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MAIN\disk\01　企画戦略グループ\999_尾野さんへ\PDF\"/>
    </mc:Choice>
  </mc:AlternateContent>
  <xr:revisionPtr revIDLastSave="0" documentId="8_{A52097AC-7C65-4662-81BF-D19459834227}" xr6:coauthVersionLast="47" xr6:coauthVersionMax="47" xr10:uidLastSave="{00000000-0000-0000-0000-000000000000}"/>
  <bookViews>
    <workbookView xWindow="-120" yWindow="-120" windowWidth="20730" windowHeight="11160" xr2:uid="{D0990EB0-C7AA-47A0-9037-506C33C3FCCF}"/>
  </bookViews>
  <sheets>
    <sheet name="③水色" sheetId="1" r:id="rId1"/>
  </sheets>
  <externalReferences>
    <externalReference r:id="rId2"/>
  </externalReferences>
  <definedNames>
    <definedName name="_xlnm.Print_Area" localSheetId="0">③水色!$A$1:$P$68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B4" i="1"/>
  <c r="B5" i="1"/>
  <c r="B7" i="1"/>
  <c r="B8" i="1"/>
  <c r="B10" i="1"/>
  <c r="B11" i="1"/>
  <c r="B13" i="1"/>
  <c r="B14" i="1"/>
  <c r="B16" i="1"/>
  <c r="B17" i="1"/>
  <c r="B19" i="1"/>
  <c r="B20" i="1"/>
  <c r="B22" i="1"/>
  <c r="B23" i="1"/>
  <c r="B25" i="1"/>
  <c r="B26" i="1"/>
  <c r="B28" i="1"/>
  <c r="B29" i="1"/>
  <c r="B31" i="1"/>
  <c r="B32" i="1"/>
  <c r="B34" i="1"/>
  <c r="B35" i="1"/>
  <c r="B39" i="1"/>
  <c r="B40" i="1"/>
  <c r="B42" i="1"/>
  <c r="B43" i="1"/>
  <c r="B45" i="1"/>
  <c r="B46" i="1"/>
  <c r="B48" i="1"/>
  <c r="B49" i="1"/>
  <c r="B51" i="1"/>
  <c r="B52" i="1"/>
  <c r="B55" i="1"/>
  <c r="B56" i="1"/>
  <c r="B58" i="1"/>
  <c r="B59" i="1"/>
  <c r="B61" i="1"/>
  <c r="B62" i="1"/>
  <c r="B64" i="1"/>
  <c r="B65" i="1"/>
  <c r="G131" i="1"/>
  <c r="G132" i="1"/>
  <c r="G133" i="1"/>
  <c r="G134" i="1"/>
  <c r="C135" i="1"/>
  <c r="G135" i="1"/>
  <c r="G137" i="1"/>
  <c r="G138" i="1"/>
  <c r="G139" i="1"/>
  <c r="G141" i="1"/>
  <c r="G147" i="1"/>
  <c r="G148" i="1"/>
  <c r="G149" i="1"/>
  <c r="G153" i="1"/>
  <c r="G154" i="1"/>
</calcChain>
</file>

<file path=xl/sharedStrings.xml><?xml version="1.0" encoding="utf-8"?>
<sst xmlns="http://schemas.openxmlformats.org/spreadsheetml/2006/main" count="59" uniqueCount="32">
  <si>
    <t>※ 調査対象施設の増減や数値の修正等により、過去の公表値と異なる場合があります。</t>
    <rPh sb="12" eb="14">
      <t>スウチ</t>
    </rPh>
    <phoneticPr fontId="3"/>
  </si>
  <si>
    <t>前年比</t>
    <rPh sb="0" eb="3">
      <t>ゼンネンヒ</t>
    </rPh>
    <phoneticPr fontId="5"/>
  </si>
  <si>
    <t>県合計
(７５施設）</t>
    <rPh sb="0" eb="1">
      <t>ケン</t>
    </rPh>
    <rPh sb="1" eb="3">
      <t>ゴウケイ</t>
    </rPh>
    <rPh sb="7" eb="9">
      <t>シセツ</t>
    </rPh>
    <phoneticPr fontId="3"/>
  </si>
  <si>
    <t>下北地域宿泊施設
（１２施設）
※むつ市宿泊施設を含む</t>
    <rPh sb="0" eb="2">
      <t>シモキタ</t>
    </rPh>
    <rPh sb="2" eb="4">
      <t>チイキ</t>
    </rPh>
    <rPh sb="4" eb="6">
      <t>シュクハク</t>
    </rPh>
    <rPh sb="6" eb="8">
      <t>シセツ</t>
    </rPh>
    <phoneticPr fontId="3"/>
  </si>
  <si>
    <t>上北地域宿泊施設
（９施設）</t>
    <rPh sb="0" eb="2">
      <t>カミキタ</t>
    </rPh>
    <rPh sb="2" eb="4">
      <t>チイキ</t>
    </rPh>
    <rPh sb="4" eb="6">
      <t>シュクハク</t>
    </rPh>
    <rPh sb="6" eb="8">
      <t>シセツ</t>
    </rPh>
    <phoneticPr fontId="3"/>
  </si>
  <si>
    <t>西北地域宿泊施設
（９施設）</t>
    <rPh sb="0" eb="2">
      <t>セイホク</t>
    </rPh>
    <rPh sb="2" eb="4">
      <t>チイキ</t>
    </rPh>
    <rPh sb="4" eb="6">
      <t>シュクハク</t>
    </rPh>
    <rPh sb="6" eb="8">
      <t>シセツ</t>
    </rPh>
    <phoneticPr fontId="3"/>
  </si>
  <si>
    <t>２年</t>
  </si>
  <si>
    <t>&lt;参考&gt;県内他地域宿泊者数</t>
    <rPh sb="1" eb="3">
      <t>サンコウ</t>
    </rPh>
    <rPh sb="4" eb="6">
      <t>ケンナイ</t>
    </rPh>
    <rPh sb="6" eb="7">
      <t>タ</t>
    </rPh>
    <rPh sb="7" eb="9">
      <t>チイキ</t>
    </rPh>
    <rPh sb="9" eb="11">
      <t>シュクハク</t>
    </rPh>
    <rPh sb="11" eb="12">
      <t>シャ</t>
    </rPh>
    <rPh sb="12" eb="13">
      <t>スウ</t>
    </rPh>
    <phoneticPr fontId="3"/>
  </si>
  <si>
    <t>４市合計
（５４施設）</t>
    <rPh sb="1" eb="2">
      <t>シ</t>
    </rPh>
    <rPh sb="2" eb="4">
      <t>ゴウケイ</t>
    </rPh>
    <rPh sb="8" eb="10">
      <t>シセツ</t>
    </rPh>
    <phoneticPr fontId="3"/>
  </si>
  <si>
    <t>むつ市内宿泊施設
（９施設）</t>
    <rPh sb="2" eb="4">
      <t>シナイ</t>
    </rPh>
    <rPh sb="4" eb="6">
      <t>シュクハク</t>
    </rPh>
    <rPh sb="6" eb="8">
      <t>シセツ</t>
    </rPh>
    <phoneticPr fontId="3"/>
  </si>
  <si>
    <r>
      <t xml:space="preserve">八戸市内宿泊施設
</t>
    </r>
    <r>
      <rPr>
        <sz val="11"/>
        <color indexed="8"/>
        <rFont val="ＭＳ Ｐゴシック"/>
        <family val="3"/>
        <charset val="128"/>
      </rPr>
      <t>（１７施設）</t>
    </r>
    <rPh sb="0" eb="2">
      <t>ハチノヘ</t>
    </rPh>
    <rPh sb="2" eb="4">
      <t>シナイ</t>
    </rPh>
    <rPh sb="4" eb="6">
      <t>シュクハク</t>
    </rPh>
    <rPh sb="6" eb="8">
      <t>シセツ</t>
    </rPh>
    <phoneticPr fontId="3"/>
  </si>
  <si>
    <r>
      <t xml:space="preserve">弘前市内宿泊施設
</t>
    </r>
    <r>
      <rPr>
        <sz val="11"/>
        <color indexed="8"/>
        <rFont val="ＭＳ Ｐゴシック"/>
        <family val="3"/>
        <charset val="128"/>
      </rPr>
      <t>（１７施設）</t>
    </r>
    <rPh sb="0" eb="4">
      <t>ヒロサキシナイ</t>
    </rPh>
    <rPh sb="4" eb="6">
      <t>シュクハク</t>
    </rPh>
    <rPh sb="6" eb="8">
      <t>シセツ</t>
    </rPh>
    <phoneticPr fontId="3"/>
  </si>
  <si>
    <t>青森市内宿泊施設
（１１施設）</t>
    <rPh sb="0" eb="4">
      <t>アオモリシナイ</t>
    </rPh>
    <rPh sb="4" eb="6">
      <t>シュクハク</t>
    </rPh>
    <rPh sb="6" eb="8">
      <t>シセツ</t>
    </rPh>
    <phoneticPr fontId="3"/>
  </si>
  <si>
    <t>合計</t>
    <rPh sb="0" eb="2">
      <t>ゴウケイ</t>
    </rPh>
    <phoneticPr fontId="2"/>
  </si>
  <si>
    <t>1月～3月</t>
  </si>
  <si>
    <t>区　　分</t>
    <rPh sb="0" eb="1">
      <t>ク</t>
    </rPh>
    <rPh sb="3" eb="4">
      <t>プン</t>
    </rPh>
    <phoneticPr fontId="2"/>
  </si>
  <si>
    <t>（単位：人泊、％）</t>
    <rPh sb="5" eb="6">
      <t>ハク</t>
    </rPh>
    <phoneticPr fontId="3"/>
  </si>
  <si>
    <t>３４施設合計</t>
    <rPh sb="2" eb="4">
      <t>シセツ</t>
    </rPh>
    <rPh sb="3" eb="4">
      <t>モウケル</t>
    </rPh>
    <rPh sb="4" eb="6">
      <t>ゴウケイ</t>
    </rPh>
    <phoneticPr fontId="5"/>
  </si>
  <si>
    <t>安渡館</t>
    <rPh sb="0" eb="1">
      <t>ヤス</t>
    </rPh>
    <rPh sb="1" eb="2">
      <t>ワタ</t>
    </rPh>
    <rPh sb="2" eb="3">
      <t>ヤカタ</t>
    </rPh>
    <phoneticPr fontId="5"/>
  </si>
  <si>
    <t>石ヶ戸休憩所</t>
    <rPh sb="0" eb="3">
      <t>イシゲト</t>
    </rPh>
    <rPh sb="3" eb="5">
      <t>キュウケイ</t>
    </rPh>
    <rPh sb="5" eb="6">
      <t>ジョ</t>
    </rPh>
    <phoneticPr fontId="3"/>
  </si>
  <si>
    <t>八食センター</t>
    <rPh sb="0" eb="2">
      <t>ハッショク</t>
    </rPh>
    <phoneticPr fontId="5"/>
  </si>
  <si>
    <t>－</t>
  </si>
  <si>
    <t>太宰治記念館「斜陽館」</t>
  </si>
  <si>
    <t>白神山地ビジターセンター</t>
    <phoneticPr fontId="5"/>
  </si>
  <si>
    <t>弘前市立観光館</t>
  </si>
  <si>
    <t>八甲田丸</t>
  </si>
  <si>
    <t>浅虫水族館</t>
  </si>
  <si>
    <t>青森県立美術館</t>
    <rPh sb="0" eb="4">
      <t>アオモリケンリツ</t>
    </rPh>
    <rPh sb="4" eb="7">
      <t>ビジュツカン</t>
    </rPh>
    <phoneticPr fontId="3"/>
  </si>
  <si>
    <t>アスパム</t>
    <phoneticPr fontId="3"/>
  </si>
  <si>
    <t>区　　分</t>
  </si>
  <si>
    <t>（単位：人、％）</t>
    <rPh sb="1" eb="3">
      <t>タンイ</t>
    </rPh>
    <rPh sb="4" eb="5">
      <t>ニン</t>
    </rPh>
    <phoneticPr fontId="3"/>
  </si>
  <si>
    <t>月例観光統計調査（令和５年）集計表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</si>
</sst>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.0;[Red]\-#,##0.0"/>
    <numFmt numFmtId="178" formatCode="0.0_);[Red]\(0.0\)"/>
    <numFmt numFmtId="179" formatCode="#&quot;月&quot;"/>
    <numFmt numFmtId="180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.95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.9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4" fillId="0" borderId="0">
      <alignment vertical="center"/>
    </xf>
    <xf numFmtId="176" fontId="6" fillId="0" borderId="0">
      <alignment vertical="center"/>
    </xf>
    <xf numFmtId="176" fontId="4" fillId="0" borderId="0"/>
    <xf numFmtId="38" fontId="4" fillId="0" borderId="0" applyFont="0" applyFill="0" applyBorder="0" applyAlignment="0" applyProtection="0">
      <alignment vertical="center"/>
    </xf>
  </cellStyleXfs>
  <cellXfs count="88">
    <xf numFmtId="176" fontId="0" fillId="0" borderId="0" xfId="0">
      <alignment vertical="center"/>
    </xf>
    <xf numFmtId="176" fontId="7" fillId="3" borderId="4" xfId="3" applyFont="1" applyFill="1" applyBorder="1" applyAlignment="1">
      <alignment horizontal="distributed" vertical="center" wrapText="1"/>
    </xf>
    <xf numFmtId="38" fontId="4" fillId="0" borderId="0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 shrinkToFit="1"/>
    </xf>
    <xf numFmtId="3" fontId="6" fillId="0" borderId="6" xfId="4" applyNumberFormat="1" applyFont="1" applyBorder="1" applyAlignment="1">
      <alignment horizontal="right" vertical="center"/>
    </xf>
    <xf numFmtId="176" fontId="7" fillId="0" borderId="8" xfId="4" applyFont="1" applyBorder="1" applyAlignment="1">
      <alignment horizontal="distributed" vertical="center"/>
    </xf>
    <xf numFmtId="176" fontId="7" fillId="3" borderId="9" xfId="3" applyFont="1" applyFill="1" applyBorder="1" applyAlignment="1">
      <alignment horizontal="distributed" vertical="center" wrapText="1"/>
    </xf>
    <xf numFmtId="176" fontId="7" fillId="0" borderId="13" xfId="4" applyFont="1" applyBorder="1" applyAlignment="1">
      <alignment horizontal="distributed" vertical="center"/>
    </xf>
    <xf numFmtId="176" fontId="7" fillId="3" borderId="14" xfId="3" applyFont="1" applyFill="1" applyBorder="1" applyAlignment="1">
      <alignment horizontal="distributed" vertical="center" wrapText="1"/>
    </xf>
    <xf numFmtId="176" fontId="7" fillId="0" borderId="21" xfId="4" applyFont="1" applyBorder="1" applyAlignment="1">
      <alignment horizontal="distributed" vertical="center"/>
    </xf>
    <xf numFmtId="176" fontId="7" fillId="3" borderId="22" xfId="3" applyFont="1" applyFill="1" applyBorder="1" applyAlignment="1">
      <alignment horizontal="distributed" vertical="center" wrapText="1"/>
    </xf>
    <xf numFmtId="176" fontId="4" fillId="0" borderId="23" xfId="3" applyFont="1" applyBorder="1" applyAlignment="1"/>
    <xf numFmtId="176" fontId="4" fillId="0" borderId="0" xfId="3" applyFont="1" applyAlignment="1"/>
    <xf numFmtId="176" fontId="7" fillId="3" borderId="28" xfId="3" applyFont="1" applyFill="1" applyBorder="1" applyAlignment="1">
      <alignment horizontal="distributed" vertical="center" wrapText="1"/>
    </xf>
    <xf numFmtId="3" fontId="6" fillId="0" borderId="29" xfId="4" applyNumberFormat="1" applyFont="1" applyBorder="1" applyAlignment="1">
      <alignment horizontal="right" vertical="center"/>
    </xf>
    <xf numFmtId="176" fontId="7" fillId="3" borderId="33" xfId="3" applyFont="1" applyFill="1" applyBorder="1" applyAlignment="1">
      <alignment horizontal="distributed" vertical="center" wrapText="1"/>
    </xf>
    <xf numFmtId="176" fontId="8" fillId="0" borderId="0" xfId="4" applyFont="1" applyAlignment="1">
      <alignment horizontal="distributed"/>
    </xf>
    <xf numFmtId="176" fontId="7" fillId="0" borderId="4" xfId="4" applyFont="1" applyBorder="1" applyAlignment="1">
      <alignment horizontal="distributed" vertical="center"/>
    </xf>
    <xf numFmtId="38" fontId="4" fillId="0" borderId="8" xfId="5" applyFont="1" applyFill="1" applyBorder="1" applyAlignment="1">
      <alignment horizontal="right" vertical="center" shrinkToFit="1"/>
    </xf>
    <xf numFmtId="176" fontId="7" fillId="0" borderId="9" xfId="4" applyFont="1" applyBorder="1" applyAlignment="1">
      <alignment horizontal="distributed" vertical="center"/>
    </xf>
    <xf numFmtId="38" fontId="4" fillId="0" borderId="11" xfId="5" applyFont="1" applyFill="1" applyBorder="1" applyAlignment="1">
      <alignment horizontal="right" vertical="center" shrinkToFit="1"/>
    </xf>
    <xf numFmtId="38" fontId="4" fillId="0" borderId="12" xfId="5" applyFont="1" applyFill="1" applyBorder="1" applyAlignment="1">
      <alignment horizontal="right" vertical="center" shrinkToFit="1"/>
    </xf>
    <xf numFmtId="176" fontId="7" fillId="0" borderId="14" xfId="4" applyFont="1" applyBorder="1" applyAlignment="1">
      <alignment horizontal="distributed" vertical="center" wrapText="1"/>
    </xf>
    <xf numFmtId="176" fontId="7" fillId="0" borderId="7" xfId="4" applyFont="1" applyBorder="1" applyAlignment="1">
      <alignment horizontal="distributed" vertical="center"/>
    </xf>
    <xf numFmtId="176" fontId="7" fillId="0" borderId="22" xfId="4" applyFont="1" applyBorder="1" applyAlignment="1">
      <alignment horizontal="distributed" vertical="center" wrapText="1"/>
    </xf>
    <xf numFmtId="176" fontId="7" fillId="0" borderId="37" xfId="4" applyFont="1" applyBorder="1" applyAlignment="1">
      <alignment horizontal="distributed" vertical="center"/>
    </xf>
    <xf numFmtId="176" fontId="7" fillId="0" borderId="28" xfId="4" applyFont="1" applyBorder="1" applyAlignment="1">
      <alignment horizontal="distributed" vertical="center"/>
    </xf>
    <xf numFmtId="179" fontId="6" fillId="0" borderId="40" xfId="4" applyNumberFormat="1" applyFont="1" applyBorder="1" applyAlignment="1">
      <alignment horizontal="center" vertical="center"/>
    </xf>
    <xf numFmtId="176" fontId="7" fillId="0" borderId="40" xfId="4" applyFont="1" applyBorder="1" applyAlignment="1">
      <alignment horizontal="center" vertical="center"/>
    </xf>
    <xf numFmtId="176" fontId="7" fillId="0" borderId="3" xfId="4" applyFont="1" applyBorder="1" applyAlignment="1">
      <alignment horizontal="distributed" vertical="center"/>
    </xf>
    <xf numFmtId="3" fontId="6" fillId="0" borderId="43" xfId="4" applyNumberFormat="1" applyFont="1" applyBorder="1" applyAlignment="1">
      <alignment horizontal="right" vertical="center"/>
    </xf>
    <xf numFmtId="180" fontId="6" fillId="0" borderId="17" xfId="4" applyNumberFormat="1" applyFont="1" applyBorder="1" applyAlignment="1">
      <alignment horizontal="right" vertical="center" shrinkToFit="1"/>
    </xf>
    <xf numFmtId="180" fontId="6" fillId="0" borderId="13" xfId="4" applyNumberFormat="1" applyFont="1" applyBorder="1" applyAlignment="1">
      <alignment horizontal="right" vertical="center" shrinkToFit="1"/>
    </xf>
    <xf numFmtId="3" fontId="6" fillId="0" borderId="8" xfId="4" applyNumberFormat="1" applyFont="1" applyBorder="1" applyAlignment="1">
      <alignment horizontal="right" vertical="center"/>
    </xf>
    <xf numFmtId="176" fontId="7" fillId="0" borderId="22" xfId="4" applyFont="1" applyBorder="1" applyAlignment="1">
      <alignment horizontal="distributed" vertical="center"/>
    </xf>
    <xf numFmtId="176" fontId="7" fillId="0" borderId="45" xfId="4" applyFont="1" applyBorder="1" applyAlignment="1">
      <alignment horizontal="distributed" vertical="center"/>
    </xf>
    <xf numFmtId="3" fontId="6" fillId="0" borderId="20" xfId="4" applyNumberFormat="1" applyFont="1" applyBorder="1" applyAlignment="1">
      <alignment horizontal="right" vertical="center"/>
    </xf>
    <xf numFmtId="176" fontId="7" fillId="0" borderId="47" xfId="4" applyFont="1" applyBorder="1" applyAlignment="1">
      <alignment horizontal="center" vertical="center"/>
    </xf>
    <xf numFmtId="176" fontId="9" fillId="0" borderId="0" xfId="0" applyFont="1">
      <alignment vertical="center"/>
    </xf>
    <xf numFmtId="176" fontId="10" fillId="0" borderId="0" xfId="0" applyFont="1">
      <alignment vertical="center"/>
    </xf>
    <xf numFmtId="176" fontId="10" fillId="0" borderId="0" xfId="0" applyFont="1">
      <alignment vertical="center"/>
    </xf>
    <xf numFmtId="176" fontId="10" fillId="0" borderId="0" xfId="0" applyFont="1" applyAlignment="1">
      <alignment horizontal="right" vertical="center"/>
    </xf>
    <xf numFmtId="38" fontId="10" fillId="0" borderId="46" xfId="1" applyFont="1" applyFill="1" applyBorder="1" applyAlignment="1">
      <alignment horizontal="center" vertical="center"/>
    </xf>
    <xf numFmtId="38" fontId="10" fillId="0" borderId="0" xfId="1" applyFont="1" applyFill="1" applyBorder="1">
      <alignment vertical="center"/>
    </xf>
    <xf numFmtId="3" fontId="6" fillId="0" borderId="20" xfId="3" applyNumberFormat="1" applyFont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178" fontId="10" fillId="2" borderId="26" xfId="0" applyNumberFormat="1" applyFont="1" applyFill="1" applyBorder="1" applyAlignment="1">
      <alignment horizontal="right" vertical="center"/>
    </xf>
    <xf numFmtId="178" fontId="10" fillId="2" borderId="24" xfId="0" applyNumberFormat="1" applyFont="1" applyFill="1" applyBorder="1" applyAlignment="1">
      <alignment horizontal="right" vertical="center"/>
    </xf>
    <xf numFmtId="177" fontId="10" fillId="2" borderId="0" xfId="1" applyNumberFormat="1" applyFont="1" applyFill="1" applyBorder="1">
      <alignment vertical="center"/>
    </xf>
    <xf numFmtId="178" fontId="10" fillId="2" borderId="17" xfId="0" applyNumberFormat="1" applyFont="1" applyFill="1" applyBorder="1" applyAlignment="1">
      <alignment horizontal="right" vertical="center"/>
    </xf>
    <xf numFmtId="178" fontId="10" fillId="2" borderId="36" xfId="0" applyNumberFormat="1" applyFont="1" applyFill="1" applyBorder="1" applyAlignment="1">
      <alignment horizontal="right" vertical="center"/>
    </xf>
    <xf numFmtId="178" fontId="10" fillId="2" borderId="15" xfId="0" applyNumberFormat="1" applyFont="1" applyFill="1" applyBorder="1" applyAlignment="1">
      <alignment horizontal="right" vertical="center"/>
    </xf>
    <xf numFmtId="3" fontId="6" fillId="0" borderId="43" xfId="3" applyNumberFormat="1" applyFont="1" applyBorder="1" applyAlignment="1">
      <alignment horizontal="right" vertical="center"/>
    </xf>
    <xf numFmtId="38" fontId="10" fillId="0" borderId="44" xfId="1" applyFont="1" applyFill="1" applyBorder="1" applyAlignment="1">
      <alignment horizontal="right" vertical="center"/>
    </xf>
    <xf numFmtId="38" fontId="10" fillId="0" borderId="38" xfId="1" applyFont="1" applyFill="1" applyBorder="1" applyAlignment="1">
      <alignment horizontal="right" vertical="center"/>
    </xf>
    <xf numFmtId="3" fontId="6" fillId="0" borderId="12" xfId="3" applyNumberFormat="1" applyFont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178" fontId="10" fillId="2" borderId="42" xfId="0" applyNumberFormat="1" applyFont="1" applyFill="1" applyBorder="1" applyAlignment="1">
      <alignment horizontal="right" vertical="center"/>
    </xf>
    <xf numFmtId="177" fontId="10" fillId="2" borderId="1" xfId="1" applyNumberFormat="1" applyFont="1" applyFill="1" applyBorder="1" applyAlignment="1">
      <alignment horizontal="right" vertical="center"/>
    </xf>
    <xf numFmtId="38" fontId="10" fillId="0" borderId="0" xfId="1" applyFont="1" applyAlignment="1">
      <alignment horizontal="right"/>
    </xf>
    <xf numFmtId="176" fontId="10" fillId="0" borderId="41" xfId="0" applyFont="1" applyBorder="1" applyAlignment="1">
      <alignment horizontal="center" vertical="center"/>
    </xf>
    <xf numFmtId="38" fontId="10" fillId="0" borderId="39" xfId="1" applyFont="1" applyFill="1" applyBorder="1" applyAlignment="1">
      <alignment horizontal="center" vertical="center"/>
    </xf>
    <xf numFmtId="3" fontId="6" fillId="0" borderId="19" xfId="3" applyNumberFormat="1" applyFont="1" applyBorder="1" applyAlignment="1">
      <alignment horizontal="right" vertical="center"/>
    </xf>
    <xf numFmtId="3" fontId="6" fillId="0" borderId="8" xfId="3" applyNumberFormat="1" applyFont="1" applyBorder="1" applyAlignment="1">
      <alignment horizontal="right" vertical="center"/>
    </xf>
    <xf numFmtId="178" fontId="10" fillId="2" borderId="25" xfId="0" applyNumberFormat="1" applyFont="1" applyFill="1" applyBorder="1" applyAlignment="1">
      <alignment horizontal="right" vertical="center"/>
    </xf>
    <xf numFmtId="3" fontId="6" fillId="0" borderId="20" xfId="3" applyNumberFormat="1" applyFont="1" applyBorder="1" applyAlignment="1">
      <alignment horizontal="right" vertical="top"/>
    </xf>
    <xf numFmtId="3" fontId="6" fillId="0" borderId="19" xfId="3" applyNumberFormat="1" applyFont="1" applyBorder="1" applyAlignment="1">
      <alignment horizontal="right" vertical="top"/>
    </xf>
    <xf numFmtId="178" fontId="10" fillId="2" borderId="35" xfId="0" applyNumberFormat="1" applyFont="1" applyFill="1" applyBorder="1" applyAlignment="1">
      <alignment horizontal="right" vertical="center"/>
    </xf>
    <xf numFmtId="176" fontId="4" fillId="0" borderId="3" xfId="2" applyFont="1" applyBorder="1" applyAlignment="1">
      <alignment horizontal="distributed" vertical="center"/>
    </xf>
    <xf numFmtId="178" fontId="10" fillId="2" borderId="3" xfId="0" applyNumberFormat="1" applyFont="1" applyFill="1" applyBorder="1" applyAlignment="1">
      <alignment horizontal="right" vertical="center"/>
    </xf>
    <xf numFmtId="178" fontId="10" fillId="2" borderId="2" xfId="0" applyNumberFormat="1" applyFont="1" applyFill="1" applyBorder="1" applyAlignment="1">
      <alignment horizontal="right" vertical="center"/>
    </xf>
    <xf numFmtId="176" fontId="4" fillId="0" borderId="0" xfId="2" applyFont="1" applyAlignment="1">
      <alignment horizontal="distributed" vertical="center"/>
    </xf>
    <xf numFmtId="178" fontId="10" fillId="3" borderId="0" xfId="0" applyNumberFormat="1" applyFont="1" applyFill="1" applyAlignment="1">
      <alignment horizontal="right" vertical="center"/>
    </xf>
    <xf numFmtId="38" fontId="10" fillId="3" borderId="34" xfId="1" applyFont="1" applyFill="1" applyBorder="1" applyAlignment="1">
      <alignment horizontal="right" vertical="center"/>
    </xf>
    <xf numFmtId="38" fontId="10" fillId="3" borderId="0" xfId="1" applyFont="1" applyFill="1" applyBorder="1">
      <alignment vertical="center"/>
    </xf>
    <xf numFmtId="3" fontId="6" fillId="0" borderId="32" xfId="3" applyNumberFormat="1" applyFont="1" applyBorder="1" applyAlignment="1">
      <alignment horizontal="right" vertical="center"/>
    </xf>
    <xf numFmtId="3" fontId="6" fillId="0" borderId="31" xfId="3" applyNumberFormat="1" applyFont="1" applyBorder="1" applyAlignment="1">
      <alignment horizontal="right" vertical="center"/>
    </xf>
    <xf numFmtId="38" fontId="10" fillId="0" borderId="30" xfId="1" applyFont="1" applyFill="1" applyBorder="1" applyAlignment="1">
      <alignment horizontal="right" vertical="center"/>
    </xf>
    <xf numFmtId="176" fontId="4" fillId="0" borderId="27" xfId="2" applyFont="1" applyBorder="1" applyAlignment="1">
      <alignment horizontal="distributed" vertical="center"/>
    </xf>
    <xf numFmtId="3" fontId="6" fillId="0" borderId="7" xfId="3" applyNumberFormat="1" applyFont="1" applyBorder="1" applyAlignment="1">
      <alignment horizontal="right" vertical="center"/>
    </xf>
    <xf numFmtId="176" fontId="4" fillId="0" borderId="17" xfId="2" applyFont="1" applyBorder="1" applyAlignment="1">
      <alignment horizontal="distributed" vertical="center"/>
    </xf>
    <xf numFmtId="178" fontId="10" fillId="2" borderId="16" xfId="0" applyNumberFormat="1" applyFont="1" applyFill="1" applyBorder="1" applyAlignment="1">
      <alignment horizontal="right" vertical="center"/>
    </xf>
    <xf numFmtId="177" fontId="10" fillId="2" borderId="15" xfId="1" applyNumberFormat="1" applyFont="1" applyFill="1" applyBorder="1" applyAlignment="1">
      <alignment horizontal="right" vertical="center"/>
    </xf>
    <xf numFmtId="3" fontId="6" fillId="0" borderId="11" xfId="3" applyNumberFormat="1" applyFont="1" applyBorder="1" applyAlignment="1">
      <alignment horizontal="right" vertical="center"/>
    </xf>
    <xf numFmtId="176" fontId="6" fillId="0" borderId="0" xfId="0" applyFont="1">
      <alignment vertical="center"/>
    </xf>
  </cellXfs>
  <cellStyles count="6">
    <cellStyle name="桁区切り" xfId="1" builtinId="6"/>
    <cellStyle name="桁区切り 3" xfId="5" xr:uid="{50655279-1A88-4871-A0B0-0E123397E03E}"/>
    <cellStyle name="標準" xfId="0" builtinId="0"/>
    <cellStyle name="標準 2 2" xfId="3" xr:uid="{FEF90503-5ABE-47C4-9EB5-A5EF1825C010}"/>
    <cellStyle name="標準 3" xfId="4" xr:uid="{53BF7B43-4DE9-4E55-A950-7A7E6EC14606}"/>
    <cellStyle name="標準 4" xfId="2" xr:uid="{F91E312A-11BA-4B6B-B826-6F88E0AC0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12288;&#20225;&#30011;&#25126;&#30053;&#12464;&#12523;&#12540;&#12503;/999_&#23614;&#37326;&#12373;&#12435;&#12408;/&#12304;&#30906;&#23450;&#12305;202303_&#26376;&#20363;&#35251;&#20809;&#32113;&#35336;&amp;&#12469;&#12510;&#12522;&#12540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シート"/>
      <sheetName val="主要施設・景況感(入力)"/>
      <sheetName val="レンタカー(入力)"/>
      <sheetName val="①サマリー"/>
      <sheetName val="②プレス"/>
      <sheetName val="③水色"/>
      <sheetName val="④ー１増減理由(観光)"/>
      <sheetName val="④－２増減理由(宿泊)"/>
      <sheetName val="⑤宿泊施設エリア別"/>
      <sheetName val="⑤宿泊施設エリア別（外国人）"/>
      <sheetName val="⑥国内交通機関"/>
      <sheetName val="⑦統計資料（表紙）"/>
      <sheetName val="⑦－１青森空港（国内線）"/>
      <sheetName val="⑦－２青森空港（国際線）"/>
      <sheetName val="⑦－３主要交通機関"/>
      <sheetName val="⑦－４アスパム"/>
      <sheetName val="⑦－５三内丸山"/>
      <sheetName val="⑦－６主要観光"/>
      <sheetName val="⑦－７主要宿泊"/>
      <sheetName val="参考＿宿泊施設（全部）"/>
      <sheetName val="参考＿宿泊施設（外国人-print)"/>
      <sheetName val="参考＿宿泊施設（外国人-入力）"/>
      <sheetName val="⑦観光施設（公表不可分）"/>
      <sheetName val="⑦交通機関（公表不可分）"/>
    </sheetNames>
    <sheetDataSet>
      <sheetData sheetId="0">
        <row r="6">
          <cell r="B6" t="str">
            <v>令和5年</v>
          </cell>
        </row>
        <row r="7">
          <cell r="B7" t="str">
            <v>令和4年</v>
          </cell>
        </row>
        <row r="12">
          <cell r="B12" t="str">
            <v>3月</v>
          </cell>
        </row>
        <row r="267">
          <cell r="C267">
            <v>20682</v>
          </cell>
        </row>
        <row r="273">
          <cell r="C273">
            <v>27629</v>
          </cell>
        </row>
        <row r="279">
          <cell r="C279">
            <v>25556</v>
          </cell>
        </row>
        <row r="285">
          <cell r="C285">
            <v>14806</v>
          </cell>
        </row>
        <row r="297">
          <cell r="C297">
            <v>9633</v>
          </cell>
        </row>
        <row r="303">
          <cell r="C303">
            <v>22108</v>
          </cell>
        </row>
        <row r="309">
          <cell r="C309">
            <v>15966</v>
          </cell>
        </row>
        <row r="315">
          <cell r="C315">
            <v>121574</v>
          </cell>
        </row>
        <row r="356">
          <cell r="C356">
            <v>27647</v>
          </cell>
        </row>
        <row r="357">
          <cell r="C357">
            <v>9275</v>
          </cell>
        </row>
        <row r="361">
          <cell r="C361">
            <v>7739</v>
          </cell>
        </row>
        <row r="366">
          <cell r="C366">
            <v>4256</v>
          </cell>
        </row>
        <row r="371">
          <cell r="C371">
            <v>5370</v>
          </cell>
        </row>
        <row r="376">
          <cell r="C376">
            <v>3167</v>
          </cell>
        </row>
        <row r="381">
          <cell r="C381">
            <v>5517</v>
          </cell>
        </row>
        <row r="386">
          <cell r="C386">
            <v>1458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2F34-75F4-45BB-93F0-7EC38260B574}">
  <sheetPr>
    <tabColor rgb="FF00B0F0"/>
    <pageSetUpPr fitToPage="1"/>
  </sheetPr>
  <dimension ref="A1:BQ154"/>
  <sheetViews>
    <sheetView tabSelected="1" view="pageBreakPreview" zoomScale="85" zoomScaleNormal="70" zoomScaleSheetLayoutView="85" workbookViewId="0">
      <selection activeCell="D18" sqref="D18"/>
    </sheetView>
  </sheetViews>
  <sheetFormatPr defaultRowHeight="13.5" x14ac:dyDescent="0.4"/>
  <cols>
    <col min="1" max="1" width="27.75" style="39" customWidth="1"/>
    <col min="2" max="2" width="11.125" style="39" customWidth="1"/>
    <col min="3" max="14" width="11.25" style="39" customWidth="1"/>
    <col min="15" max="15" width="10.125" style="39" customWidth="1"/>
    <col min="16" max="17" width="12.25" style="39" customWidth="1"/>
    <col min="18" max="16384" width="9" style="39"/>
  </cols>
  <sheetData>
    <row r="1" spans="1:17" ht="30" customHeight="1" x14ac:dyDescent="0.4">
      <c r="A1" s="38" t="s">
        <v>31</v>
      </c>
      <c r="O1" s="40">
        <v>45042</v>
      </c>
      <c r="P1" s="40"/>
    </row>
    <row r="2" spans="1:17" ht="14.25" thickBot="1" x14ac:dyDescent="0.45">
      <c r="P2" s="41" t="s">
        <v>30</v>
      </c>
      <c r="Q2" s="41"/>
    </row>
    <row r="3" spans="1:17" ht="14.25" customHeight="1" x14ac:dyDescent="0.4">
      <c r="A3" s="37" t="s">
        <v>29</v>
      </c>
      <c r="B3" s="28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 t="str">
        <f>"1月～"&amp;[1]計算用シート!B12&amp;""</f>
        <v>1月～3月</v>
      </c>
      <c r="P3" s="42" t="s">
        <v>13</v>
      </c>
      <c r="Q3" s="43"/>
    </row>
    <row r="4" spans="1:17" x14ac:dyDescent="0.4">
      <c r="A4" s="24" t="s">
        <v>28</v>
      </c>
      <c r="B4" s="9" t="str">
        <f>[1]計算用シート!B6</f>
        <v>令和5年</v>
      </c>
      <c r="C4" s="44">
        <v>37699</v>
      </c>
      <c r="D4" s="36">
        <v>68802</v>
      </c>
      <c r="E4" s="36">
        <v>72036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178537</v>
      </c>
      <c r="P4" s="45">
        <v>178537</v>
      </c>
      <c r="Q4" s="43"/>
    </row>
    <row r="5" spans="1:17" x14ac:dyDescent="0.4">
      <c r="A5" s="35"/>
      <c r="B5" s="5" t="str">
        <f>[1]計算用シート!B7</f>
        <v>令和4年</v>
      </c>
      <c r="C5" s="33">
        <v>28701</v>
      </c>
      <c r="D5" s="33">
        <v>13263</v>
      </c>
      <c r="E5" s="33">
        <v>18376</v>
      </c>
      <c r="F5" s="33">
        <v>53122</v>
      </c>
      <c r="G5" s="33">
        <v>101551</v>
      </c>
      <c r="H5" s="33">
        <v>76135</v>
      </c>
      <c r="I5" s="33">
        <v>64273</v>
      </c>
      <c r="J5" s="33">
        <v>148978</v>
      </c>
      <c r="K5" s="33">
        <v>64361</v>
      </c>
      <c r="L5" s="33">
        <v>120655</v>
      </c>
      <c r="M5" s="33">
        <v>70399</v>
      </c>
      <c r="N5" s="33">
        <v>104795</v>
      </c>
      <c r="O5" s="33">
        <v>60340</v>
      </c>
      <c r="P5" s="46">
        <v>864609</v>
      </c>
      <c r="Q5" s="43"/>
    </row>
    <row r="6" spans="1:17" x14ac:dyDescent="0.4">
      <c r="A6" s="26"/>
      <c r="B6" s="25" t="s">
        <v>1</v>
      </c>
      <c r="C6" s="47">
        <v>131.4</v>
      </c>
      <c r="D6" s="48">
        <v>518.79999999999995</v>
      </c>
      <c r="E6" s="48">
        <v>392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295.89999999999998</v>
      </c>
      <c r="P6" s="49">
        <v>20.6</v>
      </c>
      <c r="Q6" s="50"/>
    </row>
    <row r="7" spans="1:17" ht="13.5" customHeight="1" x14ac:dyDescent="0.4">
      <c r="A7" s="34" t="s">
        <v>27</v>
      </c>
      <c r="B7" s="9" t="str">
        <f>$B$4</f>
        <v>令和5年</v>
      </c>
      <c r="C7" s="44">
        <v>10037</v>
      </c>
      <c r="D7" s="44">
        <v>4166</v>
      </c>
      <c r="E7" s="44">
        <v>8065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22268</v>
      </c>
      <c r="P7" s="45">
        <v>22268</v>
      </c>
      <c r="Q7" s="43"/>
    </row>
    <row r="8" spans="1:17" x14ac:dyDescent="0.4">
      <c r="A8" s="19"/>
      <c r="B8" s="5" t="str">
        <f>$B$5</f>
        <v>令和4年</v>
      </c>
      <c r="C8" s="33">
        <v>3354</v>
      </c>
      <c r="D8" s="33">
        <v>0</v>
      </c>
      <c r="E8" s="33">
        <v>0</v>
      </c>
      <c r="F8" s="33">
        <v>9392</v>
      </c>
      <c r="G8" s="33">
        <v>19898</v>
      </c>
      <c r="H8" s="33">
        <v>17370</v>
      </c>
      <c r="I8" s="33">
        <v>12752</v>
      </c>
      <c r="J8" s="33">
        <v>29137</v>
      </c>
      <c r="K8" s="33">
        <v>26710</v>
      </c>
      <c r="L8" s="33">
        <v>3632</v>
      </c>
      <c r="M8" s="33">
        <v>4114</v>
      </c>
      <c r="N8" s="33">
        <v>8705</v>
      </c>
      <c r="O8" s="33">
        <v>3354</v>
      </c>
      <c r="P8" s="46">
        <v>135064</v>
      </c>
      <c r="Q8" s="43"/>
    </row>
    <row r="9" spans="1:17" x14ac:dyDescent="0.4">
      <c r="A9" s="26"/>
      <c r="B9" s="25" t="s">
        <v>1</v>
      </c>
      <c r="C9" s="47">
        <v>299.3</v>
      </c>
      <c r="D9" s="48" t="s">
        <v>21</v>
      </c>
      <c r="E9" s="48" t="s">
        <v>21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663.9</v>
      </c>
      <c r="P9" s="49">
        <v>16.5</v>
      </c>
      <c r="Q9" s="50"/>
    </row>
    <row r="10" spans="1:17" x14ac:dyDescent="0.4">
      <c r="A10" s="34" t="s">
        <v>26</v>
      </c>
      <c r="B10" s="9" t="str">
        <f>$B$4</f>
        <v>令和5年</v>
      </c>
      <c r="C10" s="44">
        <v>13413</v>
      </c>
      <c r="D10" s="44">
        <v>11457</v>
      </c>
      <c r="E10" s="44">
        <v>25121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49991</v>
      </c>
      <c r="P10" s="45">
        <v>49991</v>
      </c>
      <c r="Q10" s="43"/>
    </row>
    <row r="11" spans="1:17" x14ac:dyDescent="0.4">
      <c r="A11" s="19"/>
      <c r="B11" s="5" t="str">
        <f>$B$5</f>
        <v>令和4年</v>
      </c>
      <c r="C11" s="33">
        <v>8717</v>
      </c>
      <c r="D11" s="33">
        <v>0</v>
      </c>
      <c r="E11" s="33">
        <v>0</v>
      </c>
      <c r="F11" s="33">
        <v>13678</v>
      </c>
      <c r="G11" s="33">
        <v>35758</v>
      </c>
      <c r="H11" s="33">
        <v>23800</v>
      </c>
      <c r="I11" s="33">
        <v>28413</v>
      </c>
      <c r="J11" s="33">
        <v>42655</v>
      </c>
      <c r="K11" s="33">
        <v>25984</v>
      </c>
      <c r="L11" s="33">
        <v>25046</v>
      </c>
      <c r="M11" s="33">
        <v>19828</v>
      </c>
      <c r="N11" s="33">
        <v>11608</v>
      </c>
      <c r="O11" s="33">
        <v>8717</v>
      </c>
      <c r="P11" s="46">
        <v>235487</v>
      </c>
      <c r="Q11" s="43"/>
    </row>
    <row r="12" spans="1:17" x14ac:dyDescent="0.4">
      <c r="A12" s="26"/>
      <c r="B12" s="25" t="s">
        <v>1</v>
      </c>
      <c r="C12" s="51">
        <v>153.9</v>
      </c>
      <c r="D12" s="52" t="s">
        <v>21</v>
      </c>
      <c r="E12" s="52" t="s">
        <v>21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573.5</v>
      </c>
      <c r="P12" s="53">
        <v>21.2</v>
      </c>
      <c r="Q12" s="50"/>
    </row>
    <row r="13" spans="1:17" ht="13.5" customHeight="1" x14ac:dyDescent="0.4">
      <c r="A13" s="34" t="s">
        <v>25</v>
      </c>
      <c r="B13" s="9" t="str">
        <f>$B$4</f>
        <v>令和5年</v>
      </c>
      <c r="C13" s="44">
        <v>2357</v>
      </c>
      <c r="D13" s="44">
        <v>2652</v>
      </c>
      <c r="E13" s="44">
        <v>5879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10888</v>
      </c>
      <c r="P13" s="45">
        <v>10888</v>
      </c>
      <c r="Q13" s="43"/>
    </row>
    <row r="14" spans="1:17" x14ac:dyDescent="0.4">
      <c r="A14" s="19"/>
      <c r="B14" s="5" t="str">
        <f>$B$5</f>
        <v>令和4年</v>
      </c>
      <c r="C14" s="33">
        <v>1593</v>
      </c>
      <c r="D14" s="33">
        <v>0</v>
      </c>
      <c r="E14" s="33">
        <v>1871</v>
      </c>
      <c r="F14" s="33">
        <v>3585</v>
      </c>
      <c r="G14" s="33">
        <v>7394</v>
      </c>
      <c r="H14" s="33">
        <v>5328</v>
      </c>
      <c r="I14" s="33">
        <v>6007</v>
      </c>
      <c r="J14" s="33">
        <v>9307</v>
      </c>
      <c r="K14" s="33">
        <v>6546</v>
      </c>
      <c r="L14" s="33">
        <v>11624</v>
      </c>
      <c r="M14" s="33">
        <v>4928</v>
      </c>
      <c r="N14" s="33">
        <v>3055</v>
      </c>
      <c r="O14" s="33">
        <v>3464</v>
      </c>
      <c r="P14" s="46">
        <v>61238</v>
      </c>
      <c r="Q14" s="43"/>
    </row>
    <row r="15" spans="1:17" x14ac:dyDescent="0.4">
      <c r="A15" s="26"/>
      <c r="B15" s="25" t="s">
        <v>1</v>
      </c>
      <c r="C15" s="47">
        <v>148</v>
      </c>
      <c r="D15" s="48" t="s">
        <v>21</v>
      </c>
      <c r="E15" s="48">
        <v>314.2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314.3</v>
      </c>
      <c r="P15" s="49">
        <v>17.8</v>
      </c>
      <c r="Q15" s="50"/>
    </row>
    <row r="16" spans="1:17" ht="13.5" customHeight="1" x14ac:dyDescent="0.4">
      <c r="A16" s="34" t="s">
        <v>24</v>
      </c>
      <c r="B16" s="9" t="str">
        <f>$B$4</f>
        <v>令和5年</v>
      </c>
      <c r="C16" s="54">
        <v>21394</v>
      </c>
      <c r="D16" s="54">
        <v>31595</v>
      </c>
      <c r="E16" s="54">
        <v>37940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90929</v>
      </c>
      <c r="P16" s="55">
        <v>90929</v>
      </c>
      <c r="Q16" s="43"/>
    </row>
    <row r="17" spans="1:17" x14ac:dyDescent="0.4">
      <c r="A17" s="19"/>
      <c r="B17" s="5" t="str">
        <f>$B$5</f>
        <v>令和4年</v>
      </c>
      <c r="C17" s="33">
        <v>13461</v>
      </c>
      <c r="D17" s="33">
        <v>10200</v>
      </c>
      <c r="E17" s="33">
        <v>18904</v>
      </c>
      <c r="F17" s="33">
        <v>47166</v>
      </c>
      <c r="G17" s="33">
        <v>32242</v>
      </c>
      <c r="H17" s="33">
        <v>25751</v>
      </c>
      <c r="I17" s="33">
        <v>28916</v>
      </c>
      <c r="J17" s="33">
        <v>33996</v>
      </c>
      <c r="K17" s="33">
        <v>27187</v>
      </c>
      <c r="L17" s="33">
        <v>42086</v>
      </c>
      <c r="M17" s="33">
        <v>30891</v>
      </c>
      <c r="N17" s="33">
        <v>21794</v>
      </c>
      <c r="O17" s="33">
        <v>42565</v>
      </c>
      <c r="P17" s="46">
        <v>332594</v>
      </c>
      <c r="Q17" s="43"/>
    </row>
    <row r="18" spans="1:17" x14ac:dyDescent="0.4">
      <c r="A18" s="26"/>
      <c r="B18" s="25" t="s">
        <v>1</v>
      </c>
      <c r="C18" s="47">
        <v>158.9</v>
      </c>
      <c r="D18" s="48">
        <v>309.8</v>
      </c>
      <c r="E18" s="48">
        <v>200.7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213.6</v>
      </c>
      <c r="P18" s="49">
        <v>27.3</v>
      </c>
      <c r="Q18" s="50"/>
    </row>
    <row r="19" spans="1:17" ht="13.5" customHeight="1" x14ac:dyDescent="0.4">
      <c r="A19" s="34" t="s">
        <v>23</v>
      </c>
      <c r="B19" s="9" t="str">
        <f>$B$4</f>
        <v>令和5年</v>
      </c>
      <c r="C19" s="44">
        <v>214</v>
      </c>
      <c r="D19" s="44">
        <v>1003</v>
      </c>
      <c r="E19" s="44">
        <v>592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1809</v>
      </c>
      <c r="P19" s="45">
        <v>1809</v>
      </c>
      <c r="Q19" s="43"/>
    </row>
    <row r="20" spans="1:17" x14ac:dyDescent="0.4">
      <c r="A20" s="19"/>
      <c r="B20" s="5" t="str">
        <f>$B$5</f>
        <v>令和4年</v>
      </c>
      <c r="C20" s="33">
        <v>980</v>
      </c>
      <c r="D20" s="33">
        <v>0</v>
      </c>
      <c r="E20" s="33">
        <v>0</v>
      </c>
      <c r="F20" s="33">
        <v>1461</v>
      </c>
      <c r="G20" s="33">
        <v>4709</v>
      </c>
      <c r="H20" s="33">
        <v>2420</v>
      </c>
      <c r="I20" s="33">
        <v>5797</v>
      </c>
      <c r="J20" s="33">
        <v>4774</v>
      </c>
      <c r="K20" s="33">
        <v>3287</v>
      </c>
      <c r="L20" s="33">
        <v>4853</v>
      </c>
      <c r="M20" s="33">
        <v>885</v>
      </c>
      <c r="N20" s="33">
        <v>258</v>
      </c>
      <c r="O20" s="33">
        <v>980</v>
      </c>
      <c r="P20" s="46">
        <v>29424</v>
      </c>
      <c r="Q20" s="43"/>
    </row>
    <row r="21" spans="1:17" x14ac:dyDescent="0.4">
      <c r="A21" s="26"/>
      <c r="B21" s="25" t="s">
        <v>1</v>
      </c>
      <c r="C21" s="47">
        <v>21.8</v>
      </c>
      <c r="D21" s="48" t="s">
        <v>21</v>
      </c>
      <c r="E21" s="48" t="s">
        <v>21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184.6</v>
      </c>
      <c r="P21" s="49">
        <v>6.1</v>
      </c>
      <c r="Q21" s="50"/>
    </row>
    <row r="22" spans="1:17" ht="13.5" customHeight="1" x14ac:dyDescent="0.4">
      <c r="A22" s="34" t="s">
        <v>22</v>
      </c>
      <c r="B22" s="9" t="str">
        <f>$B$4</f>
        <v>令和5年</v>
      </c>
      <c r="C22" s="44">
        <v>1511</v>
      </c>
      <c r="D22" s="44">
        <v>2028</v>
      </c>
      <c r="E22" s="44">
        <v>3607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7146</v>
      </c>
      <c r="P22" s="56">
        <v>7146</v>
      </c>
      <c r="Q22" s="43"/>
    </row>
    <row r="23" spans="1:17" x14ac:dyDescent="0.4">
      <c r="A23" s="19"/>
      <c r="B23" s="5" t="str">
        <f>$B$5</f>
        <v>令和4年</v>
      </c>
      <c r="C23" s="33">
        <v>565</v>
      </c>
      <c r="D23" s="33">
        <v>0</v>
      </c>
      <c r="E23" s="33">
        <v>1149</v>
      </c>
      <c r="F23" s="33">
        <v>3361</v>
      </c>
      <c r="G23" s="33">
        <v>9119</v>
      </c>
      <c r="H23" s="33">
        <v>3747</v>
      </c>
      <c r="I23" s="33">
        <v>4290</v>
      </c>
      <c r="J23" s="33">
        <v>6797</v>
      </c>
      <c r="K23" s="33">
        <v>4213</v>
      </c>
      <c r="L23" s="33">
        <v>5724</v>
      </c>
      <c r="M23" s="33">
        <v>3167</v>
      </c>
      <c r="N23" s="33">
        <v>2842</v>
      </c>
      <c r="O23" s="33">
        <v>1714</v>
      </c>
      <c r="P23" s="46">
        <v>44974</v>
      </c>
      <c r="Q23" s="43"/>
    </row>
    <row r="24" spans="1:17" x14ac:dyDescent="0.4">
      <c r="A24" s="26"/>
      <c r="B24" s="25" t="s">
        <v>1</v>
      </c>
      <c r="C24" s="47">
        <v>267.39999999999998</v>
      </c>
      <c r="D24" s="48" t="s">
        <v>21</v>
      </c>
      <c r="E24" s="48">
        <v>313.89999999999998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416.9</v>
      </c>
      <c r="P24" s="49">
        <v>15.9</v>
      </c>
      <c r="Q24" s="50"/>
    </row>
    <row r="25" spans="1:17" ht="13.5" customHeight="1" x14ac:dyDescent="0.4">
      <c r="A25" s="34" t="s">
        <v>20</v>
      </c>
      <c r="B25" s="9" t="str">
        <f>$B$4</f>
        <v>令和5年</v>
      </c>
      <c r="C25" s="44">
        <v>139652</v>
      </c>
      <c r="D25" s="44">
        <v>147747</v>
      </c>
      <c r="E25" s="44">
        <v>177375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464774</v>
      </c>
      <c r="P25" s="56">
        <v>464774</v>
      </c>
      <c r="Q25" s="43"/>
    </row>
    <row r="26" spans="1:17" x14ac:dyDescent="0.4">
      <c r="A26" s="19"/>
      <c r="B26" s="5" t="str">
        <f>$B$5</f>
        <v>令和4年</v>
      </c>
      <c r="C26" s="33">
        <v>131871</v>
      </c>
      <c r="D26" s="33">
        <v>110272</v>
      </c>
      <c r="E26" s="33">
        <v>132963</v>
      </c>
      <c r="F26" s="33">
        <v>149044</v>
      </c>
      <c r="G26" s="33">
        <v>200749</v>
      </c>
      <c r="H26" s="33">
        <v>162411</v>
      </c>
      <c r="I26" s="33">
        <v>169583</v>
      </c>
      <c r="J26" s="33">
        <v>242921</v>
      </c>
      <c r="K26" s="33">
        <v>202632</v>
      </c>
      <c r="L26" s="33">
        <v>211162</v>
      </c>
      <c r="M26" s="33">
        <v>179411</v>
      </c>
      <c r="N26" s="33">
        <v>208495</v>
      </c>
      <c r="O26" s="33">
        <v>375106</v>
      </c>
      <c r="P26" s="46">
        <v>2101514</v>
      </c>
      <c r="Q26" s="43"/>
    </row>
    <row r="27" spans="1:17" x14ac:dyDescent="0.4">
      <c r="A27" s="26"/>
      <c r="B27" s="25" t="s">
        <v>1</v>
      </c>
      <c r="C27" s="47">
        <v>105.9</v>
      </c>
      <c r="D27" s="48">
        <v>134</v>
      </c>
      <c r="E27" s="48">
        <v>133.4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123.9</v>
      </c>
      <c r="P27" s="49">
        <v>22.1</v>
      </c>
      <c r="Q27" s="50"/>
    </row>
    <row r="28" spans="1:17" ht="13.5" customHeight="1" x14ac:dyDescent="0.4">
      <c r="A28" s="34" t="s">
        <v>19</v>
      </c>
      <c r="B28" s="9" t="str">
        <f>$B$4</f>
        <v>令和5年</v>
      </c>
      <c r="C28" s="44">
        <v>4430</v>
      </c>
      <c r="D28" s="44">
        <v>4743</v>
      </c>
      <c r="E28" s="44">
        <v>6784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15957</v>
      </c>
      <c r="P28" s="45">
        <v>15957</v>
      </c>
      <c r="Q28" s="43"/>
    </row>
    <row r="29" spans="1:17" x14ac:dyDescent="0.4">
      <c r="A29" s="19"/>
      <c r="B29" s="5" t="str">
        <f>$B$5</f>
        <v>令和4年</v>
      </c>
      <c r="C29" s="33">
        <v>3046</v>
      </c>
      <c r="D29" s="33">
        <v>2237</v>
      </c>
      <c r="E29" s="33">
        <v>2251</v>
      </c>
      <c r="F29" s="33">
        <v>9990</v>
      </c>
      <c r="G29" s="33">
        <v>26985</v>
      </c>
      <c r="H29" s="33">
        <v>23159</v>
      </c>
      <c r="I29" s="33">
        <v>25289</v>
      </c>
      <c r="J29" s="33">
        <v>25447</v>
      </c>
      <c r="K29" s="33">
        <v>27213</v>
      </c>
      <c r="L29" s="33">
        <v>48729</v>
      </c>
      <c r="M29" s="33">
        <v>22807</v>
      </c>
      <c r="N29" s="33">
        <v>6234</v>
      </c>
      <c r="O29" s="33">
        <v>7534</v>
      </c>
      <c r="P29" s="46">
        <v>223387</v>
      </c>
      <c r="Q29" s="43"/>
    </row>
    <row r="30" spans="1:17" x14ac:dyDescent="0.4">
      <c r="A30" s="26"/>
      <c r="B30" s="25" t="s">
        <v>1</v>
      </c>
      <c r="C30" s="47">
        <v>145.4</v>
      </c>
      <c r="D30" s="48">
        <v>212</v>
      </c>
      <c r="E30" s="48">
        <v>301.39999999999998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211.8</v>
      </c>
      <c r="P30" s="49">
        <v>7.1</v>
      </c>
      <c r="Q30" s="50"/>
    </row>
    <row r="31" spans="1:17" ht="13.5" customHeight="1" x14ac:dyDescent="0.4">
      <c r="A31" s="34" t="s">
        <v>18</v>
      </c>
      <c r="B31" s="9" t="str">
        <f>$B$4</f>
        <v>令和5年</v>
      </c>
      <c r="C31" s="44">
        <v>1117</v>
      </c>
      <c r="D31" s="44">
        <v>1479</v>
      </c>
      <c r="E31" s="44">
        <v>2125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4721</v>
      </c>
      <c r="P31" s="56">
        <v>4721</v>
      </c>
      <c r="Q31" s="43"/>
    </row>
    <row r="32" spans="1:17" x14ac:dyDescent="0.4">
      <c r="A32" s="19"/>
      <c r="B32" s="5" t="str">
        <f>$B$5</f>
        <v>令和4年</v>
      </c>
      <c r="C32" s="33">
        <v>1443</v>
      </c>
      <c r="D32" s="33">
        <v>1260</v>
      </c>
      <c r="E32" s="33">
        <v>1534</v>
      </c>
      <c r="F32" s="33">
        <v>4612</v>
      </c>
      <c r="G32" s="33">
        <v>4432</v>
      </c>
      <c r="H32" s="33">
        <v>3281</v>
      </c>
      <c r="I32" s="33">
        <v>3465</v>
      </c>
      <c r="J32" s="33">
        <v>2874</v>
      </c>
      <c r="K32" s="33">
        <v>3322</v>
      </c>
      <c r="L32" s="33">
        <v>4157</v>
      </c>
      <c r="M32" s="33">
        <v>2205</v>
      </c>
      <c r="N32" s="33">
        <v>1216</v>
      </c>
      <c r="O32" s="33">
        <v>4237</v>
      </c>
      <c r="P32" s="46">
        <v>33801</v>
      </c>
      <c r="Q32" s="43"/>
    </row>
    <row r="33" spans="1:17" ht="14.25" thickBot="1" x14ac:dyDescent="0.45">
      <c r="A33" s="19"/>
      <c r="B33" s="23" t="s">
        <v>1</v>
      </c>
      <c r="C33" s="51">
        <v>77.400000000000006</v>
      </c>
      <c r="D33" s="52">
        <v>117.4</v>
      </c>
      <c r="E33" s="52">
        <v>138.5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111.4</v>
      </c>
      <c r="P33" s="53">
        <v>14</v>
      </c>
      <c r="Q33" s="50"/>
    </row>
    <row r="34" spans="1:17" ht="13.5" customHeight="1" thickTop="1" x14ac:dyDescent="0.4">
      <c r="A34" s="22" t="s">
        <v>17</v>
      </c>
      <c r="B34" s="7" t="str">
        <f>$B$4</f>
        <v>令和5年</v>
      </c>
      <c r="C34" s="32">
        <v>381206</v>
      </c>
      <c r="D34" s="32">
        <v>433035</v>
      </c>
      <c r="E34" s="32">
        <v>545740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57">
        <v>1359981</v>
      </c>
      <c r="P34" s="58">
        <v>1359981</v>
      </c>
      <c r="Q34" s="43"/>
    </row>
    <row r="35" spans="1:17" ht="13.5" customHeight="1" x14ac:dyDescent="0.4">
      <c r="A35" s="19"/>
      <c r="B35" s="5" t="str">
        <f>$B$5</f>
        <v>令和4年</v>
      </c>
      <c r="C35" s="31">
        <v>321600</v>
      </c>
      <c r="D35" s="31">
        <v>231255</v>
      </c>
      <c r="E35" s="31">
        <v>296058</v>
      </c>
      <c r="F35" s="31">
        <v>555747</v>
      </c>
      <c r="G35" s="31">
        <v>748180</v>
      </c>
      <c r="H35" s="31">
        <v>573487</v>
      </c>
      <c r="I35" s="31">
        <v>664492</v>
      </c>
      <c r="J35" s="31">
        <v>983365</v>
      </c>
      <c r="K35" s="31">
        <v>732018</v>
      </c>
      <c r="L35" s="31">
        <v>842877</v>
      </c>
      <c r="M35" s="31">
        <v>584256</v>
      </c>
      <c r="N35" s="31">
        <v>558583</v>
      </c>
      <c r="O35" s="30">
        <v>848913</v>
      </c>
      <c r="P35" s="59">
        <v>7091918</v>
      </c>
      <c r="Q35" s="43"/>
    </row>
    <row r="36" spans="1:17" ht="13.5" customHeight="1" thickBot="1" x14ac:dyDescent="0.45">
      <c r="A36" s="17"/>
      <c r="B36" s="29" t="s">
        <v>1</v>
      </c>
      <c r="C36" s="60">
        <v>118.5</v>
      </c>
      <c r="D36" s="60">
        <v>187.3</v>
      </c>
      <c r="E36" s="60">
        <v>184.3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160.19999999999999</v>
      </c>
      <c r="P36" s="61">
        <v>19.2</v>
      </c>
      <c r="Q36" s="50"/>
    </row>
    <row r="37" spans="1:17" ht="18" customHeight="1" thickBot="1" x14ac:dyDescent="0.2">
      <c r="P37" s="62" t="s">
        <v>16</v>
      </c>
      <c r="Q37" s="62"/>
    </row>
    <row r="38" spans="1:17" x14ac:dyDescent="0.4">
      <c r="A38" s="63" t="s">
        <v>15</v>
      </c>
      <c r="B38" s="28"/>
      <c r="C38" s="27">
        <v>1</v>
      </c>
      <c r="D38" s="27">
        <v>2</v>
      </c>
      <c r="E38" s="27">
        <v>3</v>
      </c>
      <c r="F38" s="27">
        <v>4</v>
      </c>
      <c r="G38" s="27">
        <v>5</v>
      </c>
      <c r="H38" s="27">
        <v>6</v>
      </c>
      <c r="I38" s="27">
        <v>7</v>
      </c>
      <c r="J38" s="27">
        <v>8</v>
      </c>
      <c r="K38" s="27">
        <v>9</v>
      </c>
      <c r="L38" s="27">
        <v>10</v>
      </c>
      <c r="M38" s="27">
        <v>11</v>
      </c>
      <c r="N38" s="27">
        <v>12</v>
      </c>
      <c r="O38" s="27" t="s">
        <v>14</v>
      </c>
      <c r="P38" s="64" t="s">
        <v>13</v>
      </c>
      <c r="Q38" s="43"/>
    </row>
    <row r="39" spans="1:17" ht="13.5" customHeight="1" x14ac:dyDescent="0.4">
      <c r="A39" s="24" t="s">
        <v>12</v>
      </c>
      <c r="B39" s="9" t="str">
        <f>$B$4</f>
        <v>令和5年</v>
      </c>
      <c r="C39" s="44">
        <v>25543</v>
      </c>
      <c r="D39" s="44">
        <v>27316</v>
      </c>
      <c r="E39" s="44">
        <v>31866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65">
        <v>84725</v>
      </c>
      <c r="P39" s="56">
        <v>84725</v>
      </c>
      <c r="Q39" s="43"/>
    </row>
    <row r="40" spans="1:17" x14ac:dyDescent="0.4">
      <c r="A40" s="19"/>
      <c r="B40" s="5" t="str">
        <f>$B$5</f>
        <v>令和4年</v>
      </c>
      <c r="C40" s="66">
        <v>23668</v>
      </c>
      <c r="D40" s="66">
        <v>15624</v>
      </c>
      <c r="E40" s="66">
        <v>20682</v>
      </c>
      <c r="F40" s="66">
        <v>28555</v>
      </c>
      <c r="G40" s="66">
        <v>34870</v>
      </c>
      <c r="H40" s="66">
        <v>35433</v>
      </c>
      <c r="I40" s="66">
        <v>35906</v>
      </c>
      <c r="J40" s="66">
        <v>46513</v>
      </c>
      <c r="K40" s="66">
        <v>38861</v>
      </c>
      <c r="L40" s="66">
        <v>45133</v>
      </c>
      <c r="M40" s="66">
        <v>33209</v>
      </c>
      <c r="N40" s="66">
        <v>33293</v>
      </c>
      <c r="O40" s="14">
        <v>59974</v>
      </c>
      <c r="P40" s="46">
        <v>391747</v>
      </c>
      <c r="Q40" s="43"/>
    </row>
    <row r="41" spans="1:17" ht="15" customHeight="1" x14ac:dyDescent="0.4">
      <c r="A41" s="26"/>
      <c r="B41" s="25" t="s">
        <v>1</v>
      </c>
      <c r="C41" s="47">
        <v>107.9</v>
      </c>
      <c r="D41" s="48">
        <v>174.8</v>
      </c>
      <c r="E41" s="48">
        <v>154.1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67">
        <v>141.30000000000001</v>
      </c>
      <c r="P41" s="49">
        <v>21.6</v>
      </c>
      <c r="Q41" s="50"/>
    </row>
    <row r="42" spans="1:17" ht="13.5" customHeight="1" x14ac:dyDescent="0.4">
      <c r="A42" s="24" t="s">
        <v>11</v>
      </c>
      <c r="B42" s="9" t="str">
        <f>$B$4</f>
        <v>令和5年</v>
      </c>
      <c r="C42" s="68">
        <v>30563</v>
      </c>
      <c r="D42" s="68">
        <v>31084</v>
      </c>
      <c r="E42" s="68">
        <v>37954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99601</v>
      </c>
      <c r="P42" s="45">
        <v>99601</v>
      </c>
      <c r="Q42" s="43"/>
    </row>
    <row r="43" spans="1:17" x14ac:dyDescent="0.4">
      <c r="A43" s="19"/>
      <c r="B43" s="5" t="str">
        <f>$B$5</f>
        <v>令和4年</v>
      </c>
      <c r="C43" s="66">
        <v>27974</v>
      </c>
      <c r="D43" s="66">
        <v>20540</v>
      </c>
      <c r="E43" s="66">
        <v>27629</v>
      </c>
      <c r="F43" s="66">
        <v>39834</v>
      </c>
      <c r="G43" s="66">
        <v>38719</v>
      </c>
      <c r="H43" s="66">
        <v>41251</v>
      </c>
      <c r="I43" s="66">
        <v>41762</v>
      </c>
      <c r="J43" s="66">
        <v>48308</v>
      </c>
      <c r="K43" s="66">
        <v>42434</v>
      </c>
      <c r="L43" s="66">
        <v>47643</v>
      </c>
      <c r="M43" s="66">
        <v>40596</v>
      </c>
      <c r="N43" s="66">
        <v>37142</v>
      </c>
      <c r="O43" s="14">
        <v>76143</v>
      </c>
      <c r="P43" s="46">
        <v>453832</v>
      </c>
      <c r="Q43" s="43"/>
    </row>
    <row r="44" spans="1:17" x14ac:dyDescent="0.4">
      <c r="A44" s="26"/>
      <c r="B44" s="25" t="s">
        <v>1</v>
      </c>
      <c r="C44" s="47">
        <v>109.3</v>
      </c>
      <c r="D44" s="48">
        <v>151.30000000000001</v>
      </c>
      <c r="E44" s="48">
        <v>137.4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67">
        <v>130.80000000000001</v>
      </c>
      <c r="P44" s="49">
        <v>21.9</v>
      </c>
      <c r="Q44" s="50"/>
    </row>
    <row r="45" spans="1:17" ht="13.5" customHeight="1" x14ac:dyDescent="0.4">
      <c r="A45" s="24" t="s">
        <v>10</v>
      </c>
      <c r="B45" s="9" t="str">
        <f>$B$4</f>
        <v>令和5年</v>
      </c>
      <c r="C45" s="44">
        <v>27638</v>
      </c>
      <c r="D45" s="44">
        <v>27388</v>
      </c>
      <c r="E45" s="44">
        <v>34251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65">
        <v>89277</v>
      </c>
      <c r="P45" s="56">
        <v>89277</v>
      </c>
      <c r="Q45" s="43"/>
    </row>
    <row r="46" spans="1:17" x14ac:dyDescent="0.4">
      <c r="A46" s="19"/>
      <c r="B46" s="5" t="str">
        <f>$B$5</f>
        <v>令和4年</v>
      </c>
      <c r="C46" s="18">
        <v>26574</v>
      </c>
      <c r="D46" s="18">
        <v>19716</v>
      </c>
      <c r="E46" s="18">
        <v>25556</v>
      </c>
      <c r="F46" s="18">
        <v>28928</v>
      </c>
      <c r="G46" s="18">
        <v>29885</v>
      </c>
      <c r="H46" s="18">
        <v>36767</v>
      </c>
      <c r="I46" s="18">
        <v>36714</v>
      </c>
      <c r="J46" s="18">
        <v>41277</v>
      </c>
      <c r="K46" s="18">
        <v>37466</v>
      </c>
      <c r="L46" s="18">
        <v>38972</v>
      </c>
      <c r="M46" s="18">
        <v>34970</v>
      </c>
      <c r="N46" s="18">
        <v>33055</v>
      </c>
      <c r="O46" s="14">
        <v>71846</v>
      </c>
      <c r="P46" s="46">
        <v>389880</v>
      </c>
      <c r="Q46" s="43"/>
    </row>
    <row r="47" spans="1:17" x14ac:dyDescent="0.4">
      <c r="A47" s="26"/>
      <c r="B47" s="25" t="s">
        <v>1</v>
      </c>
      <c r="C47" s="47">
        <v>104</v>
      </c>
      <c r="D47" s="48">
        <v>138.9</v>
      </c>
      <c r="E47" s="48">
        <v>134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67">
        <v>124.3</v>
      </c>
      <c r="P47" s="49">
        <v>22.9</v>
      </c>
      <c r="Q47" s="50"/>
    </row>
    <row r="48" spans="1:17" ht="13.5" customHeight="1" x14ac:dyDescent="0.4">
      <c r="A48" s="24" t="s">
        <v>9</v>
      </c>
      <c r="B48" s="9" t="str">
        <f>$B$4</f>
        <v>令和5年</v>
      </c>
      <c r="C48" s="44">
        <v>13966</v>
      </c>
      <c r="D48" s="44">
        <v>14515</v>
      </c>
      <c r="E48" s="44">
        <v>16548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65">
        <v>45029</v>
      </c>
      <c r="P48" s="45">
        <v>45029</v>
      </c>
      <c r="Q48" s="43"/>
    </row>
    <row r="49" spans="1:69" x14ac:dyDescent="0.4">
      <c r="A49" s="19"/>
      <c r="B49" s="5" t="str">
        <f>$B$5</f>
        <v>令和4年</v>
      </c>
      <c r="C49" s="66">
        <v>15217</v>
      </c>
      <c r="D49" s="66">
        <v>13722</v>
      </c>
      <c r="E49" s="66">
        <v>14806</v>
      </c>
      <c r="F49" s="66">
        <v>13808</v>
      </c>
      <c r="G49" s="66">
        <v>21433</v>
      </c>
      <c r="H49" s="66">
        <v>20930</v>
      </c>
      <c r="I49" s="66">
        <v>22492</v>
      </c>
      <c r="J49" s="66">
        <v>21683</v>
      </c>
      <c r="K49" s="66">
        <v>21609</v>
      </c>
      <c r="L49" s="66">
        <v>22851</v>
      </c>
      <c r="M49" s="66">
        <v>19965</v>
      </c>
      <c r="N49" s="66">
        <v>16124</v>
      </c>
      <c r="O49" s="14">
        <v>43745</v>
      </c>
      <c r="P49" s="46">
        <v>224640</v>
      </c>
      <c r="Q49" s="43"/>
    </row>
    <row r="50" spans="1:69" ht="14.25" thickBot="1" x14ac:dyDescent="0.45">
      <c r="A50" s="19"/>
      <c r="B50" s="23" t="s">
        <v>1</v>
      </c>
      <c r="C50" s="51">
        <v>91.8</v>
      </c>
      <c r="D50" s="52">
        <v>105.8</v>
      </c>
      <c r="E50" s="52">
        <v>111.8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70">
        <v>102.9</v>
      </c>
      <c r="P50" s="53">
        <v>20</v>
      </c>
      <c r="Q50" s="50"/>
    </row>
    <row r="51" spans="1:69" ht="14.25" customHeight="1" thickTop="1" x14ac:dyDescent="0.4">
      <c r="A51" s="22" t="s">
        <v>8</v>
      </c>
      <c r="B51" s="7" t="str">
        <f>$B$4</f>
        <v>令和5年</v>
      </c>
      <c r="C51" s="21">
        <v>97710</v>
      </c>
      <c r="D51" s="21">
        <v>100303</v>
      </c>
      <c r="E51" s="21">
        <v>120619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0">
        <v>318632</v>
      </c>
      <c r="P51" s="58">
        <v>318632</v>
      </c>
      <c r="Q51" s="43"/>
    </row>
    <row r="52" spans="1:69" s="11" customFormat="1" ht="14.25" customHeight="1" x14ac:dyDescent="0.15">
      <c r="A52" s="19"/>
      <c r="B52" s="5" t="str">
        <f>$B$5</f>
        <v>令和4年</v>
      </c>
      <c r="C52" s="18">
        <v>93433</v>
      </c>
      <c r="D52" s="18">
        <v>69602</v>
      </c>
      <c r="E52" s="18">
        <v>88673</v>
      </c>
      <c r="F52" s="18">
        <v>111125</v>
      </c>
      <c r="G52" s="18">
        <v>124907</v>
      </c>
      <c r="H52" s="18">
        <v>134381</v>
      </c>
      <c r="I52" s="18">
        <v>136874</v>
      </c>
      <c r="J52" s="18">
        <v>157781</v>
      </c>
      <c r="K52" s="18">
        <v>140370</v>
      </c>
      <c r="L52" s="18">
        <v>154599</v>
      </c>
      <c r="M52" s="18">
        <v>128740</v>
      </c>
      <c r="N52" s="18">
        <v>119614</v>
      </c>
      <c r="O52" s="4">
        <v>251708</v>
      </c>
      <c r="P52" s="3">
        <v>1460099</v>
      </c>
      <c r="Q52" s="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69" s="11" customFormat="1" ht="11.25" customHeight="1" thickBot="1" x14ac:dyDescent="0.2">
      <c r="A53" s="17"/>
      <c r="B53" s="71" t="s">
        <v>1</v>
      </c>
      <c r="C53" s="72">
        <v>104.6</v>
      </c>
      <c r="D53" s="72">
        <v>144.1</v>
      </c>
      <c r="E53" s="72">
        <v>136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>
        <v>126.6</v>
      </c>
      <c r="P53" s="61">
        <v>21.8</v>
      </c>
      <c r="Q53" s="50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1:69" s="11" customFormat="1" ht="15" hidden="1" customHeight="1" thickBot="1" x14ac:dyDescent="0.2">
      <c r="A54" s="16" t="s">
        <v>7</v>
      </c>
      <c r="B54" s="74" t="s">
        <v>6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69" s="11" customFormat="1" ht="15" customHeight="1" x14ac:dyDescent="0.15">
      <c r="A55" s="15" t="s">
        <v>5</v>
      </c>
      <c r="B55" s="9" t="str">
        <f>$B$4</f>
        <v>令和5年</v>
      </c>
      <c r="C55" s="78">
        <v>13442</v>
      </c>
      <c r="D55" s="78">
        <v>14017</v>
      </c>
      <c r="E55" s="78">
        <v>17488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9">
        <v>44947</v>
      </c>
      <c r="P55" s="80">
        <v>44947</v>
      </c>
      <c r="Q55" s="4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 s="11" customFormat="1" ht="15" customHeight="1" x14ac:dyDescent="0.15">
      <c r="A56" s="6"/>
      <c r="B56" s="5" t="str">
        <f>$B$5</f>
        <v>令和4年</v>
      </c>
      <c r="C56" s="66">
        <v>11389</v>
      </c>
      <c r="D56" s="66">
        <v>8472</v>
      </c>
      <c r="E56" s="66">
        <v>9633</v>
      </c>
      <c r="F56" s="66">
        <v>14424</v>
      </c>
      <c r="G56" s="66">
        <v>17727</v>
      </c>
      <c r="H56" s="66">
        <v>19294</v>
      </c>
      <c r="I56" s="66">
        <v>19504</v>
      </c>
      <c r="J56" s="66">
        <v>19314</v>
      </c>
      <c r="K56" s="66">
        <v>18887</v>
      </c>
      <c r="L56" s="66">
        <v>22659</v>
      </c>
      <c r="M56" s="66">
        <v>18319</v>
      </c>
      <c r="N56" s="66">
        <v>16781</v>
      </c>
      <c r="O56" s="14">
        <v>29494</v>
      </c>
      <c r="P56" s="46">
        <v>196403</v>
      </c>
      <c r="Q56" s="4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1:69" s="11" customFormat="1" ht="15" customHeight="1" x14ac:dyDescent="0.15">
      <c r="A57" s="13"/>
      <c r="B57" s="81" t="s">
        <v>1</v>
      </c>
      <c r="C57" s="47">
        <v>118</v>
      </c>
      <c r="D57" s="48">
        <v>165.5</v>
      </c>
      <c r="E57" s="48">
        <v>181.5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67">
        <v>152.4</v>
      </c>
      <c r="P57" s="49">
        <v>22.9</v>
      </c>
      <c r="Q57" s="50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1:69" s="11" customFormat="1" ht="15" customHeight="1" x14ac:dyDescent="0.15">
      <c r="A58" s="10" t="s">
        <v>4</v>
      </c>
      <c r="B58" s="9" t="str">
        <f>$B$4</f>
        <v>令和5年</v>
      </c>
      <c r="C58" s="44">
        <v>29245</v>
      </c>
      <c r="D58" s="44">
        <v>29108</v>
      </c>
      <c r="E58" s="44">
        <v>30622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65">
        <v>88975</v>
      </c>
      <c r="P58" s="45">
        <v>88975</v>
      </c>
      <c r="Q58" s="4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s="11" customFormat="1" ht="15" customHeight="1" x14ac:dyDescent="0.15">
      <c r="A59" s="6"/>
      <c r="B59" s="5" t="str">
        <f>$B$5</f>
        <v>令和4年</v>
      </c>
      <c r="C59" s="66">
        <v>22929</v>
      </c>
      <c r="D59" s="66">
        <v>19363</v>
      </c>
      <c r="E59" s="66">
        <v>22108</v>
      </c>
      <c r="F59" s="66">
        <v>24123</v>
      </c>
      <c r="G59" s="66">
        <v>35995</v>
      </c>
      <c r="H59" s="66">
        <v>34504</v>
      </c>
      <c r="I59" s="66">
        <v>40972</v>
      </c>
      <c r="J59" s="66">
        <v>47952</v>
      </c>
      <c r="K59" s="66">
        <v>41165</v>
      </c>
      <c r="L59" s="66">
        <v>44660</v>
      </c>
      <c r="M59" s="66">
        <v>40394</v>
      </c>
      <c r="N59" s="66">
        <v>33067</v>
      </c>
      <c r="O59" s="14">
        <v>64400</v>
      </c>
      <c r="P59" s="46">
        <v>407232</v>
      </c>
      <c r="Q59" s="4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s="11" customFormat="1" ht="15" customHeight="1" x14ac:dyDescent="0.15">
      <c r="A60" s="13"/>
      <c r="B60" s="81" t="s">
        <v>1</v>
      </c>
      <c r="C60" s="47">
        <v>127.5</v>
      </c>
      <c r="D60" s="48">
        <v>150.30000000000001</v>
      </c>
      <c r="E60" s="48">
        <v>138.5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67">
        <v>138.19999999999999</v>
      </c>
      <c r="P60" s="49">
        <v>21.8</v>
      </c>
      <c r="Q60" s="50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ht="13.5" customHeight="1" x14ac:dyDescent="0.4">
      <c r="A61" s="10" t="s">
        <v>3</v>
      </c>
      <c r="B61" s="9" t="str">
        <f>$B$4</f>
        <v>令和5年</v>
      </c>
      <c r="C61" s="44">
        <v>15031</v>
      </c>
      <c r="D61" s="44">
        <v>15947</v>
      </c>
      <c r="E61" s="44">
        <v>18007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65">
        <v>48985</v>
      </c>
      <c r="P61" s="45">
        <v>48985</v>
      </c>
      <c r="Q61" s="43"/>
    </row>
    <row r="62" spans="1:69" x14ac:dyDescent="0.4">
      <c r="A62" s="6"/>
      <c r="B62" s="5" t="str">
        <f>$B$5</f>
        <v>令和4年</v>
      </c>
      <c r="C62" s="82">
        <v>15989</v>
      </c>
      <c r="D62" s="82">
        <v>14237</v>
      </c>
      <c r="E62" s="82">
        <v>15966</v>
      </c>
      <c r="F62" s="82">
        <v>15074</v>
      </c>
      <c r="G62" s="82">
        <v>23682</v>
      </c>
      <c r="H62" s="82">
        <v>22966</v>
      </c>
      <c r="I62" s="82">
        <v>25245</v>
      </c>
      <c r="J62" s="82">
        <v>23998</v>
      </c>
      <c r="K62" s="82">
        <v>23780</v>
      </c>
      <c r="L62" s="82">
        <v>25462</v>
      </c>
      <c r="M62" s="82">
        <v>22020</v>
      </c>
      <c r="N62" s="82">
        <v>17765</v>
      </c>
      <c r="O62" s="4">
        <v>46192</v>
      </c>
      <c r="P62" s="3">
        <v>246184</v>
      </c>
      <c r="Q62" s="2"/>
    </row>
    <row r="63" spans="1:69" ht="14.25" thickBot="1" x14ac:dyDescent="0.45">
      <c r="A63" s="6"/>
      <c r="B63" s="83" t="s">
        <v>1</v>
      </c>
      <c r="C63" s="51">
        <v>94</v>
      </c>
      <c r="D63" s="51">
        <v>112</v>
      </c>
      <c r="E63" s="51">
        <v>112.8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84">
        <v>106</v>
      </c>
      <c r="P63" s="85">
        <v>19.899999999999999</v>
      </c>
      <c r="Q63" s="50"/>
    </row>
    <row r="64" spans="1:69" ht="13.5" customHeight="1" thickTop="1" x14ac:dyDescent="0.4">
      <c r="A64" s="8" t="s">
        <v>2</v>
      </c>
      <c r="B64" s="7" t="str">
        <f>$B$4</f>
        <v>令和5年</v>
      </c>
      <c r="C64" s="57">
        <v>141462</v>
      </c>
      <c r="D64" s="57">
        <v>144860</v>
      </c>
      <c r="E64" s="57">
        <v>170188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86">
        <v>456510</v>
      </c>
      <c r="P64" s="58">
        <v>456510</v>
      </c>
      <c r="Q64" s="43"/>
    </row>
    <row r="65" spans="1:17" x14ac:dyDescent="0.4">
      <c r="A65" s="6"/>
      <c r="B65" s="5" t="str">
        <f>$B$5</f>
        <v>令和4年</v>
      </c>
      <c r="C65" s="82">
        <v>128523</v>
      </c>
      <c r="D65" s="82">
        <v>97952</v>
      </c>
      <c r="E65" s="82">
        <v>121574</v>
      </c>
      <c r="F65" s="82">
        <v>150938</v>
      </c>
      <c r="G65" s="82">
        <v>180878</v>
      </c>
      <c r="H65" s="82">
        <v>190215</v>
      </c>
      <c r="I65" s="82">
        <v>200103</v>
      </c>
      <c r="J65" s="82">
        <v>227362</v>
      </c>
      <c r="K65" s="82">
        <v>202593</v>
      </c>
      <c r="L65" s="82">
        <v>224529</v>
      </c>
      <c r="M65" s="82">
        <v>189508</v>
      </c>
      <c r="N65" s="82">
        <v>171103</v>
      </c>
      <c r="O65" s="4">
        <v>348049</v>
      </c>
      <c r="P65" s="3">
        <v>2085278</v>
      </c>
      <c r="Q65" s="2"/>
    </row>
    <row r="66" spans="1:17" ht="14.25" thickBot="1" x14ac:dyDescent="0.45">
      <c r="A66" s="1"/>
      <c r="B66" s="71" t="s">
        <v>1</v>
      </c>
      <c r="C66" s="72">
        <v>110.1</v>
      </c>
      <c r="D66" s="72">
        <v>147.9</v>
      </c>
      <c r="E66" s="72">
        <v>140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3">
        <v>131.19999999999999</v>
      </c>
      <c r="P66" s="61">
        <v>21.9</v>
      </c>
      <c r="Q66" s="50"/>
    </row>
    <row r="68" spans="1:17" x14ac:dyDescent="0.4">
      <c r="A68" s="39" t="s">
        <v>0</v>
      </c>
    </row>
    <row r="72" spans="1:17" x14ac:dyDescent="0.4">
      <c r="E72" s="87"/>
      <c r="F72" s="87"/>
    </row>
    <row r="131" spans="3:7" x14ac:dyDescent="0.4">
      <c r="G131" s="39">
        <f>[1]計算用シート!C267</f>
        <v>20682</v>
      </c>
    </row>
    <row r="132" spans="3:7" x14ac:dyDescent="0.4">
      <c r="G132" s="39">
        <f>[1]計算用シート!C273</f>
        <v>27629</v>
      </c>
    </row>
    <row r="133" spans="3:7" x14ac:dyDescent="0.4">
      <c r="G133" s="39">
        <f>[1]計算用シート!C279</f>
        <v>25556</v>
      </c>
    </row>
    <row r="134" spans="3:7" x14ac:dyDescent="0.4">
      <c r="G134" s="39">
        <f>[1]計算用シート!C285</f>
        <v>14806</v>
      </c>
    </row>
    <row r="135" spans="3:7" x14ac:dyDescent="0.4">
      <c r="C135" s="39">
        <f>SUM(C131:E134)</f>
        <v>0</v>
      </c>
      <c r="G135" s="39">
        <f>SUM(G131:I134)</f>
        <v>88673</v>
      </c>
    </row>
    <row r="137" spans="3:7" x14ac:dyDescent="0.4">
      <c r="G137" s="39">
        <f>[1]計算用シート!C297</f>
        <v>9633</v>
      </c>
    </row>
    <row r="138" spans="3:7" x14ac:dyDescent="0.4">
      <c r="G138" s="39">
        <f>[1]計算用シート!C303</f>
        <v>22108</v>
      </c>
    </row>
    <row r="139" spans="3:7" x14ac:dyDescent="0.4">
      <c r="G139" s="39">
        <f>[1]計算用シート!C309</f>
        <v>15966</v>
      </c>
    </row>
    <row r="141" spans="3:7" x14ac:dyDescent="0.4">
      <c r="G141" s="39">
        <f>[1]計算用シート!C315</f>
        <v>121574</v>
      </c>
    </row>
    <row r="147" spans="7:7" x14ac:dyDescent="0.4">
      <c r="G147" s="39">
        <f>IF(ISNUMBER([1]計算用シート!C357),[1]計算用シート!C356,0)</f>
        <v>27647</v>
      </c>
    </row>
    <row r="148" spans="7:7" x14ac:dyDescent="0.4">
      <c r="G148" s="39">
        <f>IF(ISNUMBER([1]計算用シート!C361),[1]計算用シート!C361,0)+IF(ISNUMBER([1]計算用シート!C366),[1]計算用シート!C366,0)</f>
        <v>11995</v>
      </c>
    </row>
    <row r="149" spans="7:7" x14ac:dyDescent="0.4">
      <c r="G149" s="39">
        <f>IF(ISNUMBER([1]計算用シート!C381),[1]計算用シート!C381,0)</f>
        <v>5517</v>
      </c>
    </row>
    <row r="153" spans="7:7" x14ac:dyDescent="0.4">
      <c r="G153" s="39">
        <f>IF(ISNUMBER([1]計算用シート!C371),[1]計算用シート!C371,0)+IF(ISNUMBER([1]計算用シート!C376),[1]計算用シート!C376,0)</f>
        <v>8537</v>
      </c>
    </row>
    <row r="154" spans="7:7" x14ac:dyDescent="0.4">
      <c r="G154" s="39">
        <f>IF(ISNUMBER([1]計算用シート!C386),[1]計算用シート!C386,0)</f>
        <v>1458</v>
      </c>
    </row>
  </sheetData>
  <mergeCells count="21">
    <mergeCell ref="A19:A21"/>
    <mergeCell ref="A25:A27"/>
    <mergeCell ref="A28:A30"/>
    <mergeCell ref="A31:A33"/>
    <mergeCell ref="A34:A36"/>
    <mergeCell ref="A39:A41"/>
    <mergeCell ref="A4:A6"/>
    <mergeCell ref="A7:A9"/>
    <mergeCell ref="A10:A12"/>
    <mergeCell ref="A13:A15"/>
    <mergeCell ref="A16:A18"/>
    <mergeCell ref="A61:A63"/>
    <mergeCell ref="A64:A66"/>
    <mergeCell ref="O1:P1"/>
    <mergeCell ref="A42:A44"/>
    <mergeCell ref="A45:A47"/>
    <mergeCell ref="A48:A50"/>
    <mergeCell ref="A51:A53"/>
    <mergeCell ref="A55:A57"/>
    <mergeCell ref="A58:A60"/>
    <mergeCell ref="A22:A24"/>
  </mergeCells>
  <phoneticPr fontId="2"/>
  <printOptions horizontalCentered="1" verticalCentered="1"/>
  <pageMargins left="0.70866141732283472" right="0.51181102362204722" top="0.55118110236220474" bottom="0" header="0.31496062992125984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③水色</vt:lpstr>
      <vt:lpstr>③水色!Print_Area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2023-04-26T05:16:01Z</dcterms:created>
  <dcterms:modified xsi:type="dcterms:W3CDTF">2023-04-26T05:17:12Z</dcterms:modified>
</cp:coreProperties>
</file>