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180" windowWidth="10245" windowHeight="7095" tabRatio="883"/>
  </bookViews>
  <sheets>
    <sheet name="公表用" sheetId="21" r:id="rId1"/>
  </sheets>
  <definedNames>
    <definedName name="_AMO_XmlVersion" hidden="1">"'1'"</definedName>
    <definedName name="_xlnm.Print_Area" localSheetId="0">公表用!$A$1:$AB$122</definedName>
    <definedName name="s" localSheetId="0">#REF!</definedName>
    <definedName name="s">#REF!</definedName>
    <definedName name="SASMain_TOKEI01_TSY0145" localSheetId="0">#REF!</definedName>
    <definedName name="SASMain_TOKEI01_TSY0145">#REF!</definedName>
  </definedNames>
  <calcPr calcId="162913"/>
</workbook>
</file>

<file path=xl/calcChain.xml><?xml version="1.0" encoding="utf-8"?>
<calcChain xmlns="http://schemas.openxmlformats.org/spreadsheetml/2006/main">
  <c r="M120" i="21" l="1"/>
  <c r="F120" i="21"/>
  <c r="E120" i="21"/>
  <c r="D120" i="21"/>
  <c r="D113" i="21"/>
  <c r="M104" i="21"/>
  <c r="J104" i="21"/>
  <c r="F104" i="21"/>
  <c r="E104" i="21"/>
  <c r="D104" i="21" s="1"/>
  <c r="D97" i="21"/>
  <c r="L78" i="21"/>
  <c r="F78" i="21"/>
  <c r="E78" i="21" s="1"/>
  <c r="D78" i="21" s="1"/>
  <c r="L77" i="21"/>
  <c r="F77" i="21"/>
  <c r="E77" i="21" s="1"/>
  <c r="D77" i="21" s="1"/>
  <c r="L76" i="21"/>
  <c r="F76" i="21"/>
  <c r="E76" i="21" s="1"/>
  <c r="D76" i="21" s="1"/>
  <c r="S75" i="21"/>
  <c r="R75" i="21"/>
  <c r="Q75" i="21"/>
  <c r="P75" i="21"/>
  <c r="O75" i="21"/>
  <c r="N75" i="21"/>
  <c r="M75" i="21"/>
  <c r="L75" i="21" s="1"/>
  <c r="K75" i="21"/>
  <c r="J75" i="21"/>
  <c r="I75" i="21"/>
  <c r="H75" i="21"/>
  <c r="G75" i="21"/>
  <c r="F75" i="21" s="1"/>
  <c r="E75" i="21" s="1"/>
  <c r="D75" i="21" s="1"/>
  <c r="L64" i="21"/>
  <c r="H64" i="21"/>
  <c r="D64" i="21"/>
  <c r="L63" i="21"/>
  <c r="H63" i="21"/>
  <c r="D63" i="21"/>
  <c r="L62" i="21"/>
  <c r="H62" i="21"/>
  <c r="D62" i="21"/>
  <c r="Q61" i="21"/>
  <c r="P61" i="21"/>
  <c r="O61" i="21"/>
  <c r="N61" i="21"/>
  <c r="M61" i="21"/>
  <c r="L61" i="21" s="1"/>
  <c r="K61" i="21"/>
  <c r="J61" i="21"/>
  <c r="I61" i="21"/>
  <c r="H61" i="21" s="1"/>
  <c r="G61" i="21"/>
  <c r="F61" i="21"/>
  <c r="E61" i="21"/>
  <c r="D61" i="21" s="1"/>
  <c r="Q51" i="21"/>
  <c r="K51" i="21"/>
  <c r="G51" i="21"/>
  <c r="D51" i="21"/>
  <c r="Q50" i="21"/>
  <c r="K50" i="21"/>
  <c r="G50" i="21"/>
  <c r="D50" i="21"/>
  <c r="Q49" i="21"/>
  <c r="K49" i="21"/>
  <c r="G49" i="21"/>
  <c r="F49" i="21"/>
  <c r="D49" i="21"/>
  <c r="T48" i="21"/>
  <c r="S48" i="21"/>
  <c r="R48" i="21"/>
  <c r="Q48" i="21"/>
  <c r="P48" i="21"/>
  <c r="O48" i="21"/>
  <c r="N48" i="21"/>
  <c r="M48" i="21"/>
  <c r="L48" i="21"/>
  <c r="K48" i="21" s="1"/>
  <c r="J48" i="21"/>
  <c r="I48" i="21"/>
  <c r="H48" i="21"/>
  <c r="G48" i="21" s="1"/>
  <c r="E48" i="21"/>
  <c r="D48" i="21"/>
  <c r="T38" i="21"/>
  <c r="K38" i="21"/>
  <c r="G38" i="21"/>
  <c r="D38" i="21"/>
  <c r="T37" i="21"/>
  <c r="K37" i="21"/>
  <c r="G37" i="21"/>
  <c r="D37" i="21"/>
  <c r="T36" i="21"/>
  <c r="K36" i="21"/>
  <c r="G36" i="21"/>
  <c r="D36" i="21"/>
  <c r="W35" i="21"/>
  <c r="V35" i="21"/>
  <c r="U35" i="21"/>
  <c r="T35" i="21" s="1"/>
  <c r="S35" i="21"/>
  <c r="R35" i="21"/>
  <c r="Q35" i="21"/>
  <c r="P35" i="21"/>
  <c r="O35" i="21"/>
  <c r="N35" i="21"/>
  <c r="M35" i="21"/>
  <c r="L35" i="21"/>
  <c r="K35" i="21" s="1"/>
  <c r="J35" i="21"/>
  <c r="I35" i="21"/>
  <c r="H35" i="21"/>
  <c r="G35" i="21" s="1"/>
  <c r="F35" i="21"/>
  <c r="E35" i="21"/>
  <c r="D35" i="21" s="1"/>
  <c r="W25" i="21"/>
  <c r="T25" i="21"/>
  <c r="Q25" i="21"/>
  <c r="N25" i="21"/>
  <c r="E25" i="21"/>
  <c r="W24" i="21"/>
  <c r="T24" i="21"/>
  <c r="Q24" i="21"/>
  <c r="N24" i="21"/>
  <c r="E24" i="21"/>
  <c r="W23" i="21"/>
  <c r="T23" i="21"/>
  <c r="Q23" i="21"/>
  <c r="N23" i="21"/>
  <c r="E23" i="21"/>
  <c r="Z22" i="21"/>
  <c r="Y22" i="21"/>
  <c r="X22" i="21"/>
  <c r="W22" i="21" s="1"/>
  <c r="V22" i="21"/>
  <c r="U22" i="21"/>
  <c r="T22" i="21"/>
  <c r="S22" i="21"/>
  <c r="R22" i="21"/>
  <c r="Q22" i="21" s="1"/>
  <c r="P22" i="21"/>
  <c r="O22" i="21"/>
  <c r="N22" i="21" s="1"/>
  <c r="M22" i="21"/>
  <c r="L22" i="21"/>
  <c r="K22" i="21"/>
  <c r="J22" i="21"/>
  <c r="I22" i="21"/>
  <c r="H22" i="21"/>
  <c r="G22" i="21"/>
  <c r="F22" i="21"/>
  <c r="E22" i="21" s="1"/>
  <c r="D22" i="21"/>
  <c r="S11" i="21"/>
  <c r="P11" i="21"/>
  <c r="J11" i="21"/>
  <c r="G11" i="21"/>
  <c r="D11" i="21"/>
  <c r="S10" i="21"/>
  <c r="P10" i="21"/>
  <c r="J10" i="21"/>
  <c r="G10" i="21"/>
  <c r="D10" i="21"/>
  <c r="S9" i="21"/>
  <c r="P9" i="21"/>
  <c r="J9" i="21"/>
  <c r="G9" i="21"/>
  <c r="D9" i="21"/>
  <c r="V8" i="21"/>
  <c r="U8" i="21"/>
  <c r="T8" i="21"/>
  <c r="S8" i="21"/>
  <c r="R8" i="21"/>
  <c r="Q8" i="21"/>
  <c r="P8" i="21" s="1"/>
  <c r="O8" i="21"/>
  <c r="N8" i="21"/>
  <c r="M8" i="21"/>
  <c r="L8" i="21"/>
  <c r="K8" i="21"/>
  <c r="J8" i="21" s="1"/>
  <c r="I8" i="21"/>
  <c r="H8" i="21"/>
  <c r="G8" i="21"/>
  <c r="F8" i="21"/>
  <c r="E8" i="21"/>
  <c r="D8" i="21" s="1"/>
</calcChain>
</file>

<file path=xl/sharedStrings.xml><?xml version="1.0" encoding="utf-8"?>
<sst xmlns="http://schemas.openxmlformats.org/spreadsheetml/2006/main" count="249" uniqueCount="103">
  <si>
    <t>特別支援
学 級</t>
    <rPh sb="0" eb="2">
      <t>トクベツ</t>
    </rPh>
    <rPh sb="2" eb="4">
      <t>シエン</t>
    </rPh>
    <phoneticPr fontId="6"/>
  </si>
  <si>
    <t>園　　　　　数</t>
  </si>
  <si>
    <t>在　　　　園　　　　者　　　　数</t>
  </si>
  <si>
    <t>教 員 数（本務者）</t>
  </si>
  <si>
    <t>教育補助員（本務者）</t>
  </si>
  <si>
    <t>本　園</t>
  </si>
  <si>
    <t>分　園</t>
  </si>
  <si>
    <t>４ 歳</t>
  </si>
  <si>
    <t>５ 歳</t>
  </si>
  <si>
    <t>区  　分</t>
  </si>
  <si>
    <t>生　　　　　　　　　　　　徒　　　　　　　　　　　　数</t>
  </si>
  <si>
    <t>国　　　　　立</t>
  </si>
  <si>
    <t>公　　　　　立</t>
  </si>
  <si>
    <t>私　　　　　立</t>
  </si>
  <si>
    <t>学 校 数</t>
  </si>
  <si>
    <t>計</t>
  </si>
  <si>
    <t>区　分</t>
  </si>
  <si>
    <t>本　校</t>
  </si>
  <si>
    <t>分　校</t>
  </si>
  <si>
    <t>教 員 数
(本務者)</t>
    <phoneticPr fontId="6"/>
  </si>
  <si>
    <t>本　　　　　　　　　　　　　　　　　　　　　　　　　科</t>
  </si>
  <si>
    <t>全　　　　　日　　　　　制</t>
  </si>
  <si>
    <t>定　　　　　時　　　　　制</t>
  </si>
  <si>
    <t>専 攻 科</t>
  </si>
  <si>
    <t>別　　科</t>
  </si>
  <si>
    <t>学　　　　　　　校　　　　　　　数</t>
  </si>
  <si>
    <t>教　　　員　　　数 （本 務 者）</t>
  </si>
  <si>
    <t>計 の う ち 分 校 （再掲）</t>
  </si>
  <si>
    <t>全 日 制</t>
  </si>
  <si>
    <t>定 時 制</t>
  </si>
  <si>
    <t>併　  置</t>
  </si>
  <si>
    <t>男</t>
  </si>
  <si>
    <t>女</t>
  </si>
  <si>
    <t>計</t>
    <rPh sb="0" eb="1">
      <t>ケイ</t>
    </rPh>
    <phoneticPr fontId="6"/>
  </si>
  <si>
    <t>学　　校　　数</t>
  </si>
  <si>
    <t>学　　　級　　　数</t>
  </si>
  <si>
    <t>児　　　　　　　童　　　　　　　数</t>
  </si>
  <si>
    <t>教  員  数 （本務者）</t>
  </si>
  <si>
    <t>職 員 数</t>
  </si>
  <si>
    <t>単式学級</t>
  </si>
  <si>
    <t>複式学級</t>
  </si>
  <si>
    <t>１ 学 年</t>
  </si>
  <si>
    <t>２ 学 年</t>
  </si>
  <si>
    <t>３ 学 年</t>
  </si>
  <si>
    <t>４ 学 年</t>
  </si>
  <si>
    <t>５ 学 年</t>
  </si>
  <si>
    <t>６ 学 年</t>
  </si>
  <si>
    <t>(本務者)</t>
  </si>
  <si>
    <t>学　　  級  　　数</t>
  </si>
  <si>
    <t>３　　　　　　　歳</t>
    <rPh sb="8" eb="9">
      <t>サイ</t>
    </rPh>
    <phoneticPr fontId="6"/>
  </si>
  <si>
    <t>　</t>
    <phoneticPr fontId="6"/>
  </si>
  <si>
    <t>国　立</t>
  </si>
  <si>
    <t>公　立</t>
  </si>
  <si>
    <t>私　立</t>
  </si>
  <si>
    <t>生　　　　　　徒　　　　　　数</t>
  </si>
  <si>
    <t>左記のうち公立（再掲）</t>
  </si>
  <si>
    <t>在学者数</t>
  </si>
  <si>
    <t>生　　　　　　　　　　徒　　　　　　　　　　数</t>
  </si>
  <si>
    <t>国　　　　立</t>
  </si>
  <si>
    <t>公　　　　立</t>
  </si>
  <si>
    <t>私　　　　立</t>
  </si>
  <si>
    <t>本年度入園　</t>
    <rPh sb="0" eb="3">
      <t>ホンネンド</t>
    </rPh>
    <rPh sb="3" eb="5">
      <t>ニュウエン</t>
    </rPh>
    <phoneticPr fontId="6"/>
  </si>
  <si>
    <t>前年度間入園</t>
    <rPh sb="0" eb="3">
      <t>ゼンネンド</t>
    </rPh>
    <rPh sb="3" eb="4">
      <t>カン</t>
    </rPh>
    <rPh sb="4" eb="6">
      <t>ニュウエン</t>
    </rPh>
    <phoneticPr fontId="6"/>
  </si>
  <si>
    <t>２ 歳</t>
    <phoneticPr fontId="8"/>
  </si>
  <si>
    <t>１ 歳</t>
    <phoneticPr fontId="8"/>
  </si>
  <si>
    <t>０ 歳</t>
    <phoneticPr fontId="8"/>
  </si>
  <si>
    <t>３歳</t>
    <rPh sb="1" eb="2">
      <t>サイ</t>
    </rPh>
    <phoneticPr fontId="6"/>
  </si>
  <si>
    <t>女</t>
    <rPh sb="0" eb="1">
      <t>オンナ</t>
    </rPh>
    <phoneticPr fontId="8"/>
  </si>
  <si>
    <t>男</t>
    <rPh sb="0" eb="1">
      <t>オトコ</t>
    </rPh>
    <phoneticPr fontId="8"/>
  </si>
  <si>
    <t>計</t>
    <rPh sb="0" eb="1">
      <t>ケイ</t>
    </rPh>
    <phoneticPr fontId="8"/>
  </si>
  <si>
    <t>(本務者)</t>
    <phoneticPr fontId="8"/>
  </si>
  <si>
    <t>職 員 数</t>
    <phoneticPr fontId="8"/>
  </si>
  <si>
    <t>その他の</t>
    <phoneticPr fontId="8"/>
  </si>
  <si>
    <t>教 諭 等
（本務者）</t>
    <phoneticPr fontId="8"/>
  </si>
  <si>
    <t>保 育 士
（本務者）</t>
    <phoneticPr fontId="8"/>
  </si>
  <si>
    <t>教育・保育補助員
（本務者）</t>
    <phoneticPr fontId="8"/>
  </si>
  <si>
    <t>教員数
（本務者）</t>
    <rPh sb="0" eb="2">
      <t>キョウイン</t>
    </rPh>
    <rPh sb="1" eb="3">
      <t>インズウ</t>
    </rPh>
    <phoneticPr fontId="8"/>
  </si>
  <si>
    <t>職 員 数</t>
    <phoneticPr fontId="6"/>
  </si>
  <si>
    <t>幼稚園の園数・在園者数及び教職員数</t>
    <phoneticPr fontId="6"/>
  </si>
  <si>
    <t>（計）</t>
    <rPh sb="1" eb="2">
      <t>ケイ</t>
    </rPh>
    <phoneticPr fontId="6"/>
  </si>
  <si>
    <t>（国立）</t>
    <rPh sb="1" eb="3">
      <t>コクリツ</t>
    </rPh>
    <phoneticPr fontId="6"/>
  </si>
  <si>
    <t>（公立）</t>
    <rPh sb="1" eb="3">
      <t>コウリツ</t>
    </rPh>
    <phoneticPr fontId="6"/>
  </si>
  <si>
    <t>（私立）</t>
    <rPh sb="1" eb="3">
      <t>シリツ</t>
    </rPh>
    <phoneticPr fontId="6"/>
  </si>
  <si>
    <t>（計）</t>
    <rPh sb="1" eb="2">
      <t>ケイ</t>
    </rPh>
    <phoneticPr fontId="8"/>
  </si>
  <si>
    <t>（公立）</t>
    <rPh sb="1" eb="3">
      <t>コウリツ</t>
    </rPh>
    <phoneticPr fontId="8"/>
  </si>
  <si>
    <t>（私立）</t>
    <rPh sb="1" eb="3">
      <t>シリツ</t>
    </rPh>
    <phoneticPr fontId="8"/>
  </si>
  <si>
    <t xml:space="preserve"> 幼保連携型認定こども園の園数・在園者数及び教職員数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6"/>
  </si>
  <si>
    <t>（国立）</t>
    <rPh sb="1" eb="3">
      <t>コクリツ</t>
    </rPh>
    <phoneticPr fontId="8"/>
  </si>
  <si>
    <t>小学校の学校数・学級数・児童数及び教職員数</t>
    <phoneticPr fontId="6"/>
  </si>
  <si>
    <t>中学校の学校数・学級数・生徒数及び教職員数</t>
    <phoneticPr fontId="6"/>
  </si>
  <si>
    <t>高等学校（全日制・定時制）の学校数及び教職員数</t>
    <phoneticPr fontId="6"/>
  </si>
  <si>
    <t>高等学校（全日制・定時制）の生徒数</t>
    <phoneticPr fontId="6"/>
  </si>
  <si>
    <t>特別支援学校の学校数・在学者数及び教職員数</t>
    <rPh sb="0" eb="2">
      <t>トクベツ</t>
    </rPh>
    <rPh sb="2" eb="4">
      <t>シエン</t>
    </rPh>
    <phoneticPr fontId="6"/>
  </si>
  <si>
    <t>（国・公立）</t>
    <rPh sb="1" eb="2">
      <t>クニ</t>
    </rPh>
    <rPh sb="3" eb="5">
      <t>コウリツ</t>
    </rPh>
    <phoneticPr fontId="6"/>
  </si>
  <si>
    <t>生徒数</t>
    <phoneticPr fontId="5"/>
  </si>
  <si>
    <t>学校数</t>
    <phoneticPr fontId="8"/>
  </si>
  <si>
    <t>生徒数</t>
    <phoneticPr fontId="6"/>
  </si>
  <si>
    <t>各種学校の学校数・生徒数</t>
    <rPh sb="0" eb="1">
      <t>カクシュ</t>
    </rPh>
    <rPh sb="1" eb="3">
      <t>ガッコウ</t>
    </rPh>
    <rPh sb="5" eb="7">
      <t>ガッコウ</t>
    </rPh>
    <rPh sb="7" eb="8">
      <t>スウ</t>
    </rPh>
    <rPh sb="9" eb="12">
      <t>セイトスウ</t>
    </rPh>
    <phoneticPr fontId="8"/>
  </si>
  <si>
    <t>専修学校の学校数・生徒数</t>
    <rPh sb="0" eb="1">
      <t>センシュウ</t>
    </rPh>
    <rPh sb="1" eb="3">
      <t>ガッコウ</t>
    </rPh>
    <rPh sb="5" eb="7">
      <t>ガッコウ</t>
    </rPh>
    <rPh sb="7" eb="8">
      <t>スウ</t>
    </rPh>
    <rPh sb="9" eb="12">
      <t>セイトスウ</t>
    </rPh>
    <phoneticPr fontId="8"/>
  </si>
  <si>
    <t>園　数</t>
    <phoneticPr fontId="6"/>
  </si>
  <si>
    <t>令和２年４月２日 ～令和２年５月１日生まれ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rPh sb="18" eb="19">
      <t>ウ</t>
    </rPh>
    <phoneticPr fontId="6"/>
  </si>
  <si>
    <t>平成31年４月２日～令和２年４月１日生まれ</t>
    <rPh sb="0" eb="2">
      <t>ヘイセイ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rPh sb="18" eb="19">
      <t>ウ</t>
    </rPh>
    <phoneticPr fontId="6"/>
  </si>
  <si>
    <t>（注）　併置とは，全日制と定時制の両方の課程を設置している学校をいう。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</si>
</sst>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0;&quot;－&quot;"/>
    <numFmt numFmtId="177" formatCode="#,##0\ ;0;&quot;－ &quot;"/>
    <numFmt numFmtId="178" formatCode="0;0;[Blue]&quot;OK&quot;"/>
  </numFmts>
  <fonts count="14"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0"/>
      <color indexed="8"/>
      <name val="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ゴシック"/>
      <family val="3"/>
      <charset val="128"/>
    </font>
    <font>
      <sz val="10"/>
      <name val="明朝"/>
      <charset val="128"/>
    </font>
    <font>
      <sz val="12"/>
      <name val="明朝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/>
  </cellStyleXfs>
  <cellXfs count="139">
    <xf numFmtId="0" fontId="0" fillId="0" borderId="0" xfId="0"/>
    <xf numFmtId="0" fontId="3" fillId="0" borderId="10" xfId="0" quotePrefix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1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0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Fill="1" applyBorder="1" applyAlignment="1">
      <alignment horizontal="centerContinuous" vertical="top"/>
    </xf>
    <xf numFmtId="0" fontId="0" fillId="0" borderId="0" xfId="0" applyFont="1" applyFill="1" applyAlignment="1">
      <alignment horizontal="centerContinuous"/>
    </xf>
    <xf numFmtId="0" fontId="10" fillId="0" borderId="0" xfId="0" applyFont="1" applyFill="1"/>
    <xf numFmtId="0" fontId="0" fillId="0" borderId="11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Continuous"/>
    </xf>
    <xf numFmtId="0" fontId="0" fillId="0" borderId="13" xfId="0" applyFont="1" applyFill="1" applyBorder="1"/>
    <xf numFmtId="176" fontId="0" fillId="0" borderId="0" xfId="0" applyNumberFormat="1" applyFont="1" applyFill="1" applyBorder="1" applyAlignment="1"/>
    <xf numFmtId="0" fontId="10" fillId="0" borderId="0" xfId="0" applyFont="1" applyFill="1" applyBorder="1"/>
    <xf numFmtId="0" fontId="0" fillId="0" borderId="1" xfId="0" applyFont="1" applyFill="1" applyBorder="1" applyAlignment="1">
      <alignment vertical="center"/>
    </xf>
    <xf numFmtId="178" fontId="0" fillId="0" borderId="0" xfId="0" applyNumberFormat="1" applyFont="1" applyFill="1"/>
    <xf numFmtId="0" fontId="0" fillId="0" borderId="17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center" vertical="center" shrinkToFit="1"/>
    </xf>
    <xf numFmtId="178" fontId="0" fillId="0" borderId="0" xfId="0" applyNumberFormat="1" applyFont="1" applyFill="1" applyAlignment="1"/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quotePrefix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Continuous" vertical="center"/>
    </xf>
    <xf numFmtId="0" fontId="0" fillId="0" borderId="12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0" xfId="0" quotePrefix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quotePrefix="1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8" xfId="0" quotePrefix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/>
    <xf numFmtId="178" fontId="0" fillId="0" borderId="0" xfId="0" applyNumberFormat="1" applyFont="1" applyFill="1" applyBorder="1" applyAlignment="1"/>
    <xf numFmtId="176" fontId="0" fillId="0" borderId="4" xfId="0" applyNumberFormat="1" applyFont="1" applyFill="1" applyBorder="1" applyAlignment="1">
      <alignment horizontal="distributed"/>
    </xf>
    <xf numFmtId="0" fontId="0" fillId="0" borderId="17" xfId="0" quotePrefix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/>
    <xf numFmtId="0" fontId="0" fillId="0" borderId="5" xfId="0" applyFont="1" applyFill="1" applyBorder="1" applyAlignment="1">
      <alignment horizontal="center" vertical="center"/>
    </xf>
    <xf numFmtId="178" fontId="0" fillId="0" borderId="0" xfId="0" applyNumberFormat="1" applyFont="1" applyFill="1" applyBorder="1"/>
    <xf numFmtId="0" fontId="0" fillId="0" borderId="3" xfId="0" quotePrefix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17" xfId="0" quotePrefix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4" xfId="0" applyFont="1" applyFill="1" applyBorder="1"/>
    <xf numFmtId="0" fontId="0" fillId="0" borderId="0" xfId="0" applyFont="1" applyFill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0" fontId="0" fillId="0" borderId="4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17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10" xfId="0" quotePrefix="1" applyFont="1" applyFill="1" applyBorder="1" applyAlignment="1">
      <alignment horizontal="center"/>
    </xf>
    <xf numFmtId="0" fontId="0" fillId="0" borderId="17" xfId="0" applyFont="1" applyFill="1" applyBorder="1"/>
    <xf numFmtId="176" fontId="12" fillId="0" borderId="0" xfId="0" applyNumberFormat="1" applyFont="1" applyFill="1" applyBorder="1" applyAlignment="1"/>
    <xf numFmtId="176" fontId="13" fillId="0" borderId="0" xfId="0" applyNumberFormat="1" applyFont="1" applyFill="1" applyBorder="1" applyAlignment="1"/>
    <xf numFmtId="38" fontId="12" fillId="0" borderId="0" xfId="1" applyFont="1" applyFill="1" applyAlignment="1"/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 vertical="center"/>
    </xf>
    <xf numFmtId="0" fontId="0" fillId="0" borderId="0" xfId="0" applyFont="1" applyFill="1"/>
    <xf numFmtId="176" fontId="0" fillId="0" borderId="0" xfId="0" applyNumberFormat="1" applyFont="1" applyFill="1"/>
    <xf numFmtId="178" fontId="0" fillId="0" borderId="8" xfId="0" applyNumberFormat="1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0" fillId="0" borderId="8" xfId="0" applyFont="1" applyFill="1" applyBorder="1" applyAlignment="1">
      <alignment horizontal="distributed"/>
    </xf>
    <xf numFmtId="0" fontId="1" fillId="0" borderId="8" xfId="0" applyFont="1" applyFill="1" applyBorder="1"/>
    <xf numFmtId="0" fontId="0" fillId="0" borderId="0" xfId="0" applyFont="1" applyFill="1" applyBorder="1" applyAlignment="1">
      <alignment horizontal="distributed" shrinkToFit="1"/>
    </xf>
    <xf numFmtId="0" fontId="0" fillId="0" borderId="0" xfId="0" applyFont="1" applyFill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176" fontId="0" fillId="0" borderId="0" xfId="0" applyNumberFormat="1" applyFont="1" applyFill="1" applyBorder="1"/>
    <xf numFmtId="0" fontId="0" fillId="0" borderId="0" xfId="0" quotePrefix="1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/>
    <xf numFmtId="176" fontId="0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176" fontId="0" fillId="0" borderId="0" xfId="0" applyNumberFormat="1" applyFill="1"/>
    <xf numFmtId="0" fontId="0" fillId="0" borderId="0" xfId="0" applyFill="1" applyAlignment="1">
      <alignment horizontal="right" vertical="center"/>
    </xf>
    <xf numFmtId="178" fontId="0" fillId="0" borderId="0" xfId="0" applyNumberFormat="1" applyFill="1" applyBorder="1" applyAlignment="1"/>
    <xf numFmtId="178" fontId="0" fillId="0" borderId="0" xfId="0" applyNumberFormat="1" applyFill="1" applyAlignment="1"/>
    <xf numFmtId="0" fontId="0" fillId="0" borderId="0" xfId="0" applyFill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>
      <alignment horizontal="distributed"/>
    </xf>
    <xf numFmtId="0" fontId="0" fillId="0" borderId="1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8" xfId="0" applyFont="1" applyFill="1" applyBorder="1" applyAlignment="1">
      <alignment horizontal="right"/>
    </xf>
    <xf numFmtId="178" fontId="0" fillId="0" borderId="0" xfId="0" applyNumberFormat="1" applyFont="1" applyFill="1" applyAlignment="1">
      <alignment horizontal="right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2"/>
  <sheetViews>
    <sheetView tabSelected="1" view="pageBreakPreview" zoomScaleNormal="190" zoomScaleSheetLayoutView="100" workbookViewId="0">
      <selection activeCell="H81" sqref="H81:V81"/>
    </sheetView>
  </sheetViews>
  <sheetFormatPr defaultRowHeight="12"/>
  <cols>
    <col min="1" max="1" width="1.7109375" style="82" customWidth="1"/>
    <col min="2" max="2" width="18.7109375" style="82" customWidth="1"/>
    <col min="3" max="3" width="1.7109375" style="82" customWidth="1"/>
    <col min="4" max="6" width="9.28515625" style="82" customWidth="1"/>
    <col min="7" max="15" width="11.7109375" style="82" customWidth="1"/>
    <col min="16" max="21" width="9.85546875" style="82" customWidth="1"/>
    <col min="22" max="22" width="11.28515625" style="82" customWidth="1"/>
    <col min="23" max="23" width="9.140625" style="99"/>
    <col min="24" max="16384" width="9.140625" style="82"/>
  </cols>
  <sheetData>
    <row r="1" spans="1:30" ht="22.5" customHeight="1">
      <c r="B1" s="81" t="s">
        <v>78</v>
      </c>
    </row>
    <row r="2" spans="1:30" ht="22.5" customHeight="1" thickBot="1">
      <c r="B2" s="81"/>
    </row>
    <row r="3" spans="1:30" ht="18" customHeight="1">
      <c r="A3" s="3"/>
      <c r="B3" s="112" t="s">
        <v>16</v>
      </c>
      <c r="C3" s="4"/>
      <c r="D3" s="5" t="s">
        <v>1</v>
      </c>
      <c r="E3" s="5"/>
      <c r="F3" s="6"/>
      <c r="G3" s="5" t="s">
        <v>2</v>
      </c>
      <c r="H3" s="5"/>
      <c r="I3" s="5"/>
      <c r="J3" s="5"/>
      <c r="K3" s="5"/>
      <c r="L3" s="5"/>
      <c r="M3" s="5"/>
      <c r="N3" s="5"/>
      <c r="O3" s="5"/>
      <c r="P3" s="31" t="s">
        <v>3</v>
      </c>
      <c r="Q3" s="5"/>
      <c r="R3" s="5"/>
      <c r="S3" s="31" t="s">
        <v>4</v>
      </c>
      <c r="T3" s="5"/>
      <c r="U3" s="5"/>
      <c r="V3" s="50" t="s">
        <v>38</v>
      </c>
      <c r="W3" s="100"/>
    </row>
    <row r="4" spans="1:30" ht="18" customHeight="1">
      <c r="A4" s="11"/>
      <c r="B4" s="122"/>
      <c r="C4" s="60"/>
      <c r="D4" s="132" t="s">
        <v>15</v>
      </c>
      <c r="E4" s="119" t="s">
        <v>5</v>
      </c>
      <c r="F4" s="119" t="s">
        <v>6</v>
      </c>
      <c r="G4" s="132" t="s">
        <v>15</v>
      </c>
      <c r="H4" s="132" t="s">
        <v>31</v>
      </c>
      <c r="I4" s="132" t="s">
        <v>32</v>
      </c>
      <c r="J4" s="138" t="s">
        <v>49</v>
      </c>
      <c r="K4" s="138"/>
      <c r="L4" s="138"/>
      <c r="M4" s="138"/>
      <c r="N4" s="119" t="s">
        <v>7</v>
      </c>
      <c r="O4" s="119" t="s">
        <v>8</v>
      </c>
      <c r="P4" s="132" t="s">
        <v>15</v>
      </c>
      <c r="Q4" s="132" t="s">
        <v>31</v>
      </c>
      <c r="R4" s="132" t="s">
        <v>32</v>
      </c>
      <c r="S4" s="132" t="s">
        <v>15</v>
      </c>
      <c r="T4" s="132" t="s">
        <v>31</v>
      </c>
      <c r="U4" s="132" t="s">
        <v>32</v>
      </c>
      <c r="V4" s="133" t="s">
        <v>47</v>
      </c>
      <c r="W4" s="100"/>
    </row>
    <row r="5" spans="1:30" ht="18" customHeight="1">
      <c r="A5" s="11"/>
      <c r="B5" s="122"/>
      <c r="C5" s="60"/>
      <c r="D5" s="132"/>
      <c r="E5" s="119"/>
      <c r="F5" s="119"/>
      <c r="G5" s="132"/>
      <c r="H5" s="132"/>
      <c r="I5" s="132"/>
      <c r="J5" s="135" t="s">
        <v>33</v>
      </c>
      <c r="K5" s="136" t="s">
        <v>61</v>
      </c>
      <c r="L5" s="137"/>
      <c r="M5" s="32" t="s">
        <v>62</v>
      </c>
      <c r="N5" s="119"/>
      <c r="O5" s="119"/>
      <c r="P5" s="132"/>
      <c r="Q5" s="132"/>
      <c r="R5" s="132"/>
      <c r="S5" s="132"/>
      <c r="T5" s="132"/>
      <c r="U5" s="132"/>
      <c r="V5" s="133"/>
      <c r="W5" s="100"/>
    </row>
    <row r="6" spans="1:30" ht="37.5" customHeight="1">
      <c r="B6" s="123"/>
      <c r="C6" s="63"/>
      <c r="D6" s="132"/>
      <c r="E6" s="119"/>
      <c r="F6" s="119"/>
      <c r="G6" s="132"/>
      <c r="H6" s="132"/>
      <c r="I6" s="132"/>
      <c r="J6" s="118"/>
      <c r="K6" s="2" t="s">
        <v>100</v>
      </c>
      <c r="L6" s="2" t="s">
        <v>101</v>
      </c>
      <c r="M6" s="2" t="s">
        <v>101</v>
      </c>
      <c r="N6" s="119"/>
      <c r="O6" s="119"/>
      <c r="P6" s="132"/>
      <c r="Q6" s="132"/>
      <c r="R6" s="132"/>
      <c r="S6" s="132"/>
      <c r="T6" s="132"/>
      <c r="U6" s="132"/>
      <c r="V6" s="134"/>
      <c r="W6" s="100"/>
    </row>
    <row r="7" spans="1:30" ht="7.5" customHeight="1">
      <c r="A7" s="12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30" s="59" customFormat="1" ht="13.5" customHeight="1">
      <c r="B8" s="61" t="s">
        <v>79</v>
      </c>
      <c r="C8" s="62"/>
      <c r="D8" s="80">
        <f>SUM(E8:F8)</f>
        <v>85</v>
      </c>
      <c r="E8" s="80">
        <f>SUM(E9:E11)</f>
        <v>85</v>
      </c>
      <c r="F8" s="80">
        <f>SUM(F9:F11)</f>
        <v>0</v>
      </c>
      <c r="G8" s="79">
        <f>SUM(H8:I8)</f>
        <v>3404</v>
      </c>
      <c r="H8" s="79">
        <f>SUM(H9:H11)</f>
        <v>1733</v>
      </c>
      <c r="I8" s="79">
        <f>SUM(I9:I11)</f>
        <v>1671</v>
      </c>
      <c r="J8" s="80">
        <f>SUM(K8:M8)</f>
        <v>979</v>
      </c>
      <c r="K8" s="80">
        <f>SUM(K9:K11)</f>
        <v>48</v>
      </c>
      <c r="L8" s="80">
        <f t="shared" ref="L8:O8" si="0">SUM(L9:L11)</f>
        <v>392</v>
      </c>
      <c r="M8" s="80">
        <f t="shared" si="0"/>
        <v>539</v>
      </c>
      <c r="N8" s="80">
        <f t="shared" si="0"/>
        <v>1165</v>
      </c>
      <c r="O8" s="80">
        <f t="shared" si="0"/>
        <v>1260</v>
      </c>
      <c r="P8" s="79">
        <f>SUM(Q8:R8)</f>
        <v>631</v>
      </c>
      <c r="Q8" s="79">
        <f>SUM(Q9:Q11)</f>
        <v>34</v>
      </c>
      <c r="R8" s="79">
        <f>SUM(R9:R11)</f>
        <v>597</v>
      </c>
      <c r="S8" s="80">
        <f>SUM(T8:U8)</f>
        <v>26</v>
      </c>
      <c r="T8" s="79">
        <f>SUM(T9:T11)</f>
        <v>1</v>
      </c>
      <c r="U8" s="79">
        <f>SUM(U9:U11)</f>
        <v>25</v>
      </c>
      <c r="V8" s="80">
        <f>SUM(V9:V11)</f>
        <v>187</v>
      </c>
      <c r="Y8" s="33"/>
      <c r="AA8" s="33"/>
      <c r="AC8" s="33"/>
      <c r="AD8" s="33"/>
    </row>
    <row r="9" spans="1:30">
      <c r="B9" s="61" t="s">
        <v>80</v>
      </c>
      <c r="C9" s="60"/>
      <c r="D9" s="80">
        <f t="shared" ref="D9:D11" si="1">SUM(E9:F9)</f>
        <v>1</v>
      </c>
      <c r="E9" s="79">
        <v>1</v>
      </c>
      <c r="F9" s="80">
        <v>0</v>
      </c>
      <c r="G9" s="79">
        <f t="shared" ref="G9:G11" si="2">SUM(H9:I9)</f>
        <v>41</v>
      </c>
      <c r="H9" s="83">
        <v>24</v>
      </c>
      <c r="I9" s="83">
        <v>17</v>
      </c>
      <c r="J9" s="80">
        <f t="shared" ref="J9:J11" si="3">SUM(K9:M9)</f>
        <v>14</v>
      </c>
      <c r="K9" s="83">
        <v>0</v>
      </c>
      <c r="L9" s="83">
        <v>14</v>
      </c>
      <c r="M9" s="83">
        <v>0</v>
      </c>
      <c r="N9" s="83">
        <v>9</v>
      </c>
      <c r="O9" s="83">
        <v>18</v>
      </c>
      <c r="P9" s="79">
        <f t="shared" ref="P9:P11" si="4">SUM(Q9:R9)</f>
        <v>6</v>
      </c>
      <c r="Q9" s="83">
        <v>0</v>
      </c>
      <c r="R9" s="83">
        <v>6</v>
      </c>
      <c r="S9" s="80">
        <f t="shared" ref="S9:S11" si="5">SUM(T9:U9)</f>
        <v>0</v>
      </c>
      <c r="T9" s="83">
        <v>0</v>
      </c>
      <c r="U9" s="83">
        <v>0</v>
      </c>
      <c r="V9" s="83">
        <v>0</v>
      </c>
    </row>
    <row r="10" spans="1:30" s="59" customFormat="1" ht="13.5" customHeight="1">
      <c r="B10" s="61" t="s">
        <v>81</v>
      </c>
      <c r="C10" s="62"/>
      <c r="D10" s="80">
        <f t="shared" si="1"/>
        <v>2</v>
      </c>
      <c r="E10" s="79">
        <v>2</v>
      </c>
      <c r="F10" s="80">
        <v>0</v>
      </c>
      <c r="G10" s="79">
        <f t="shared" si="2"/>
        <v>14</v>
      </c>
      <c r="H10" s="79">
        <v>8</v>
      </c>
      <c r="I10" s="79">
        <v>6</v>
      </c>
      <c r="J10" s="80">
        <f t="shared" si="3"/>
        <v>1</v>
      </c>
      <c r="K10" s="80">
        <v>0</v>
      </c>
      <c r="L10" s="80">
        <v>1</v>
      </c>
      <c r="M10" s="80">
        <v>0</v>
      </c>
      <c r="N10" s="79">
        <v>6</v>
      </c>
      <c r="O10" s="79">
        <v>7</v>
      </c>
      <c r="P10" s="79">
        <f t="shared" si="4"/>
        <v>7</v>
      </c>
      <c r="Q10" s="47">
        <v>3</v>
      </c>
      <c r="R10" s="47">
        <v>4</v>
      </c>
      <c r="S10" s="80">
        <f t="shared" si="5"/>
        <v>0</v>
      </c>
      <c r="T10" s="47">
        <v>0</v>
      </c>
      <c r="U10" s="47">
        <v>0</v>
      </c>
      <c r="V10" s="79">
        <v>1</v>
      </c>
    </row>
    <row r="11" spans="1:30" s="99" customFormat="1" ht="13.5" customHeight="1">
      <c r="A11" s="59"/>
      <c r="B11" s="61" t="s">
        <v>82</v>
      </c>
      <c r="C11" s="62"/>
      <c r="D11" s="80">
        <f t="shared" si="1"/>
        <v>82</v>
      </c>
      <c r="E11" s="79">
        <v>82</v>
      </c>
      <c r="F11" s="80">
        <v>0</v>
      </c>
      <c r="G11" s="79">
        <f t="shared" si="2"/>
        <v>3349</v>
      </c>
      <c r="H11" s="79">
        <v>1701</v>
      </c>
      <c r="I11" s="80">
        <v>1648</v>
      </c>
      <c r="J11" s="80">
        <f t="shared" si="3"/>
        <v>964</v>
      </c>
      <c r="K11" s="80">
        <v>48</v>
      </c>
      <c r="L11" s="80">
        <v>377</v>
      </c>
      <c r="M11" s="79">
        <v>539</v>
      </c>
      <c r="N11" s="79">
        <v>1150</v>
      </c>
      <c r="O11" s="79">
        <v>1235</v>
      </c>
      <c r="P11" s="79">
        <f t="shared" si="4"/>
        <v>618</v>
      </c>
      <c r="Q11" s="80">
        <v>31</v>
      </c>
      <c r="R11" s="101">
        <v>587</v>
      </c>
      <c r="S11" s="80">
        <f t="shared" si="5"/>
        <v>26</v>
      </c>
      <c r="T11" s="101">
        <v>1</v>
      </c>
      <c r="U11" s="101">
        <v>25</v>
      </c>
      <c r="V11" s="101">
        <v>186</v>
      </c>
    </row>
    <row r="12" spans="1:30" ht="7.5" customHeight="1" thickBot="1">
      <c r="A12" s="18"/>
      <c r="B12" s="18"/>
      <c r="C12" s="19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4" spans="1:30" s="90" customFormat="1" ht="22.5" customHeight="1">
      <c r="B14" s="91"/>
      <c r="W14" s="102"/>
    </row>
    <row r="15" spans="1:30" s="69" customFormat="1" ht="22.5" customHeight="1">
      <c r="B15" s="81" t="s">
        <v>86</v>
      </c>
    </row>
    <row r="16" spans="1:30" ht="22.5" customHeight="1" thickBot="1">
      <c r="B16" s="81"/>
    </row>
    <row r="17" spans="1:35" ht="18" customHeight="1">
      <c r="A17" s="3"/>
      <c r="B17" s="112" t="s">
        <v>16</v>
      </c>
      <c r="C17" s="4"/>
      <c r="D17" s="124" t="s">
        <v>99</v>
      </c>
      <c r="E17" s="5" t="s">
        <v>2</v>
      </c>
      <c r="F17" s="5"/>
      <c r="G17" s="5"/>
      <c r="H17" s="5"/>
      <c r="I17" s="5"/>
      <c r="J17" s="5"/>
      <c r="K17" s="5"/>
      <c r="L17" s="5"/>
      <c r="M17" s="5"/>
      <c r="N17" s="125" t="s">
        <v>76</v>
      </c>
      <c r="O17" s="126"/>
      <c r="P17" s="127"/>
      <c r="Q17" s="126" t="s">
        <v>73</v>
      </c>
      <c r="R17" s="126"/>
      <c r="S17" s="127"/>
      <c r="T17" s="125" t="s">
        <v>74</v>
      </c>
      <c r="U17" s="126"/>
      <c r="V17" s="127"/>
      <c r="W17" s="126" t="s">
        <v>75</v>
      </c>
      <c r="X17" s="126"/>
      <c r="Y17" s="127"/>
      <c r="Z17" s="66"/>
    </row>
    <row r="18" spans="1:35" ht="18" customHeight="1">
      <c r="A18" s="11"/>
      <c r="B18" s="122"/>
      <c r="C18" s="60"/>
      <c r="D18" s="117"/>
      <c r="E18" s="130" t="s">
        <v>15</v>
      </c>
      <c r="F18" s="130"/>
      <c r="G18" s="131"/>
      <c r="H18" s="119" t="s">
        <v>65</v>
      </c>
      <c r="I18" s="119" t="s">
        <v>64</v>
      </c>
      <c r="J18" s="119" t="s">
        <v>63</v>
      </c>
      <c r="K18" s="116" t="s">
        <v>66</v>
      </c>
      <c r="L18" s="119" t="s">
        <v>7</v>
      </c>
      <c r="M18" s="119" t="s">
        <v>8</v>
      </c>
      <c r="N18" s="128"/>
      <c r="O18" s="129"/>
      <c r="P18" s="121"/>
      <c r="Q18" s="129"/>
      <c r="R18" s="129"/>
      <c r="S18" s="121"/>
      <c r="T18" s="128"/>
      <c r="U18" s="129"/>
      <c r="V18" s="121"/>
      <c r="W18" s="129"/>
      <c r="X18" s="129"/>
      <c r="Y18" s="121"/>
      <c r="Z18" s="94" t="s">
        <v>72</v>
      </c>
    </row>
    <row r="19" spans="1:35" ht="18" customHeight="1">
      <c r="A19" s="11"/>
      <c r="B19" s="122"/>
      <c r="C19" s="60"/>
      <c r="D19" s="117"/>
      <c r="E19" s="120" t="s">
        <v>69</v>
      </c>
      <c r="F19" s="114" t="s">
        <v>68</v>
      </c>
      <c r="G19" s="114" t="s">
        <v>67</v>
      </c>
      <c r="H19" s="119"/>
      <c r="I19" s="119"/>
      <c r="J19" s="119"/>
      <c r="K19" s="117"/>
      <c r="L19" s="119"/>
      <c r="M19" s="119"/>
      <c r="N19" s="114" t="s">
        <v>69</v>
      </c>
      <c r="O19" s="114" t="s">
        <v>68</v>
      </c>
      <c r="P19" s="114" t="s">
        <v>67</v>
      </c>
      <c r="Q19" s="114" t="s">
        <v>69</v>
      </c>
      <c r="R19" s="114" t="s">
        <v>68</v>
      </c>
      <c r="S19" s="114" t="s">
        <v>67</v>
      </c>
      <c r="T19" s="114" t="s">
        <v>69</v>
      </c>
      <c r="U19" s="114" t="s">
        <v>68</v>
      </c>
      <c r="V19" s="114" t="s">
        <v>67</v>
      </c>
      <c r="W19" s="114" t="s">
        <v>69</v>
      </c>
      <c r="X19" s="114" t="s">
        <v>68</v>
      </c>
      <c r="Y19" s="114" t="s">
        <v>67</v>
      </c>
      <c r="Z19" s="94" t="s">
        <v>71</v>
      </c>
    </row>
    <row r="20" spans="1:35" ht="36.75" customHeight="1">
      <c r="B20" s="123"/>
      <c r="C20" s="63"/>
      <c r="D20" s="118"/>
      <c r="E20" s="121"/>
      <c r="F20" s="115"/>
      <c r="G20" s="115"/>
      <c r="H20" s="119"/>
      <c r="I20" s="119"/>
      <c r="J20" s="119"/>
      <c r="K20" s="118"/>
      <c r="L20" s="119"/>
      <c r="M20" s="119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95" t="s">
        <v>70</v>
      </c>
    </row>
    <row r="21" spans="1:35" ht="7.5" customHeight="1">
      <c r="A21" s="12"/>
      <c r="B21" s="12"/>
      <c r="C21" s="12"/>
      <c r="D21" s="9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35" s="59" customFormat="1" ht="13.5" customHeight="1">
      <c r="B22" s="61" t="s">
        <v>83</v>
      </c>
      <c r="C22" s="61"/>
      <c r="D22" s="98">
        <f>SUM(D24:D25)</f>
        <v>247</v>
      </c>
      <c r="E22" s="80">
        <f>SUM(F22:G22)</f>
        <v>18008</v>
      </c>
      <c r="F22" s="80">
        <f>SUM(F23:F25)</f>
        <v>9336</v>
      </c>
      <c r="G22" s="80">
        <f>SUM(G23:G25)</f>
        <v>8672</v>
      </c>
      <c r="H22" s="80">
        <f>SUM(H23:H25)</f>
        <v>907</v>
      </c>
      <c r="I22" s="80">
        <f t="shared" ref="I22:M22" si="6">SUM(I23:I25)</f>
        <v>2655</v>
      </c>
      <c r="J22" s="80">
        <f t="shared" si="6"/>
        <v>2972</v>
      </c>
      <c r="K22" s="80">
        <f t="shared" si="6"/>
        <v>3696</v>
      </c>
      <c r="L22" s="80">
        <f t="shared" si="6"/>
        <v>3796</v>
      </c>
      <c r="M22" s="80">
        <f t="shared" si="6"/>
        <v>3982</v>
      </c>
      <c r="N22" s="80">
        <f>SUM(O22:P22)</f>
        <v>3745</v>
      </c>
      <c r="O22" s="80">
        <f>SUM(O23:O25)</f>
        <v>245</v>
      </c>
      <c r="P22" s="80">
        <f>SUM(P23:P25)</f>
        <v>3500</v>
      </c>
      <c r="Q22" s="80">
        <f>SUM(R22:S22)</f>
        <v>8</v>
      </c>
      <c r="R22" s="80">
        <f>SUM(R23:R25)</f>
        <v>3</v>
      </c>
      <c r="S22" s="80">
        <f>SUM(S23:S25)</f>
        <v>5</v>
      </c>
      <c r="T22" s="80">
        <f>SUM(U22:V22)</f>
        <v>85</v>
      </c>
      <c r="U22" s="80">
        <f>SUM(U23:U25)</f>
        <v>0</v>
      </c>
      <c r="V22" s="80">
        <f>SUM(V23:V25)</f>
        <v>85</v>
      </c>
      <c r="W22" s="80">
        <f>SUM(X22:Y22)</f>
        <v>170</v>
      </c>
      <c r="X22" s="80">
        <f>SUM(X23:X25)</f>
        <v>7</v>
      </c>
      <c r="Y22" s="80">
        <f>SUM(Y23:Y25)</f>
        <v>163</v>
      </c>
      <c r="Z22" s="80">
        <f>SUM(Z23:Z25)</f>
        <v>926</v>
      </c>
      <c r="AB22" s="33"/>
      <c r="AD22" s="33"/>
      <c r="AE22" s="33"/>
    </row>
    <row r="23" spans="1:35" s="59" customFormat="1" ht="13.5" customHeight="1">
      <c r="B23" s="61" t="s">
        <v>87</v>
      </c>
      <c r="C23" s="61"/>
      <c r="D23" s="98">
        <v>0</v>
      </c>
      <c r="E23" s="80">
        <f t="shared" ref="E23:E25" si="7">SUM(F23:G23)</f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f t="shared" ref="N23:N25" si="8">SUM(O23:P23)</f>
        <v>0</v>
      </c>
      <c r="O23" s="80">
        <v>0</v>
      </c>
      <c r="P23" s="80">
        <v>0</v>
      </c>
      <c r="Q23" s="80">
        <f t="shared" ref="Q23:Q25" si="9">SUM(R23:S23)</f>
        <v>0</v>
      </c>
      <c r="R23" s="80">
        <v>0</v>
      </c>
      <c r="S23" s="80">
        <v>0</v>
      </c>
      <c r="T23" s="80">
        <f t="shared" ref="T23:T25" si="10">SUM(U23:V23)</f>
        <v>0</v>
      </c>
      <c r="U23" s="80">
        <v>0</v>
      </c>
      <c r="V23" s="80">
        <v>0</v>
      </c>
      <c r="W23" s="80">
        <f t="shared" ref="W23:W25" si="11">SUM(X23:Y23)</f>
        <v>0</v>
      </c>
      <c r="X23" s="80">
        <v>0</v>
      </c>
      <c r="Y23" s="80">
        <v>0</v>
      </c>
      <c r="Z23" s="80">
        <v>0</v>
      </c>
      <c r="AC23" s="33"/>
      <c r="AE23" s="33"/>
      <c r="AF23" s="33"/>
      <c r="AG23" s="33"/>
      <c r="AH23" s="33"/>
      <c r="AI23" s="33"/>
    </row>
    <row r="24" spans="1:35" s="59" customFormat="1" ht="13.5" customHeight="1">
      <c r="B24" s="61" t="s">
        <v>84</v>
      </c>
      <c r="C24" s="61"/>
      <c r="D24" s="98">
        <v>1</v>
      </c>
      <c r="E24" s="80">
        <f t="shared" si="7"/>
        <v>147</v>
      </c>
      <c r="F24" s="80">
        <v>91</v>
      </c>
      <c r="G24" s="80">
        <v>56</v>
      </c>
      <c r="H24" s="80">
        <v>12</v>
      </c>
      <c r="I24" s="80">
        <v>30</v>
      </c>
      <c r="J24" s="80">
        <v>22</v>
      </c>
      <c r="K24" s="80">
        <v>24</v>
      </c>
      <c r="L24" s="80">
        <v>25</v>
      </c>
      <c r="M24" s="80">
        <v>34</v>
      </c>
      <c r="N24" s="80">
        <f t="shared" si="8"/>
        <v>24</v>
      </c>
      <c r="O24" s="80">
        <v>0</v>
      </c>
      <c r="P24" s="80">
        <v>24</v>
      </c>
      <c r="Q24" s="80">
        <f t="shared" si="9"/>
        <v>0</v>
      </c>
      <c r="R24" s="80">
        <v>0</v>
      </c>
      <c r="S24" s="80">
        <v>0</v>
      </c>
      <c r="T24" s="80">
        <f t="shared" si="10"/>
        <v>0</v>
      </c>
      <c r="U24" s="80">
        <v>0</v>
      </c>
      <c r="V24" s="80">
        <v>0</v>
      </c>
      <c r="W24" s="80">
        <f t="shared" si="11"/>
        <v>6</v>
      </c>
      <c r="X24" s="80">
        <v>0</v>
      </c>
      <c r="Y24" s="80">
        <v>6</v>
      </c>
      <c r="Z24" s="80">
        <v>7</v>
      </c>
      <c r="AC24" s="33"/>
      <c r="AE24" s="33"/>
      <c r="AF24" s="33"/>
      <c r="AG24" s="33"/>
      <c r="AH24" s="33"/>
      <c r="AI24" s="33"/>
    </row>
    <row r="25" spans="1:35" s="59" customFormat="1" ht="13.5" customHeight="1">
      <c r="B25" s="61" t="s">
        <v>85</v>
      </c>
      <c r="C25" s="61"/>
      <c r="D25" s="98">
        <v>246</v>
      </c>
      <c r="E25" s="80">
        <f t="shared" si="7"/>
        <v>17861</v>
      </c>
      <c r="F25" s="80">
        <v>9245</v>
      </c>
      <c r="G25" s="80">
        <v>8616</v>
      </c>
      <c r="H25" s="80">
        <v>895</v>
      </c>
      <c r="I25" s="80">
        <v>2625</v>
      </c>
      <c r="J25" s="80">
        <v>2950</v>
      </c>
      <c r="K25" s="80">
        <v>3672</v>
      </c>
      <c r="L25" s="80">
        <v>3771</v>
      </c>
      <c r="M25" s="80">
        <v>3948</v>
      </c>
      <c r="N25" s="80">
        <f t="shared" si="8"/>
        <v>3721</v>
      </c>
      <c r="O25" s="80">
        <v>245</v>
      </c>
      <c r="P25" s="80">
        <v>3476</v>
      </c>
      <c r="Q25" s="80">
        <f t="shared" si="9"/>
        <v>8</v>
      </c>
      <c r="R25" s="80">
        <v>3</v>
      </c>
      <c r="S25" s="80">
        <v>5</v>
      </c>
      <c r="T25" s="80">
        <f t="shared" si="10"/>
        <v>85</v>
      </c>
      <c r="U25" s="80">
        <v>0</v>
      </c>
      <c r="V25" s="80">
        <v>85</v>
      </c>
      <c r="W25" s="80">
        <f t="shared" si="11"/>
        <v>164</v>
      </c>
      <c r="X25" s="80">
        <v>7</v>
      </c>
      <c r="Y25" s="80">
        <v>157</v>
      </c>
      <c r="Z25" s="80">
        <v>919</v>
      </c>
    </row>
    <row r="26" spans="1:35" ht="7.5" customHeight="1" thickBot="1">
      <c r="A26" s="18"/>
      <c r="B26" s="18"/>
      <c r="C26" s="18"/>
      <c r="D26" s="2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3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35" ht="22.5" customHeight="1">
      <c r="B28" s="81"/>
    </row>
    <row r="29" spans="1:35" s="71" customFormat="1" ht="22.5" customHeight="1">
      <c r="B29" s="72" t="s">
        <v>88</v>
      </c>
    </row>
    <row r="30" spans="1:35" ht="22.5" customHeight="1" thickBot="1">
      <c r="B30" s="81"/>
    </row>
    <row r="31" spans="1:35" s="22" customFormat="1" ht="18" customHeight="1">
      <c r="A31" s="3"/>
      <c r="B31" s="3"/>
      <c r="C31" s="4"/>
      <c r="D31" s="5" t="s">
        <v>34</v>
      </c>
      <c r="E31" s="5"/>
      <c r="F31" s="6"/>
      <c r="G31" s="31" t="s">
        <v>35</v>
      </c>
      <c r="H31" s="5"/>
      <c r="I31" s="5"/>
      <c r="J31" s="6"/>
      <c r="K31" s="5" t="s">
        <v>36</v>
      </c>
      <c r="L31" s="5"/>
      <c r="M31" s="5"/>
      <c r="N31" s="5"/>
      <c r="O31" s="5"/>
      <c r="P31" s="5"/>
      <c r="Q31" s="5"/>
      <c r="R31" s="5"/>
      <c r="S31" s="5"/>
      <c r="T31" s="31" t="s">
        <v>37</v>
      </c>
      <c r="U31" s="5"/>
      <c r="V31" s="5"/>
      <c r="W31" s="34" t="s">
        <v>38</v>
      </c>
    </row>
    <row r="32" spans="1:35" s="22" customFormat="1" ht="18" customHeight="1">
      <c r="A32" s="11"/>
      <c r="B32" s="11"/>
      <c r="C32" s="60"/>
      <c r="D32" s="38"/>
      <c r="E32" s="96"/>
      <c r="F32" s="39"/>
      <c r="G32" s="38"/>
      <c r="H32" s="23"/>
      <c r="I32" s="23"/>
      <c r="J32" s="39"/>
      <c r="K32" s="14"/>
      <c r="L32" s="14"/>
      <c r="M32" s="14"/>
      <c r="N32" s="14"/>
      <c r="O32" s="14"/>
      <c r="P32" s="14"/>
      <c r="Q32" s="14"/>
      <c r="R32" s="14"/>
      <c r="S32" s="14"/>
      <c r="T32" s="40"/>
      <c r="U32" s="14"/>
      <c r="V32" s="14"/>
      <c r="W32" s="35"/>
    </row>
    <row r="33" spans="1:40" s="22" customFormat="1" ht="33" customHeight="1">
      <c r="B33" s="41" t="s">
        <v>16</v>
      </c>
      <c r="C33" s="63"/>
      <c r="D33" s="42" t="s">
        <v>15</v>
      </c>
      <c r="E33" s="43" t="s">
        <v>17</v>
      </c>
      <c r="F33" s="44" t="s">
        <v>18</v>
      </c>
      <c r="G33" s="45" t="s">
        <v>15</v>
      </c>
      <c r="H33" s="45" t="s">
        <v>39</v>
      </c>
      <c r="I33" s="45" t="s">
        <v>40</v>
      </c>
      <c r="J33" s="46" t="s">
        <v>0</v>
      </c>
      <c r="K33" s="42" t="s">
        <v>15</v>
      </c>
      <c r="L33" s="42" t="s">
        <v>31</v>
      </c>
      <c r="M33" s="42" t="s">
        <v>32</v>
      </c>
      <c r="N33" s="43" t="s">
        <v>41</v>
      </c>
      <c r="O33" s="43" t="s">
        <v>42</v>
      </c>
      <c r="P33" s="43" t="s">
        <v>43</v>
      </c>
      <c r="Q33" s="43" t="s">
        <v>44</v>
      </c>
      <c r="R33" s="43" t="s">
        <v>45</v>
      </c>
      <c r="S33" s="43" t="s">
        <v>46</v>
      </c>
      <c r="T33" s="42" t="s">
        <v>15</v>
      </c>
      <c r="U33" s="42" t="s">
        <v>31</v>
      </c>
      <c r="V33" s="42" t="s">
        <v>32</v>
      </c>
      <c r="W33" s="94" t="s">
        <v>47</v>
      </c>
    </row>
    <row r="34" spans="1:40" s="22" customFormat="1" ht="7.5" customHeight="1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40" s="59" customFormat="1" ht="13.5" customHeight="1">
      <c r="A35" s="65"/>
      <c r="B35" s="61" t="s">
        <v>83</v>
      </c>
      <c r="C35" s="62"/>
      <c r="D35" s="47">
        <f>SUM(E35:F35)</f>
        <v>249</v>
      </c>
      <c r="E35" s="27">
        <f>SUM(E36:E38)</f>
        <v>249</v>
      </c>
      <c r="F35" s="27">
        <f>SUM(F36:F38)</f>
        <v>0</v>
      </c>
      <c r="G35" s="27">
        <f>SUM(H35:J35)</f>
        <v>2800</v>
      </c>
      <c r="H35" s="27">
        <f>SUM(H36:H38)</f>
        <v>2071</v>
      </c>
      <c r="I35" s="27">
        <f t="shared" ref="I35:J35" si="12">SUM(I36:I38)</f>
        <v>98</v>
      </c>
      <c r="J35" s="27">
        <f t="shared" si="12"/>
        <v>631</v>
      </c>
      <c r="K35" s="47">
        <f>SUM(L35:M35)</f>
        <v>52437</v>
      </c>
      <c r="L35" s="47">
        <f>SUM(L36:L38)</f>
        <v>26757</v>
      </c>
      <c r="M35" s="47">
        <f>SUM(M36:M38)</f>
        <v>25680</v>
      </c>
      <c r="N35" s="47">
        <f t="shared" ref="N35:S35" si="13">SUM(N36:N38)</f>
        <v>8373</v>
      </c>
      <c r="O35" s="47">
        <f t="shared" si="13"/>
        <v>8576</v>
      </c>
      <c r="P35" s="47">
        <f t="shared" si="13"/>
        <v>8625</v>
      </c>
      <c r="Q35" s="47">
        <f t="shared" si="13"/>
        <v>8808</v>
      </c>
      <c r="R35" s="47">
        <f t="shared" si="13"/>
        <v>8840</v>
      </c>
      <c r="S35" s="47">
        <f t="shared" si="13"/>
        <v>9215</v>
      </c>
      <c r="T35" s="27">
        <f>SUM(U35:V35)</f>
        <v>4357</v>
      </c>
      <c r="U35" s="27">
        <f>SUM(U36:U38)</f>
        <v>1498</v>
      </c>
      <c r="V35" s="27">
        <f t="shared" ref="V35:W35" si="14">SUM(V36:V38)</f>
        <v>2859</v>
      </c>
      <c r="W35" s="27">
        <f t="shared" si="14"/>
        <v>709</v>
      </c>
    </row>
    <row r="36" spans="1:40" s="59" customFormat="1" ht="13.5" customHeight="1">
      <c r="A36" s="65"/>
      <c r="B36" s="61" t="s">
        <v>87</v>
      </c>
      <c r="C36" s="62"/>
      <c r="D36" s="47">
        <f t="shared" ref="D36:D38" si="15">SUM(E36:F36)</f>
        <v>1</v>
      </c>
      <c r="E36" s="27">
        <v>1</v>
      </c>
      <c r="F36" s="27">
        <v>0</v>
      </c>
      <c r="G36" s="27">
        <f t="shared" ref="G36:G38" si="16">SUM(H36:J36)</f>
        <v>18</v>
      </c>
      <c r="H36" s="27">
        <v>15</v>
      </c>
      <c r="I36" s="27">
        <v>3</v>
      </c>
      <c r="J36" s="27">
        <v>0</v>
      </c>
      <c r="K36" s="47">
        <f t="shared" ref="K36:K38" si="17">SUM(L36:M36)</f>
        <v>473</v>
      </c>
      <c r="L36" s="47">
        <v>224</v>
      </c>
      <c r="M36" s="47">
        <v>249</v>
      </c>
      <c r="N36" s="27">
        <v>71</v>
      </c>
      <c r="O36" s="27">
        <v>71</v>
      </c>
      <c r="P36" s="27">
        <v>66</v>
      </c>
      <c r="Q36" s="27">
        <v>83</v>
      </c>
      <c r="R36" s="27">
        <v>97</v>
      </c>
      <c r="S36" s="27">
        <v>85</v>
      </c>
      <c r="T36" s="27">
        <f t="shared" ref="T36:T38" si="18">SUM(U36:V36)</f>
        <v>29</v>
      </c>
      <c r="U36" s="27">
        <v>12</v>
      </c>
      <c r="V36" s="27">
        <v>17</v>
      </c>
      <c r="W36" s="27">
        <v>3</v>
      </c>
    </row>
    <row r="37" spans="1:40" s="59" customFormat="1" ht="13.5" customHeight="1">
      <c r="A37" s="65"/>
      <c r="B37" s="61" t="s">
        <v>84</v>
      </c>
      <c r="C37" s="62"/>
      <c r="D37" s="47">
        <f t="shared" si="15"/>
        <v>248</v>
      </c>
      <c r="E37" s="27">
        <v>248</v>
      </c>
      <c r="F37" s="27">
        <v>0</v>
      </c>
      <c r="G37" s="27">
        <f t="shared" si="16"/>
        <v>2782</v>
      </c>
      <c r="H37" s="47">
        <v>2056</v>
      </c>
      <c r="I37" s="47">
        <v>95</v>
      </c>
      <c r="J37" s="47">
        <v>631</v>
      </c>
      <c r="K37" s="47">
        <f t="shared" si="17"/>
        <v>51964</v>
      </c>
      <c r="L37" s="47">
        <v>26533</v>
      </c>
      <c r="M37" s="47">
        <v>25431</v>
      </c>
      <c r="N37" s="27">
        <v>8302</v>
      </c>
      <c r="O37" s="27">
        <v>8505</v>
      </c>
      <c r="P37" s="27">
        <v>8559</v>
      </c>
      <c r="Q37" s="27">
        <v>8725</v>
      </c>
      <c r="R37" s="27">
        <v>8743</v>
      </c>
      <c r="S37" s="27">
        <v>9130</v>
      </c>
      <c r="T37" s="27">
        <f t="shared" si="18"/>
        <v>4328</v>
      </c>
      <c r="U37" s="27">
        <v>1486</v>
      </c>
      <c r="V37" s="27">
        <v>2842</v>
      </c>
      <c r="W37" s="27">
        <v>706</v>
      </c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48"/>
      <c r="AI37" s="48"/>
      <c r="AJ37" s="48"/>
      <c r="AK37" s="48"/>
      <c r="AL37" s="33"/>
      <c r="AM37" s="33"/>
      <c r="AN37" s="33"/>
    </row>
    <row r="38" spans="1:40" s="59" customFormat="1" ht="13.5" customHeight="1">
      <c r="A38" s="65"/>
      <c r="B38" s="61" t="s">
        <v>85</v>
      </c>
      <c r="C38" s="62"/>
      <c r="D38" s="47">
        <f t="shared" si="15"/>
        <v>0</v>
      </c>
      <c r="E38" s="27">
        <v>0</v>
      </c>
      <c r="F38" s="27">
        <v>0</v>
      </c>
      <c r="G38" s="27">
        <f t="shared" si="16"/>
        <v>0</v>
      </c>
      <c r="H38" s="27">
        <v>0</v>
      </c>
      <c r="I38" s="27">
        <v>0</v>
      </c>
      <c r="J38" s="27">
        <v>0</v>
      </c>
      <c r="K38" s="47">
        <f t="shared" si="17"/>
        <v>0</v>
      </c>
      <c r="L38" s="47">
        <v>0</v>
      </c>
      <c r="M38" s="4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f t="shared" si="18"/>
        <v>0</v>
      </c>
      <c r="U38" s="27">
        <v>0</v>
      </c>
      <c r="V38" s="27">
        <v>0</v>
      </c>
      <c r="W38" s="27">
        <v>0</v>
      </c>
    </row>
    <row r="39" spans="1:40" s="22" customFormat="1" ht="7.5" customHeight="1" thickBot="1">
      <c r="A39" s="85"/>
      <c r="B39" s="18"/>
      <c r="C39" s="86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40" s="22" customFormat="1"/>
    <row r="41" spans="1:40" ht="22.5" customHeight="1">
      <c r="B41" s="81"/>
    </row>
    <row r="42" spans="1:40" s="71" customFormat="1" ht="22.5" customHeight="1">
      <c r="B42" s="72" t="s">
        <v>89</v>
      </c>
    </row>
    <row r="43" spans="1:40" ht="22.5" customHeight="1" thickBot="1">
      <c r="B43" s="81"/>
    </row>
    <row r="44" spans="1:40" s="22" customFormat="1" ht="18" customHeight="1">
      <c r="A44" s="3"/>
      <c r="B44" s="3"/>
      <c r="C44" s="4"/>
      <c r="D44" s="5" t="s">
        <v>34</v>
      </c>
      <c r="E44" s="5"/>
      <c r="F44" s="6"/>
      <c r="G44" s="5" t="s">
        <v>48</v>
      </c>
      <c r="H44" s="5"/>
      <c r="I44" s="5"/>
      <c r="J44" s="6"/>
      <c r="K44" s="5" t="s">
        <v>54</v>
      </c>
      <c r="L44" s="5"/>
      <c r="M44" s="5"/>
      <c r="N44" s="5"/>
      <c r="O44" s="5"/>
      <c r="P44" s="5"/>
      <c r="Q44" s="31" t="s">
        <v>37</v>
      </c>
      <c r="R44" s="5"/>
      <c r="S44" s="5"/>
      <c r="T44" s="50" t="s">
        <v>38</v>
      </c>
    </row>
    <row r="45" spans="1:40" s="22" customFormat="1" ht="18" customHeight="1">
      <c r="A45" s="11"/>
      <c r="B45" s="11"/>
      <c r="C45" s="60"/>
      <c r="D45" s="38"/>
      <c r="E45" s="23"/>
      <c r="F45" s="39"/>
      <c r="G45" s="14" t="s">
        <v>50</v>
      </c>
      <c r="H45" s="14"/>
      <c r="I45" s="14"/>
      <c r="J45" s="15"/>
      <c r="K45" s="14" t="s">
        <v>50</v>
      </c>
      <c r="L45" s="14"/>
      <c r="M45" s="14"/>
      <c r="N45" s="14"/>
      <c r="O45" s="14"/>
      <c r="P45" s="14"/>
      <c r="Q45" s="40" t="s">
        <v>50</v>
      </c>
      <c r="R45" s="14"/>
      <c r="S45" s="14"/>
      <c r="T45" s="36"/>
    </row>
    <row r="46" spans="1:40" s="22" customFormat="1" ht="30" customHeight="1">
      <c r="B46" s="41" t="s">
        <v>16</v>
      </c>
      <c r="C46" s="63"/>
      <c r="D46" s="42" t="s">
        <v>15</v>
      </c>
      <c r="E46" s="43" t="s">
        <v>17</v>
      </c>
      <c r="F46" s="44" t="s">
        <v>18</v>
      </c>
      <c r="G46" s="42" t="s">
        <v>15</v>
      </c>
      <c r="H46" s="42" t="s">
        <v>39</v>
      </c>
      <c r="I46" s="42" t="s">
        <v>40</v>
      </c>
      <c r="J46" s="44" t="s">
        <v>0</v>
      </c>
      <c r="K46" s="42" t="s">
        <v>15</v>
      </c>
      <c r="L46" s="42" t="s">
        <v>31</v>
      </c>
      <c r="M46" s="42" t="s">
        <v>32</v>
      </c>
      <c r="N46" s="43" t="s">
        <v>41</v>
      </c>
      <c r="O46" s="43" t="s">
        <v>42</v>
      </c>
      <c r="P46" s="43" t="s">
        <v>43</v>
      </c>
      <c r="Q46" s="42" t="s">
        <v>15</v>
      </c>
      <c r="R46" s="42" t="s">
        <v>31</v>
      </c>
      <c r="S46" s="42" t="s">
        <v>32</v>
      </c>
      <c r="T46" s="94" t="s">
        <v>47</v>
      </c>
      <c r="U46" s="28"/>
      <c r="V46" s="28"/>
    </row>
    <row r="47" spans="1:40" s="22" customFormat="1" ht="7.5" customHeight="1">
      <c r="A47" s="12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28"/>
      <c r="V47" s="16"/>
    </row>
    <row r="48" spans="1:40" s="59" customFormat="1" ht="13.5" customHeight="1">
      <c r="B48" s="61" t="s">
        <v>83</v>
      </c>
      <c r="C48" s="62"/>
      <c r="D48" s="80">
        <f>SUM(E48:F48)</f>
        <v>153</v>
      </c>
      <c r="E48" s="80">
        <f>SUM(E49:E51)</f>
        <v>153</v>
      </c>
      <c r="F48" s="80">
        <v>0</v>
      </c>
      <c r="G48" s="80">
        <f>SUM(H48:J48)</f>
        <v>1312</v>
      </c>
      <c r="H48" s="80">
        <f>SUM(H49:H51)</f>
        <v>991</v>
      </c>
      <c r="I48" s="80">
        <f t="shared" ref="I48:J48" si="19">SUM(I49:I51)</f>
        <v>6</v>
      </c>
      <c r="J48" s="80">
        <f t="shared" si="19"/>
        <v>315</v>
      </c>
      <c r="K48" s="79">
        <f>SUM(L48:M48)</f>
        <v>28541</v>
      </c>
      <c r="L48" s="79">
        <f>SUM(L49:L51)</f>
        <v>14535</v>
      </c>
      <c r="M48" s="79">
        <f>SUM(M49:M51)</f>
        <v>14006</v>
      </c>
      <c r="N48" s="79">
        <f t="shared" ref="N48:P48" si="20">SUM(N49:N51)</f>
        <v>9450</v>
      </c>
      <c r="O48" s="79">
        <f t="shared" si="20"/>
        <v>9304</v>
      </c>
      <c r="P48" s="79">
        <f t="shared" si="20"/>
        <v>9787</v>
      </c>
      <c r="Q48" s="80">
        <f>SUM(R48:S48)</f>
        <v>2902</v>
      </c>
      <c r="R48" s="80">
        <f>SUM(R49:R51)</f>
        <v>1538</v>
      </c>
      <c r="S48" s="80">
        <f t="shared" ref="S48:T48" si="21">SUM(S49:S51)</f>
        <v>1364</v>
      </c>
      <c r="T48" s="80">
        <f t="shared" si="21"/>
        <v>402</v>
      </c>
      <c r="U48" s="65"/>
      <c r="V48" s="48"/>
    </row>
    <row r="49" spans="1:31" s="59" customFormat="1" ht="13.5" customHeight="1">
      <c r="B49" s="61" t="s">
        <v>87</v>
      </c>
      <c r="C49" s="62"/>
      <c r="D49" s="80">
        <f t="shared" ref="D49:D51" si="22">SUM(E49:F49)</f>
        <v>1</v>
      </c>
      <c r="E49" s="80">
        <v>1</v>
      </c>
      <c r="F49" s="80">
        <f t="shared" ref="F49" si="23">F48-(F50+F51)</f>
        <v>0</v>
      </c>
      <c r="G49" s="80">
        <f t="shared" ref="G49:G51" si="24">SUM(H49:J49)</f>
        <v>12</v>
      </c>
      <c r="H49" s="80">
        <v>12</v>
      </c>
      <c r="I49" s="80">
        <v>0</v>
      </c>
      <c r="J49" s="80">
        <v>0</v>
      </c>
      <c r="K49" s="79">
        <f t="shared" ref="K49:K51" si="25">SUM(L49:M49)</f>
        <v>379</v>
      </c>
      <c r="L49" s="80">
        <v>191</v>
      </c>
      <c r="M49" s="80">
        <v>188</v>
      </c>
      <c r="N49" s="80">
        <v>126</v>
      </c>
      <c r="O49" s="80">
        <v>128</v>
      </c>
      <c r="P49" s="80">
        <v>125</v>
      </c>
      <c r="Q49" s="80">
        <f t="shared" ref="Q49:Q51" si="26">SUM(R49:S49)</f>
        <v>29</v>
      </c>
      <c r="R49" s="80">
        <v>17</v>
      </c>
      <c r="S49" s="80">
        <v>12</v>
      </c>
      <c r="T49" s="80">
        <v>1</v>
      </c>
      <c r="U49" s="80"/>
      <c r="V49" s="48"/>
    </row>
    <row r="50" spans="1:31" s="59" customFormat="1" ht="13.5" customHeight="1">
      <c r="B50" s="61" t="s">
        <v>84</v>
      </c>
      <c r="C50" s="62"/>
      <c r="D50" s="80">
        <f t="shared" si="22"/>
        <v>146</v>
      </c>
      <c r="E50" s="80">
        <v>146</v>
      </c>
      <c r="F50" s="80">
        <v>0</v>
      </c>
      <c r="G50" s="80">
        <f t="shared" si="24"/>
        <v>1272</v>
      </c>
      <c r="H50" s="79">
        <v>951</v>
      </c>
      <c r="I50" s="79">
        <v>6</v>
      </c>
      <c r="J50" s="79">
        <v>315</v>
      </c>
      <c r="K50" s="79">
        <f t="shared" si="25"/>
        <v>27595</v>
      </c>
      <c r="L50" s="79">
        <v>14017</v>
      </c>
      <c r="M50" s="79">
        <v>13578</v>
      </c>
      <c r="N50" s="80">
        <v>9134</v>
      </c>
      <c r="O50" s="80">
        <v>8978</v>
      </c>
      <c r="P50" s="80">
        <v>9483</v>
      </c>
      <c r="Q50" s="80">
        <f t="shared" si="26"/>
        <v>2820</v>
      </c>
      <c r="R50" s="80">
        <v>1488</v>
      </c>
      <c r="S50" s="80">
        <v>1332</v>
      </c>
      <c r="T50" s="80">
        <v>398</v>
      </c>
      <c r="V50" s="33"/>
    </row>
    <row r="51" spans="1:31" s="47" customFormat="1" ht="13.5" customHeight="1">
      <c r="B51" s="61" t="s">
        <v>85</v>
      </c>
      <c r="C51" s="49"/>
      <c r="D51" s="80">
        <f t="shared" si="22"/>
        <v>6</v>
      </c>
      <c r="E51" s="80">
        <v>6</v>
      </c>
      <c r="F51" s="80">
        <v>0</v>
      </c>
      <c r="G51" s="80">
        <f t="shared" si="24"/>
        <v>28</v>
      </c>
      <c r="H51" s="80">
        <v>28</v>
      </c>
      <c r="I51" s="80">
        <v>0</v>
      </c>
      <c r="J51" s="80">
        <v>0</v>
      </c>
      <c r="K51" s="79">
        <f t="shared" si="25"/>
        <v>567</v>
      </c>
      <c r="L51" s="79">
        <v>327</v>
      </c>
      <c r="M51" s="79">
        <v>240</v>
      </c>
      <c r="N51" s="80">
        <v>190</v>
      </c>
      <c r="O51" s="80">
        <v>198</v>
      </c>
      <c r="P51" s="80">
        <v>179</v>
      </c>
      <c r="Q51" s="80">
        <f t="shared" si="26"/>
        <v>53</v>
      </c>
      <c r="R51" s="80">
        <v>33</v>
      </c>
      <c r="S51" s="80">
        <v>20</v>
      </c>
      <c r="T51" s="80">
        <v>3</v>
      </c>
      <c r="U51" s="27"/>
      <c r="V51" s="27"/>
      <c r="W51" s="27"/>
      <c r="X51" s="27"/>
      <c r="Y51" s="27"/>
      <c r="Z51" s="48"/>
      <c r="AA51" s="48"/>
      <c r="AB51" s="48"/>
      <c r="AC51" s="48"/>
      <c r="AD51" s="65"/>
      <c r="AE51" s="33"/>
    </row>
    <row r="52" spans="1:31" s="22" customFormat="1" ht="7.5" customHeight="1" thickBot="1">
      <c r="A52" s="85"/>
      <c r="B52" s="1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8"/>
      <c r="V52" s="28"/>
    </row>
    <row r="53" spans="1:31" s="22" customFormat="1">
      <c r="U53" s="28"/>
      <c r="V53" s="28"/>
    </row>
    <row r="54" spans="1:31" ht="22.5" customHeight="1">
      <c r="B54" s="81"/>
    </row>
    <row r="55" spans="1:31" s="71" customFormat="1" ht="24" customHeight="1">
      <c r="B55" s="72" t="s">
        <v>90</v>
      </c>
      <c r="R55" s="70"/>
    </row>
    <row r="56" spans="1:31" ht="22.5" customHeight="1" thickBot="1">
      <c r="B56" s="81"/>
    </row>
    <row r="57" spans="1:31" s="22" customFormat="1" ht="18" customHeight="1">
      <c r="A57" s="3"/>
      <c r="B57" s="3"/>
      <c r="C57" s="4"/>
      <c r="D57" s="5" t="s">
        <v>25</v>
      </c>
      <c r="E57" s="5"/>
      <c r="F57" s="5"/>
      <c r="G57" s="5"/>
      <c r="H57" s="5"/>
      <c r="I57" s="5"/>
      <c r="J57" s="5"/>
      <c r="K57" s="6"/>
      <c r="L57" s="31" t="s">
        <v>26</v>
      </c>
      <c r="M57" s="5"/>
      <c r="N57" s="5"/>
      <c r="O57" s="5"/>
      <c r="P57" s="5"/>
      <c r="Q57" s="50" t="s">
        <v>38</v>
      </c>
      <c r="R57" s="28"/>
    </row>
    <row r="58" spans="1:31" s="22" customFormat="1" ht="18" customHeight="1">
      <c r="A58" s="11"/>
      <c r="B58" s="93" t="s">
        <v>16</v>
      </c>
      <c r="C58" s="60"/>
      <c r="D58" s="9" t="s">
        <v>15</v>
      </c>
      <c r="E58" s="9"/>
      <c r="F58" s="9"/>
      <c r="G58" s="9"/>
      <c r="H58" s="8" t="s">
        <v>27</v>
      </c>
      <c r="I58" s="9"/>
      <c r="J58" s="9"/>
      <c r="K58" s="9"/>
      <c r="L58" s="7" t="s">
        <v>15</v>
      </c>
      <c r="M58" s="7" t="s">
        <v>31</v>
      </c>
      <c r="N58" s="51" t="s">
        <v>32</v>
      </c>
      <c r="O58" s="51" t="s">
        <v>28</v>
      </c>
      <c r="P58" s="51" t="s">
        <v>29</v>
      </c>
      <c r="Q58" s="35" t="s">
        <v>47</v>
      </c>
      <c r="R58" s="28"/>
    </row>
    <row r="59" spans="1:31" s="22" customFormat="1" ht="18" customHeight="1">
      <c r="C59" s="63"/>
      <c r="D59" s="42" t="s">
        <v>15</v>
      </c>
      <c r="E59" s="43" t="s">
        <v>28</v>
      </c>
      <c r="F59" s="43" t="s">
        <v>29</v>
      </c>
      <c r="G59" s="43" t="s">
        <v>30</v>
      </c>
      <c r="H59" s="42" t="s">
        <v>15</v>
      </c>
      <c r="I59" s="43" t="s">
        <v>28</v>
      </c>
      <c r="J59" s="43" t="s">
        <v>29</v>
      </c>
      <c r="K59" s="43" t="s">
        <v>30</v>
      </c>
      <c r="L59" s="52"/>
      <c r="M59" s="94"/>
      <c r="N59" s="94"/>
      <c r="O59" s="52"/>
      <c r="P59" s="52"/>
      <c r="Q59" s="94"/>
      <c r="R59" s="28"/>
    </row>
    <row r="60" spans="1:31" s="22" customFormat="1" ht="7.5" customHeight="1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28"/>
    </row>
    <row r="61" spans="1:31" s="59" customFormat="1" ht="13.5" customHeight="1">
      <c r="A61" s="65"/>
      <c r="B61" s="61" t="s">
        <v>83</v>
      </c>
      <c r="C61" s="62"/>
      <c r="D61" s="80">
        <f>SUM(E61:G61)</f>
        <v>63</v>
      </c>
      <c r="E61" s="80">
        <f>SUM(E62:E64)</f>
        <v>54</v>
      </c>
      <c r="F61" s="80">
        <f t="shared" ref="F61:G61" si="27">SUM(F62:F64)</f>
        <v>3</v>
      </c>
      <c r="G61" s="80">
        <f t="shared" si="27"/>
        <v>6</v>
      </c>
      <c r="H61" s="79">
        <f>SUM(I61:K61)</f>
        <v>0</v>
      </c>
      <c r="I61" s="80">
        <f>SUM(I62:I64)</f>
        <v>0</v>
      </c>
      <c r="J61" s="80">
        <f t="shared" ref="J61:K61" si="28">SUM(J62:J64)</f>
        <v>0</v>
      </c>
      <c r="K61" s="80">
        <f t="shared" si="28"/>
        <v>0</v>
      </c>
      <c r="L61" s="79">
        <f>SUM(M61:N61)</f>
        <v>2630</v>
      </c>
      <c r="M61" s="79">
        <f>SUM(M62:M64)</f>
        <v>1731</v>
      </c>
      <c r="N61" s="79">
        <f t="shared" ref="N61:Q61" si="29">SUM(N62:N64)</f>
        <v>899</v>
      </c>
      <c r="O61" s="79">
        <f t="shared" si="29"/>
        <v>2473</v>
      </c>
      <c r="P61" s="79">
        <f t="shared" si="29"/>
        <v>157</v>
      </c>
      <c r="Q61" s="79">
        <f t="shared" si="29"/>
        <v>682</v>
      </c>
      <c r="R61" s="48"/>
      <c r="S61" s="33"/>
    </row>
    <row r="62" spans="1:31" s="59" customFormat="1" ht="13.5" customHeight="1">
      <c r="A62" s="65"/>
      <c r="B62" s="61" t="s">
        <v>87</v>
      </c>
      <c r="C62" s="62"/>
      <c r="D62" s="80">
        <f t="shared" ref="D62:D64" si="30">SUM(E62:G62)</f>
        <v>0</v>
      </c>
      <c r="E62" s="80">
        <v>0</v>
      </c>
      <c r="F62" s="80">
        <v>0</v>
      </c>
      <c r="G62" s="80">
        <v>0</v>
      </c>
      <c r="H62" s="79">
        <f t="shared" ref="H62:H64" si="31">SUM(I62:K62)</f>
        <v>0</v>
      </c>
      <c r="I62" s="80">
        <v>0</v>
      </c>
      <c r="J62" s="80">
        <v>0</v>
      </c>
      <c r="K62" s="80">
        <v>0</v>
      </c>
      <c r="L62" s="79">
        <f t="shared" ref="L62:L64" si="32">SUM(M62:N62)</f>
        <v>0</v>
      </c>
      <c r="M62" s="79">
        <v>0</v>
      </c>
      <c r="N62" s="79">
        <v>0</v>
      </c>
      <c r="O62" s="79">
        <v>0</v>
      </c>
      <c r="P62" s="80">
        <v>0</v>
      </c>
      <c r="Q62" s="80">
        <v>0</v>
      </c>
      <c r="R62" s="48"/>
      <c r="S62" s="33"/>
    </row>
    <row r="63" spans="1:31" s="59" customFormat="1" ht="13.5" customHeight="1">
      <c r="A63" s="65"/>
      <c r="B63" s="61" t="s">
        <v>84</v>
      </c>
      <c r="C63" s="62"/>
      <c r="D63" s="80">
        <f t="shared" si="30"/>
        <v>46</v>
      </c>
      <c r="E63" s="80">
        <v>37</v>
      </c>
      <c r="F63" s="80">
        <v>3</v>
      </c>
      <c r="G63" s="80">
        <v>6</v>
      </c>
      <c r="H63" s="79">
        <f t="shared" si="31"/>
        <v>0</v>
      </c>
      <c r="I63" s="80">
        <v>0</v>
      </c>
      <c r="J63" s="80">
        <v>0</v>
      </c>
      <c r="K63" s="80">
        <v>0</v>
      </c>
      <c r="L63" s="79">
        <f t="shared" si="32"/>
        <v>1993</v>
      </c>
      <c r="M63" s="79">
        <v>1302</v>
      </c>
      <c r="N63" s="79">
        <v>691</v>
      </c>
      <c r="O63" s="80">
        <v>1836</v>
      </c>
      <c r="P63" s="80">
        <v>157</v>
      </c>
      <c r="Q63" s="80">
        <v>485</v>
      </c>
      <c r="R63" s="65"/>
      <c r="S63" s="33"/>
      <c r="T63" s="33"/>
    </row>
    <row r="64" spans="1:31" s="105" customFormat="1" ht="13.5" customHeight="1">
      <c r="A64" s="65"/>
      <c r="B64" s="61" t="s">
        <v>85</v>
      </c>
      <c r="C64" s="62"/>
      <c r="D64" s="80">
        <f t="shared" si="30"/>
        <v>17</v>
      </c>
      <c r="E64" s="80">
        <v>17</v>
      </c>
      <c r="F64" s="80">
        <v>0</v>
      </c>
      <c r="G64" s="80">
        <v>0</v>
      </c>
      <c r="H64" s="79">
        <f t="shared" si="31"/>
        <v>0</v>
      </c>
      <c r="I64" s="80">
        <v>0</v>
      </c>
      <c r="J64" s="80">
        <v>0</v>
      </c>
      <c r="K64" s="80">
        <v>0</v>
      </c>
      <c r="L64" s="79">
        <f t="shared" si="32"/>
        <v>637</v>
      </c>
      <c r="M64" s="80">
        <v>429</v>
      </c>
      <c r="N64" s="80">
        <v>208</v>
      </c>
      <c r="O64" s="80">
        <v>637</v>
      </c>
      <c r="P64" s="80">
        <v>0</v>
      </c>
      <c r="Q64" s="80">
        <v>197</v>
      </c>
      <c r="R64" s="103"/>
      <c r="S64" s="104"/>
    </row>
    <row r="65" spans="1:56" s="105" customFormat="1" ht="7.5" customHeight="1" thickBot="1">
      <c r="A65" s="106"/>
      <c r="B65" s="87"/>
      <c r="C65" s="107"/>
      <c r="D65" s="80"/>
      <c r="E65" s="80"/>
      <c r="F65" s="80"/>
      <c r="G65" s="80"/>
      <c r="H65" s="79"/>
      <c r="I65" s="80"/>
      <c r="J65" s="80"/>
      <c r="K65" s="80"/>
      <c r="L65" s="80"/>
      <c r="M65" s="80"/>
      <c r="N65" s="80"/>
      <c r="O65" s="80"/>
      <c r="P65" s="80"/>
      <c r="Q65" s="80"/>
      <c r="R65" s="103"/>
      <c r="S65" s="104"/>
    </row>
    <row r="66" spans="1:56" s="22" customFormat="1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8"/>
    </row>
    <row r="67" spans="1:56" s="22" customFormat="1">
      <c r="D67" s="22" t="s">
        <v>102</v>
      </c>
      <c r="R67" s="28"/>
    </row>
    <row r="68" spans="1:56" s="22" customFormat="1">
      <c r="R68" s="28"/>
    </row>
    <row r="69" spans="1:56" s="69" customFormat="1" ht="22.5" customHeight="1">
      <c r="B69" s="81" t="s">
        <v>91</v>
      </c>
    </row>
    <row r="70" spans="1:56" ht="22.5" customHeight="1" thickBot="1">
      <c r="B70" s="81"/>
    </row>
    <row r="71" spans="1:56" ht="18" customHeight="1">
      <c r="A71" s="3"/>
      <c r="B71" s="3"/>
      <c r="C71" s="4"/>
      <c r="D71" s="5"/>
      <c r="E71" s="31" t="s">
        <v>20</v>
      </c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6"/>
      <c r="S71" s="53"/>
      <c r="T71" s="34"/>
      <c r="U71" s="11"/>
      <c r="W71" s="82"/>
    </row>
    <row r="72" spans="1:56" ht="18" customHeight="1">
      <c r="A72" s="11"/>
      <c r="B72" s="93" t="s">
        <v>16</v>
      </c>
      <c r="C72" s="60"/>
      <c r="D72" s="24" t="s">
        <v>15</v>
      </c>
      <c r="E72" s="51" t="s">
        <v>15</v>
      </c>
      <c r="F72" s="8" t="s">
        <v>21</v>
      </c>
      <c r="G72" s="9"/>
      <c r="H72" s="9"/>
      <c r="I72" s="9"/>
      <c r="J72" s="9"/>
      <c r="K72" s="9"/>
      <c r="L72" s="8" t="s">
        <v>22</v>
      </c>
      <c r="M72" s="9"/>
      <c r="N72" s="9"/>
      <c r="O72" s="9"/>
      <c r="P72" s="9"/>
      <c r="Q72" s="9"/>
      <c r="R72" s="9"/>
      <c r="S72" s="36" t="s">
        <v>23</v>
      </c>
      <c r="T72" s="36" t="s">
        <v>24</v>
      </c>
      <c r="U72" s="11"/>
      <c r="W72" s="82"/>
    </row>
    <row r="73" spans="1:56" ht="18" customHeight="1">
      <c r="A73" s="11"/>
      <c r="C73" s="60"/>
      <c r="D73" s="16"/>
      <c r="E73" s="37"/>
      <c r="F73" s="8" t="s">
        <v>15</v>
      </c>
      <c r="G73" s="54" t="s">
        <v>31</v>
      </c>
      <c r="H73" s="54" t="s">
        <v>32</v>
      </c>
      <c r="I73" s="8" t="s">
        <v>41</v>
      </c>
      <c r="J73" s="8" t="s">
        <v>42</v>
      </c>
      <c r="K73" s="8" t="s">
        <v>43</v>
      </c>
      <c r="L73" s="8" t="s">
        <v>15</v>
      </c>
      <c r="M73" s="54" t="s">
        <v>31</v>
      </c>
      <c r="N73" s="54" t="s">
        <v>32</v>
      </c>
      <c r="O73" s="8" t="s">
        <v>41</v>
      </c>
      <c r="P73" s="8" t="s">
        <v>42</v>
      </c>
      <c r="Q73" s="8" t="s">
        <v>43</v>
      </c>
      <c r="R73" s="8" t="s">
        <v>44</v>
      </c>
      <c r="S73" s="35"/>
      <c r="T73" s="35"/>
      <c r="U73" s="11"/>
      <c r="W73" s="82"/>
    </row>
    <row r="74" spans="1:56" ht="7.5" customHeight="1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67"/>
      <c r="U74" s="11"/>
      <c r="W74" s="82"/>
    </row>
    <row r="75" spans="1:56" s="59" customFormat="1" ht="13.5" customHeight="1">
      <c r="B75" s="61" t="s">
        <v>83</v>
      </c>
      <c r="C75" s="62"/>
      <c r="D75" s="27">
        <f>E75+S75+T75</f>
        <v>28287</v>
      </c>
      <c r="E75" s="27">
        <f>F75+L75</f>
        <v>28046</v>
      </c>
      <c r="F75" s="27">
        <f>SUM(G75:H75)</f>
        <v>27215</v>
      </c>
      <c r="G75" s="27">
        <f>SUM(G76:G78)</f>
        <v>13897</v>
      </c>
      <c r="H75" s="27">
        <f t="shared" ref="H75:K75" si="33">SUM(H76:H78)</f>
        <v>13318</v>
      </c>
      <c r="I75" s="27">
        <f t="shared" si="33"/>
        <v>9173</v>
      </c>
      <c r="J75" s="27">
        <f t="shared" si="33"/>
        <v>9146</v>
      </c>
      <c r="K75" s="27">
        <f t="shared" si="33"/>
        <v>8896</v>
      </c>
      <c r="L75" s="27">
        <f>SUM(M75:N75)</f>
        <v>831</v>
      </c>
      <c r="M75" s="27">
        <f>SUM(M76:M78)</f>
        <v>428</v>
      </c>
      <c r="N75" s="27">
        <f t="shared" ref="N75:S75" si="34">SUM(N76:N78)</f>
        <v>403</v>
      </c>
      <c r="O75" s="27">
        <f t="shared" si="34"/>
        <v>277</v>
      </c>
      <c r="P75" s="27">
        <f t="shared" si="34"/>
        <v>245</v>
      </c>
      <c r="Q75" s="27">
        <f t="shared" si="34"/>
        <v>210</v>
      </c>
      <c r="R75" s="27">
        <f t="shared" si="34"/>
        <v>99</v>
      </c>
      <c r="S75" s="27">
        <f t="shared" si="34"/>
        <v>241</v>
      </c>
      <c r="T75" s="68">
        <v>0</v>
      </c>
      <c r="U75" s="65"/>
    </row>
    <row r="76" spans="1:56" s="59" customFormat="1" ht="13.5" customHeight="1">
      <c r="B76" s="61" t="s">
        <v>87</v>
      </c>
      <c r="C76" s="62"/>
      <c r="D76" s="27">
        <f t="shared" ref="D76:D78" si="35">E76+S76+T76</f>
        <v>0</v>
      </c>
      <c r="E76" s="27">
        <f t="shared" ref="E76:E78" si="36">F76+L76</f>
        <v>0</v>
      </c>
      <c r="F76" s="27">
        <f t="shared" ref="F76:F78" si="37">SUM(G76:H76)</f>
        <v>0</v>
      </c>
      <c r="G76" s="27">
        <v>0</v>
      </c>
      <c r="H76" s="47">
        <v>0</v>
      </c>
      <c r="I76" s="27">
        <v>0</v>
      </c>
      <c r="J76" s="27">
        <v>0</v>
      </c>
      <c r="K76" s="27">
        <v>0</v>
      </c>
      <c r="L76" s="27">
        <f t="shared" ref="L76:L78" si="38">SUM(M76:N76)</f>
        <v>0</v>
      </c>
      <c r="M76" s="27">
        <v>0</v>
      </c>
      <c r="N76" s="4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68">
        <v>0</v>
      </c>
      <c r="U76" s="65"/>
    </row>
    <row r="77" spans="1:56" s="59" customFormat="1" ht="13.5" customHeight="1">
      <c r="B77" s="61" t="s">
        <v>84</v>
      </c>
      <c r="C77" s="62"/>
      <c r="D77" s="27">
        <f t="shared" si="35"/>
        <v>20536</v>
      </c>
      <c r="E77" s="27">
        <f t="shared" si="36"/>
        <v>20429</v>
      </c>
      <c r="F77" s="27">
        <f t="shared" si="37"/>
        <v>19598</v>
      </c>
      <c r="G77" s="80">
        <v>9919</v>
      </c>
      <c r="H77" s="79">
        <v>9679</v>
      </c>
      <c r="I77" s="27">
        <v>6579</v>
      </c>
      <c r="J77" s="27">
        <v>6509</v>
      </c>
      <c r="K77" s="27">
        <v>6510</v>
      </c>
      <c r="L77" s="27">
        <f t="shared" si="38"/>
        <v>831</v>
      </c>
      <c r="M77" s="80">
        <v>428</v>
      </c>
      <c r="N77" s="79">
        <v>403</v>
      </c>
      <c r="O77" s="27">
        <v>277</v>
      </c>
      <c r="P77" s="27">
        <v>245</v>
      </c>
      <c r="Q77" s="27">
        <v>210</v>
      </c>
      <c r="R77" s="27">
        <v>99</v>
      </c>
      <c r="S77" s="27">
        <v>107</v>
      </c>
      <c r="T77" s="68">
        <v>0</v>
      </c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55"/>
      <c r="AU77" s="55"/>
      <c r="AV77" s="65"/>
      <c r="AW77" s="55"/>
      <c r="AX77" s="55"/>
      <c r="AY77" s="65"/>
      <c r="AZ77" s="65"/>
      <c r="BA77" s="65"/>
      <c r="BB77" s="65"/>
      <c r="BC77" s="65"/>
      <c r="BD77" s="65"/>
    </row>
    <row r="78" spans="1:56" s="59" customFormat="1" ht="13.5" customHeight="1">
      <c r="B78" s="61" t="s">
        <v>85</v>
      </c>
      <c r="C78" s="62"/>
      <c r="D78" s="27">
        <f t="shared" si="35"/>
        <v>7751</v>
      </c>
      <c r="E78" s="27">
        <f t="shared" si="36"/>
        <v>7617</v>
      </c>
      <c r="F78" s="27">
        <f t="shared" si="37"/>
        <v>7617</v>
      </c>
      <c r="G78" s="80">
        <v>3978</v>
      </c>
      <c r="H78" s="79">
        <v>3639</v>
      </c>
      <c r="I78" s="80">
        <v>2594</v>
      </c>
      <c r="J78" s="80">
        <v>2637</v>
      </c>
      <c r="K78" s="80">
        <v>2386</v>
      </c>
      <c r="L78" s="27">
        <f t="shared" si="38"/>
        <v>0</v>
      </c>
      <c r="M78" s="80">
        <v>0</v>
      </c>
      <c r="N78" s="79">
        <v>0</v>
      </c>
      <c r="O78" s="27">
        <v>0</v>
      </c>
      <c r="P78" s="27">
        <v>0</v>
      </c>
      <c r="Q78" s="27">
        <v>0</v>
      </c>
      <c r="R78" s="27">
        <v>0</v>
      </c>
      <c r="S78" s="27">
        <v>134</v>
      </c>
      <c r="T78" s="68">
        <v>0</v>
      </c>
      <c r="U78" s="65"/>
      <c r="V78" s="65"/>
    </row>
    <row r="79" spans="1:56" ht="7.5" customHeight="1" thickBot="1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W79" s="82"/>
    </row>
    <row r="80" spans="1:56" ht="7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W80" s="82"/>
    </row>
    <row r="81" spans="1:23" ht="22.5" customHeight="1">
      <c r="B81" s="81"/>
    </row>
    <row r="82" spans="1:23" ht="24" customHeight="1">
      <c r="B82" s="73" t="s">
        <v>92</v>
      </c>
      <c r="C82" s="21"/>
      <c r="D82" s="21"/>
      <c r="E82" s="21"/>
      <c r="F82" s="21"/>
      <c r="G82" s="21"/>
      <c r="H82" s="21"/>
      <c r="I82" s="21"/>
      <c r="J82" s="69"/>
      <c r="W82" s="82"/>
    </row>
    <row r="83" spans="1:23" ht="22.5" customHeight="1" thickBot="1">
      <c r="B83" s="81"/>
    </row>
    <row r="84" spans="1:23" ht="7.5" customHeight="1">
      <c r="A84" s="3"/>
      <c r="B84" s="3"/>
      <c r="C84" s="4"/>
      <c r="D84" s="25"/>
      <c r="E84" s="5"/>
      <c r="F84" s="5"/>
      <c r="G84" s="29"/>
      <c r="H84" s="5"/>
      <c r="I84" s="5"/>
      <c r="J84" s="75"/>
      <c r="W84" s="82"/>
    </row>
    <row r="85" spans="1:23" ht="18" customHeight="1">
      <c r="A85" s="11"/>
      <c r="B85" s="10" t="s">
        <v>16</v>
      </c>
      <c r="C85" s="60"/>
      <c r="D85" s="20" t="s">
        <v>33</v>
      </c>
      <c r="E85" s="14"/>
      <c r="F85" s="14"/>
      <c r="G85" s="8" t="s">
        <v>55</v>
      </c>
      <c r="H85" s="9"/>
      <c r="I85" s="9"/>
      <c r="J85" s="74" t="s">
        <v>77</v>
      </c>
      <c r="W85" s="82"/>
    </row>
    <row r="86" spans="1:23" ht="30" customHeight="1">
      <c r="C86" s="63"/>
      <c r="D86" s="43" t="s">
        <v>14</v>
      </c>
      <c r="E86" s="42" t="s">
        <v>56</v>
      </c>
      <c r="F86" s="43" t="s">
        <v>19</v>
      </c>
      <c r="G86" s="43" t="s">
        <v>14</v>
      </c>
      <c r="H86" s="42" t="s">
        <v>56</v>
      </c>
      <c r="I86" s="43" t="s">
        <v>19</v>
      </c>
      <c r="J86" s="1" t="s">
        <v>47</v>
      </c>
      <c r="W86" s="82"/>
    </row>
    <row r="87" spans="1:23" ht="8.25" customHeight="1">
      <c r="A87" s="12"/>
      <c r="B87" s="12"/>
      <c r="C87" s="13"/>
      <c r="D87" s="12"/>
      <c r="E87" s="12"/>
      <c r="F87" s="12"/>
      <c r="G87" s="12"/>
      <c r="H87" s="12"/>
      <c r="I87" s="12"/>
      <c r="J87" s="12"/>
      <c r="W87" s="82"/>
    </row>
    <row r="88" spans="1:23" s="59" customFormat="1" ht="13.5" customHeight="1">
      <c r="B88" s="61" t="s">
        <v>93</v>
      </c>
      <c r="C88" s="62"/>
      <c r="D88" s="76">
        <v>21</v>
      </c>
      <c r="E88" s="78">
        <v>1696</v>
      </c>
      <c r="F88" s="76">
        <v>1101</v>
      </c>
      <c r="G88" s="76">
        <v>20</v>
      </c>
      <c r="H88" s="76">
        <v>1644</v>
      </c>
      <c r="I88" s="76">
        <v>1072</v>
      </c>
      <c r="J88" s="77">
        <v>166</v>
      </c>
    </row>
    <row r="89" spans="1:23" ht="7.5" customHeight="1" thickBot="1">
      <c r="A89" s="18"/>
      <c r="B89" s="18"/>
      <c r="C89" s="19"/>
      <c r="D89" s="18"/>
      <c r="E89" s="18"/>
      <c r="F89" s="18"/>
      <c r="G89" s="18"/>
      <c r="H89" s="18"/>
      <c r="I89" s="18"/>
      <c r="J89" s="88"/>
      <c r="W89" s="82"/>
    </row>
    <row r="90" spans="1:23" ht="7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W90" s="82"/>
    </row>
    <row r="91" spans="1:23" ht="22.5" customHeight="1">
      <c r="B91" s="81"/>
    </row>
    <row r="92" spans="1:23" ht="24" customHeight="1">
      <c r="B92" s="81" t="s">
        <v>98</v>
      </c>
      <c r="W92" s="82"/>
    </row>
    <row r="93" spans="1:23" ht="22.5" customHeight="1" thickBot="1">
      <c r="B93" s="81"/>
    </row>
    <row r="94" spans="1:23" ht="18" customHeight="1">
      <c r="A94" s="3"/>
      <c r="B94" s="112" t="s">
        <v>9</v>
      </c>
      <c r="C94" s="56"/>
      <c r="D94" s="57" t="s">
        <v>15</v>
      </c>
      <c r="E94" s="58" t="s">
        <v>51</v>
      </c>
      <c r="F94" s="58" t="s">
        <v>52</v>
      </c>
      <c r="G94" s="58" t="s">
        <v>53</v>
      </c>
      <c r="W94" s="82"/>
    </row>
    <row r="95" spans="1:23" ht="18" customHeight="1">
      <c r="A95" s="11"/>
      <c r="B95" s="113"/>
      <c r="C95" s="63"/>
      <c r="D95" s="64"/>
      <c r="E95" s="94"/>
      <c r="F95" s="94"/>
      <c r="G95" s="94"/>
      <c r="W95" s="82"/>
    </row>
    <row r="96" spans="1:23" ht="7.5" customHeight="1">
      <c r="A96" s="12"/>
      <c r="B96" s="12"/>
      <c r="C96" s="13"/>
      <c r="D96" s="12"/>
      <c r="E96" s="12"/>
      <c r="F96" s="12"/>
      <c r="G96" s="12"/>
      <c r="W96" s="82"/>
    </row>
    <row r="97" spans="1:23" ht="13.5" customHeight="1">
      <c r="A97" s="65"/>
      <c r="B97" s="89" t="s">
        <v>95</v>
      </c>
      <c r="C97" s="62"/>
      <c r="D97" s="92">
        <f>SUM(E97:G97)</f>
        <v>25</v>
      </c>
      <c r="E97" s="92">
        <v>0</v>
      </c>
      <c r="F97" s="92">
        <v>4</v>
      </c>
      <c r="G97" s="92">
        <v>21</v>
      </c>
      <c r="W97" s="82"/>
    </row>
    <row r="98" spans="1:23" ht="13.5" customHeight="1" thickBot="1">
      <c r="A98" s="18"/>
      <c r="B98" s="18"/>
      <c r="C98" s="18"/>
      <c r="D98" s="26"/>
      <c r="E98" s="18"/>
      <c r="F98" s="18"/>
      <c r="G98" s="18"/>
      <c r="W98" s="82"/>
    </row>
    <row r="99" spans="1:23" ht="12.75" thickBot="1">
      <c r="W99" s="82"/>
    </row>
    <row r="100" spans="1:23" ht="18" customHeight="1">
      <c r="A100" s="3"/>
      <c r="B100" s="3"/>
      <c r="C100" s="4"/>
      <c r="D100" s="5" t="s">
        <v>10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W100" s="82"/>
    </row>
    <row r="101" spans="1:23" ht="18" customHeight="1">
      <c r="A101" s="11"/>
      <c r="B101" s="93" t="s">
        <v>16</v>
      </c>
      <c r="C101" s="60"/>
      <c r="D101" s="9" t="s">
        <v>15</v>
      </c>
      <c r="E101" s="9"/>
      <c r="F101" s="9"/>
      <c r="G101" s="8" t="s">
        <v>11</v>
      </c>
      <c r="H101" s="9"/>
      <c r="I101" s="9"/>
      <c r="J101" s="8" t="s">
        <v>12</v>
      </c>
      <c r="K101" s="9"/>
      <c r="L101" s="9"/>
      <c r="M101" s="8" t="s">
        <v>13</v>
      </c>
      <c r="N101" s="9"/>
      <c r="O101" s="9"/>
      <c r="W101" s="82"/>
    </row>
    <row r="102" spans="1:23" ht="18" customHeight="1">
      <c r="C102" s="63"/>
      <c r="D102" s="42" t="s">
        <v>15</v>
      </c>
      <c r="E102" s="42" t="s">
        <v>31</v>
      </c>
      <c r="F102" s="42" t="s">
        <v>32</v>
      </c>
      <c r="G102" s="42" t="s">
        <v>15</v>
      </c>
      <c r="H102" s="42" t="s">
        <v>31</v>
      </c>
      <c r="I102" s="42" t="s">
        <v>32</v>
      </c>
      <c r="J102" s="42" t="s">
        <v>15</v>
      </c>
      <c r="K102" s="42" t="s">
        <v>31</v>
      </c>
      <c r="L102" s="42" t="s">
        <v>32</v>
      </c>
      <c r="M102" s="42" t="s">
        <v>15</v>
      </c>
      <c r="N102" s="42" t="s">
        <v>31</v>
      </c>
      <c r="O102" s="42" t="s">
        <v>32</v>
      </c>
      <c r="W102" s="82"/>
    </row>
    <row r="103" spans="1:23" ht="7.5" customHeight="1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7"/>
      <c r="W103" s="82"/>
    </row>
    <row r="104" spans="1:23" s="59" customFormat="1" ht="13.5" customHeight="1">
      <c r="B104" s="61" t="s">
        <v>94</v>
      </c>
      <c r="C104" s="62"/>
      <c r="D104" s="80">
        <f>SUM(E104:F104)</f>
        <v>2203</v>
      </c>
      <c r="E104" s="80">
        <f>H104+K104+N104</f>
        <v>692</v>
      </c>
      <c r="F104" s="80">
        <f>I104+L104+O104</f>
        <v>1511</v>
      </c>
      <c r="G104" s="80">
        <v>0</v>
      </c>
      <c r="H104" s="80">
        <v>0</v>
      </c>
      <c r="I104" s="80">
        <v>0</v>
      </c>
      <c r="J104" s="80">
        <f>SUM(K104:L104)</f>
        <v>257</v>
      </c>
      <c r="K104" s="80">
        <v>95</v>
      </c>
      <c r="L104" s="80">
        <v>162</v>
      </c>
      <c r="M104" s="80">
        <f>SUM(N104:O104)</f>
        <v>1946</v>
      </c>
      <c r="N104" s="80">
        <v>597</v>
      </c>
      <c r="O104" s="80">
        <v>1349</v>
      </c>
      <c r="P104" s="33"/>
    </row>
    <row r="105" spans="1:23" ht="7.5" customHeight="1" thickBot="1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W105" s="82"/>
    </row>
    <row r="106" spans="1:23" ht="7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W106" s="82"/>
    </row>
    <row r="107" spans="1:23" ht="22.5" customHeight="1">
      <c r="B107" s="81"/>
    </row>
    <row r="108" spans="1:23" s="71" customFormat="1" ht="22.5" customHeight="1">
      <c r="B108" s="72" t="s">
        <v>97</v>
      </c>
      <c r="C108" s="72"/>
      <c r="D108" s="72"/>
      <c r="E108" s="72"/>
      <c r="F108" s="73"/>
    </row>
    <row r="109" spans="1:23" ht="22.5" customHeight="1" thickBot="1">
      <c r="B109" s="81"/>
    </row>
    <row r="110" spans="1:23" s="22" customFormat="1" ht="18" customHeight="1">
      <c r="A110" s="3"/>
      <c r="B110" s="108" t="s">
        <v>16</v>
      </c>
      <c r="C110" s="56"/>
      <c r="D110" s="57" t="s">
        <v>15</v>
      </c>
      <c r="E110" s="58" t="s">
        <v>51</v>
      </c>
      <c r="F110" s="58" t="s">
        <v>52</v>
      </c>
      <c r="G110" s="58" t="s">
        <v>53</v>
      </c>
    </row>
    <row r="111" spans="1:23" s="22" customFormat="1" ht="18" customHeight="1">
      <c r="A111" s="11"/>
      <c r="B111" s="93"/>
      <c r="C111" s="63"/>
      <c r="D111" s="64"/>
      <c r="E111" s="94"/>
      <c r="F111" s="94"/>
      <c r="G111" s="94"/>
    </row>
    <row r="112" spans="1:23" s="22" customFormat="1" ht="9" customHeight="1">
      <c r="A112" s="12"/>
      <c r="B112" s="12"/>
      <c r="C112" s="13"/>
      <c r="D112" s="12"/>
      <c r="E112" s="12"/>
      <c r="F112" s="12"/>
      <c r="G112" s="12"/>
    </row>
    <row r="113" spans="1:27" s="59" customFormat="1" ht="13.5" customHeight="1">
      <c r="B113" s="109" t="s">
        <v>95</v>
      </c>
      <c r="C113" s="62"/>
      <c r="D113" s="80">
        <f>SUM(E113:G113)</f>
        <v>10</v>
      </c>
      <c r="E113" s="80">
        <v>0</v>
      </c>
      <c r="F113" s="80">
        <v>0</v>
      </c>
      <c r="G113" s="80">
        <v>10</v>
      </c>
    </row>
    <row r="114" spans="1:27" s="22" customFormat="1" ht="12.75" thickBot="1">
      <c r="A114" s="85"/>
      <c r="B114" s="18"/>
      <c r="C114" s="86"/>
      <c r="D114" s="85"/>
      <c r="E114" s="85"/>
      <c r="F114" s="85"/>
      <c r="G114" s="85"/>
    </row>
    <row r="115" spans="1:27" s="22" customFormat="1" ht="12.75" thickBot="1">
      <c r="B115" s="82"/>
    </row>
    <row r="116" spans="1:27" s="22" customFormat="1" ht="18" customHeight="1">
      <c r="A116" s="3"/>
      <c r="B116" s="3"/>
      <c r="C116" s="4"/>
      <c r="D116" s="5" t="s">
        <v>57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27" s="22" customFormat="1" ht="18" customHeight="1">
      <c r="A117" s="11"/>
      <c r="B117" s="93" t="s">
        <v>16</v>
      </c>
      <c r="C117" s="60"/>
      <c r="D117" s="9" t="s">
        <v>15</v>
      </c>
      <c r="E117" s="9"/>
      <c r="F117" s="9"/>
      <c r="G117" s="8" t="s">
        <v>58</v>
      </c>
      <c r="H117" s="9"/>
      <c r="I117" s="9"/>
      <c r="J117" s="8" t="s">
        <v>59</v>
      </c>
      <c r="K117" s="9"/>
      <c r="L117" s="9"/>
      <c r="M117" s="8" t="s">
        <v>60</v>
      </c>
      <c r="N117" s="9"/>
      <c r="O117" s="9"/>
    </row>
    <row r="118" spans="1:27" s="22" customFormat="1" ht="18" customHeight="1">
      <c r="C118" s="63"/>
      <c r="D118" s="42" t="s">
        <v>15</v>
      </c>
      <c r="E118" s="42" t="s">
        <v>31</v>
      </c>
      <c r="F118" s="42" t="s">
        <v>32</v>
      </c>
      <c r="G118" s="42" t="s">
        <v>15</v>
      </c>
      <c r="H118" s="42" t="s">
        <v>31</v>
      </c>
      <c r="I118" s="42" t="s">
        <v>32</v>
      </c>
      <c r="J118" s="42" t="s">
        <v>15</v>
      </c>
      <c r="K118" s="42" t="s">
        <v>31</v>
      </c>
      <c r="L118" s="42" t="s">
        <v>32</v>
      </c>
      <c r="M118" s="42" t="s">
        <v>15</v>
      </c>
      <c r="N118" s="42" t="s">
        <v>31</v>
      </c>
      <c r="O118" s="42" t="s">
        <v>32</v>
      </c>
    </row>
    <row r="119" spans="1:27" s="22" customFormat="1" ht="8.25" customHeight="1">
      <c r="A119" s="12"/>
      <c r="B119" s="12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R119" s="17"/>
      <c r="S119" s="17"/>
      <c r="T119" s="17"/>
      <c r="U119" s="17"/>
      <c r="V119" s="17"/>
      <c r="W119" s="17"/>
      <c r="Y119" s="17"/>
      <c r="Z119" s="17"/>
      <c r="AA119" s="17"/>
    </row>
    <row r="120" spans="1:27" s="59" customFormat="1" ht="13.5" customHeight="1">
      <c r="B120" s="109" t="s">
        <v>96</v>
      </c>
      <c r="C120" s="62"/>
      <c r="D120" s="80">
        <f>SUM(E120:F120)</f>
        <v>137</v>
      </c>
      <c r="E120" s="80">
        <f>H120+K120+N120</f>
        <v>35</v>
      </c>
      <c r="F120" s="80">
        <f>I120+L120+O120</f>
        <v>102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f>SUM(N120:O120)</f>
        <v>137</v>
      </c>
      <c r="N120" s="80">
        <v>35</v>
      </c>
      <c r="O120" s="80">
        <v>102</v>
      </c>
      <c r="R120" s="33"/>
      <c r="S120" s="33"/>
      <c r="T120" s="33"/>
      <c r="U120" s="33"/>
      <c r="V120" s="33"/>
      <c r="W120" s="33"/>
      <c r="Y120" s="33"/>
      <c r="Z120" s="33"/>
      <c r="AA120" s="33"/>
    </row>
    <row r="121" spans="1:27" s="22" customFormat="1" ht="7.5" customHeight="1" thickBot="1">
      <c r="A121" s="85"/>
      <c r="B121" s="85"/>
      <c r="C121" s="86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1:27" s="22" customFormat="1"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</sheetData>
  <mergeCells count="48">
    <mergeCell ref="O4:O6"/>
    <mergeCell ref="P4:P6"/>
    <mergeCell ref="Q4:Q6"/>
    <mergeCell ref="B3:B6"/>
    <mergeCell ref="D4:D6"/>
    <mergeCell ref="E4:E6"/>
    <mergeCell ref="F4:F6"/>
    <mergeCell ref="G4:G6"/>
    <mergeCell ref="H4:H6"/>
    <mergeCell ref="J5:J6"/>
    <mergeCell ref="K5:L5"/>
    <mergeCell ref="I4:I6"/>
    <mergeCell ref="J4:M4"/>
    <mergeCell ref="N4:N6"/>
    <mergeCell ref="R4:R6"/>
    <mergeCell ref="S4:S6"/>
    <mergeCell ref="T4:T6"/>
    <mergeCell ref="U4:U6"/>
    <mergeCell ref="V4:V6"/>
    <mergeCell ref="W17:Y18"/>
    <mergeCell ref="E18:G18"/>
    <mergeCell ref="H18:H20"/>
    <mergeCell ref="I18:I20"/>
    <mergeCell ref="J18:J20"/>
    <mergeCell ref="X19:X20"/>
    <mergeCell ref="Y19:Y20"/>
    <mergeCell ref="N19:N20"/>
    <mergeCell ref="O19:O20"/>
    <mergeCell ref="P19:P20"/>
    <mergeCell ref="Q19:Q20"/>
    <mergeCell ref="R19:R20"/>
    <mergeCell ref="S19:S20"/>
    <mergeCell ref="B94:B95"/>
    <mergeCell ref="T19:T20"/>
    <mergeCell ref="U19:U20"/>
    <mergeCell ref="V19:V20"/>
    <mergeCell ref="W19:W20"/>
    <mergeCell ref="K18:K20"/>
    <mergeCell ref="L18:L20"/>
    <mergeCell ref="M18:M20"/>
    <mergeCell ref="E19:E20"/>
    <mergeCell ref="F19:F20"/>
    <mergeCell ref="G19:G20"/>
    <mergeCell ref="B17:B20"/>
    <mergeCell ref="D17:D20"/>
    <mergeCell ref="N17:P18"/>
    <mergeCell ref="Q17:S18"/>
    <mergeCell ref="T17:V18"/>
  </mergeCells>
  <phoneticPr fontId="8"/>
  <printOptions horizontalCentered="1" gridLinesSet="0"/>
  <pageMargins left="0.59055118110236227" right="0.59055118110236227" top="0.31496062992125984" bottom="0.31496062992125984" header="0" footer="0"/>
  <pageSetup paperSize="9" scale="52" orientation="landscape" blackAndWhite="1" r:id="rId1"/>
  <headerFooter alignWithMargins="0"/>
  <rowBreaks count="1" manualBreakCount="1">
    <brk id="6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2019-07-31T04:48:53Z</dcterms:created>
  <dcterms:modified xsi:type="dcterms:W3CDTF">2023-08-22T05:34:56Z</dcterms:modified>
</cp:coreProperties>
</file>