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データ(青い森OPD用)、グラフ(県HP用)\1_しごと\（２）鉱工業\"/>
    </mc:Choice>
  </mc:AlternateContent>
  <xr:revisionPtr revIDLastSave="0" documentId="13_ncr:1_{062984D6-ED84-4E29-A3E5-8BE85E54935A}" xr6:coauthVersionLast="36" xr6:coauthVersionMax="47" xr10:uidLastSave="{00000000-0000-0000-0000-000000000000}"/>
  <bookViews>
    <workbookView xWindow="-120" yWindow="-120" windowWidth="20730" windowHeight="11160" xr2:uid="{B4E49D42-57C6-4E57-9F1A-FBC11D83BB36}"/>
  </bookViews>
  <sheets>
    <sheet name="データ" sheetId="2" r:id="rId1"/>
    <sheet name="グラフ1" sheetId="3" r:id="rId2"/>
  </sheets>
  <definedNames>
    <definedName name="_xlnm.Print_Area" localSheetId="0">データ!$A$1:$AH$58</definedName>
    <definedName name="_xlnm.Print_Titles" localSheetId="0">データ!$C:$C</definedName>
    <definedName name="その他の産業">OFFSET(データ!$AH$9,MATCH(データ!$C$5,データ!$C$9:$C$110,0)-1,0,データ!$B$6,1)</definedName>
    <definedName name="飲料・飼料">OFFSET(データ!$H$9,MATCH(データ!$C$5,データ!$C$9:$C$110,0)-1,0,データ!$B$6,1)</definedName>
    <definedName name="横軸ラベル_西暦">OFFSET(データ!$E$9,MATCH(データ!$C$5,データ!$C$9:$C$110,0)-1,0,データ!$B$6,1)</definedName>
    <definedName name="金属製品">OFFSET(データ!$W$9,MATCH(データ!$C$5,データ!$C$9:$C$110,0)-1,0,データ!$B$6,1)</definedName>
    <definedName name="出版・印刷">OFFSET(データ!$N$9,MATCH(データ!$C$5,データ!$C$9:$C$110,0)-1,0,データ!$B$6,1)</definedName>
    <definedName name="食料品">OFFSET(データ!$G$9,MATCH(データ!$C$5,データ!$C$9:$C$110,0)-1,0,データ!$B$6,1)</definedName>
    <definedName name="生産用機械">OFFSET(データ!$Z$9,MATCH(データ!$C$5,データ!$C$9:$C$110,0)-1,0,データ!$B$6,1)</definedName>
    <definedName name="繊維">OFFSET(データ!$I$9,MATCH(データ!$C$5,データ!$C$9:$C$110,0)-1,0,データ!$B$6,1)</definedName>
    <definedName name="総数">OFFSET(データ!$F$9,MATCH(データ!$C$5,データ!$C$9:$C$110,0)-1,0,データ!$B$6,1)</definedName>
    <definedName name="電気機械">OFFSET(データ!$AC$9,MATCH(データ!$C$5,データ!$C$9:$C$110,0)-1,0,データ!$B$6,1)</definedName>
    <definedName name="電子部品">OFFSET(データ!$AB$9,MATCH(データ!$C$5,データ!$C$9:$C$110,0)-1,0,データ!$B$6,1)</definedName>
    <definedName name="木材・木製品">OFFSET(データ!$K$9,MATCH(データ!$C$5,データ!$C$9:$C$110,0)-1,0,データ!$B$6,1)</definedName>
    <definedName name="窯業・土石">OFFSET(データ!$T$9,MATCH(データ!$C$5,データ!$C$9:$C$110,0)-1,0,データ!$B$6,1)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1" i="2" l="1"/>
  <c r="A52" i="2"/>
  <c r="A53" i="2"/>
  <c r="E53" i="2" l="1"/>
  <c r="E52" i="2"/>
  <c r="AH9" i="2"/>
  <c r="B6" i="2" l="1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0" i="2"/>
  <c r="E50" i="2" s="1"/>
  <c r="A49" i="2"/>
  <c r="E49" i="2" s="1"/>
  <c r="A48" i="2"/>
  <c r="E48" i="2" s="1"/>
  <c r="A47" i="2"/>
  <c r="E47" i="2" s="1"/>
  <c r="A46" i="2"/>
  <c r="A45" i="2"/>
  <c r="E45" i="2" s="1"/>
  <c r="A44" i="2"/>
  <c r="E44" i="2" s="1"/>
  <c r="A43" i="2"/>
  <c r="E43" i="2" s="1"/>
  <c r="A42" i="2"/>
  <c r="E42" i="2" s="1"/>
  <c r="A41" i="2"/>
  <c r="E41" i="2" s="1"/>
  <c r="A40" i="2"/>
  <c r="E40" i="2" s="1"/>
  <c r="A39" i="2"/>
  <c r="E39" i="2" s="1"/>
  <c r="A38" i="2"/>
  <c r="E38" i="2" s="1"/>
  <c r="A37" i="2"/>
  <c r="E37" i="2" s="1"/>
  <c r="A36" i="2"/>
  <c r="A35" i="2"/>
  <c r="E35" i="2" s="1"/>
  <c r="A34" i="2"/>
  <c r="E34" i="2" s="1"/>
  <c r="A33" i="2"/>
  <c r="E33" i="2" s="1"/>
  <c r="A32" i="2"/>
  <c r="E32" i="2" s="1"/>
  <c r="A31" i="2"/>
  <c r="E31" i="2" s="1"/>
  <c r="A30" i="2"/>
  <c r="E30" i="2" s="1"/>
  <c r="E29" i="2"/>
  <c r="A28" i="2"/>
  <c r="E28" i="2" s="1"/>
  <c r="A27" i="2"/>
  <c r="E27" i="2" s="1"/>
  <c r="A26" i="2"/>
  <c r="E26" i="2" s="1"/>
  <c r="A25" i="2"/>
  <c r="E25" i="2" s="1"/>
  <c r="A24" i="2"/>
  <c r="E24" i="2" s="1"/>
  <c r="A23" i="2"/>
  <c r="E23" i="2" s="1"/>
  <c r="A22" i="2"/>
  <c r="E22" i="2" s="1"/>
  <c r="A21" i="2"/>
  <c r="E21" i="2" s="1"/>
  <c r="A20" i="2"/>
  <c r="E20" i="2" s="1"/>
  <c r="A19" i="2"/>
  <c r="A18" i="2"/>
  <c r="A17" i="2"/>
  <c r="E17" i="2" s="1"/>
  <c r="A16" i="2"/>
  <c r="E16" i="2" s="1"/>
  <c r="A15" i="2"/>
  <c r="E15" i="2" s="1"/>
  <c r="A14" i="2"/>
  <c r="E14" i="2" s="1"/>
  <c r="A13" i="2"/>
  <c r="E13" i="2" s="1"/>
  <c r="A12" i="2"/>
  <c r="E12" i="2" s="1"/>
  <c r="A11" i="2"/>
  <c r="E11" i="2" s="1"/>
  <c r="A10" i="2"/>
  <c r="E10" i="2" s="1"/>
  <c r="A9" i="2"/>
  <c r="E9" i="2" s="1"/>
  <c r="E5" i="2"/>
  <c r="B52" i="2" l="1"/>
  <c r="D52" i="2" s="1"/>
  <c r="B51" i="2"/>
  <c r="D51" i="2" s="1"/>
  <c r="B53" i="2"/>
  <c r="D53" i="2" s="1"/>
  <c r="B18" i="2"/>
  <c r="D18" i="2" s="1"/>
  <c r="B19" i="2"/>
  <c r="D19" i="2" s="1"/>
  <c r="E19" i="2"/>
  <c r="E18" i="2"/>
  <c r="B11" i="2"/>
  <c r="D11" i="2" s="1"/>
  <c r="B14" i="2"/>
  <c r="D14" i="2" s="1"/>
  <c r="B22" i="2"/>
  <c r="D22" i="2" s="1"/>
  <c r="B30" i="2"/>
  <c r="D30" i="2" s="1"/>
  <c r="B38" i="2"/>
  <c r="D38" i="2" s="1"/>
  <c r="B46" i="2"/>
  <c r="D46" i="2" s="1"/>
  <c r="B55" i="2"/>
  <c r="B63" i="2"/>
  <c r="B71" i="2"/>
  <c r="B79" i="2"/>
  <c r="B87" i="2"/>
  <c r="B95" i="2"/>
  <c r="E46" i="2"/>
  <c r="B27" i="2"/>
  <c r="D27" i="2" s="1"/>
  <c r="B10" i="2"/>
  <c r="D10" i="2" s="1"/>
  <c r="B26" i="2"/>
  <c r="D26" i="2" s="1"/>
  <c r="B34" i="2"/>
  <c r="D34" i="2" s="1"/>
  <c r="B42" i="2"/>
  <c r="D42" i="2" s="1"/>
  <c r="B50" i="2"/>
  <c r="D50" i="2" s="1"/>
  <c r="B59" i="2"/>
  <c r="B67" i="2"/>
  <c r="B35" i="2"/>
  <c r="D35" i="2" s="1"/>
  <c r="B43" i="2"/>
  <c r="D43" i="2" s="1"/>
  <c r="B68" i="2"/>
  <c r="B12" i="2"/>
  <c r="D12" i="2" s="1"/>
  <c r="B20" i="2"/>
  <c r="D20" i="2" s="1"/>
  <c r="B28" i="2"/>
  <c r="D28" i="2" s="1"/>
  <c r="B36" i="2"/>
  <c r="D36" i="2" s="1"/>
  <c r="B44" i="2"/>
  <c r="D44" i="2" s="1"/>
  <c r="B61" i="2"/>
  <c r="B69" i="2"/>
  <c r="B77" i="2"/>
  <c r="B85" i="2"/>
  <c r="B93" i="2"/>
  <c r="B101" i="2"/>
  <c r="B60" i="2"/>
  <c r="B13" i="2"/>
  <c r="D13" i="2" s="1"/>
  <c r="B21" i="2"/>
  <c r="D21" i="2" s="1"/>
  <c r="B29" i="2"/>
  <c r="D29" i="2" s="1"/>
  <c r="B37" i="2"/>
  <c r="D37" i="2" s="1"/>
  <c r="B45" i="2"/>
  <c r="D45" i="2" s="1"/>
  <c r="B54" i="2"/>
  <c r="B62" i="2"/>
  <c r="B70" i="2"/>
  <c r="B78" i="2"/>
  <c r="B86" i="2"/>
  <c r="B94" i="2"/>
  <c r="B102" i="2"/>
  <c r="B15" i="2"/>
  <c r="D15" i="2" s="1"/>
  <c r="B23" i="2"/>
  <c r="D23" i="2" s="1"/>
  <c r="B31" i="2"/>
  <c r="D31" i="2" s="1"/>
  <c r="B39" i="2"/>
  <c r="D39" i="2" s="1"/>
  <c r="B47" i="2"/>
  <c r="D47" i="2" s="1"/>
  <c r="B56" i="2"/>
  <c r="B64" i="2"/>
  <c r="B72" i="2"/>
  <c r="B80" i="2"/>
  <c r="B88" i="2"/>
  <c r="B96" i="2"/>
  <c r="B104" i="2"/>
  <c r="B16" i="2"/>
  <c r="D16" i="2" s="1"/>
  <c r="B24" i="2"/>
  <c r="D24" i="2" s="1"/>
  <c r="B32" i="2"/>
  <c r="D32" i="2" s="1"/>
  <c r="B40" i="2"/>
  <c r="D40" i="2" s="1"/>
  <c r="B48" i="2"/>
  <c r="D48" i="2" s="1"/>
  <c r="B57" i="2"/>
  <c r="B65" i="2"/>
  <c r="B73" i="2"/>
  <c r="B81" i="2"/>
  <c r="B89" i="2"/>
  <c r="B97" i="2"/>
  <c r="B105" i="2"/>
  <c r="B103" i="2"/>
  <c r="B9" i="2"/>
  <c r="D9" i="2" s="1"/>
  <c r="B17" i="2"/>
  <c r="D17" i="2" s="1"/>
  <c r="B25" i="2"/>
  <c r="D25" i="2" s="1"/>
  <c r="B33" i="2"/>
  <c r="D33" i="2" s="1"/>
  <c r="B41" i="2"/>
  <c r="D41" i="2" s="1"/>
  <c r="B49" i="2"/>
  <c r="D49" i="2" s="1"/>
  <c r="B58" i="2"/>
  <c r="B66" i="2"/>
  <c r="B74" i="2"/>
  <c r="B82" i="2"/>
  <c r="B90" i="2"/>
  <c r="B98" i="2"/>
  <c r="B106" i="2"/>
  <c r="B75" i="2"/>
  <c r="B83" i="2"/>
  <c r="B91" i="2"/>
  <c r="B99" i="2"/>
  <c r="B107" i="2"/>
  <c r="B76" i="2"/>
  <c r="B84" i="2"/>
  <c r="B92" i="2"/>
  <c r="B100" i="2"/>
  <c r="B108" i="2"/>
  <c r="AH38" i="2" l="1"/>
  <c r="AH39" i="2"/>
  <c r="AH40" i="2"/>
  <c r="AH41" i="2"/>
  <c r="AH42" i="2"/>
  <c r="AH43" i="2"/>
  <c r="AH44" i="2"/>
  <c r="AH45" i="2"/>
  <c r="AH46" i="2"/>
  <c r="AH47" i="2"/>
  <c r="AH48" i="2"/>
  <c r="AH49" i="2"/>
  <c r="AH50" i="2"/>
  <c r="AH37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</calcChain>
</file>

<file path=xl/sharedStrings.xml><?xml version="1.0" encoding="utf-8"?>
<sst xmlns="http://schemas.openxmlformats.org/spreadsheetml/2006/main" count="43" uniqueCount="43">
  <si>
    <t>総数</t>
    <rPh sb="0" eb="2">
      <t>ソウスウ</t>
    </rPh>
    <phoneticPr fontId="2"/>
  </si>
  <si>
    <t>食料品</t>
    <rPh sb="0" eb="2">
      <t>ショクリョウ</t>
    </rPh>
    <rPh sb="2" eb="3">
      <t>ヒン</t>
    </rPh>
    <phoneticPr fontId="2"/>
  </si>
  <si>
    <t>飲料・飼料</t>
    <rPh sb="0" eb="2">
      <t>インリョウ</t>
    </rPh>
    <rPh sb="3" eb="5">
      <t>シリョウ</t>
    </rPh>
    <phoneticPr fontId="2"/>
  </si>
  <si>
    <t>繊維</t>
    <rPh sb="0" eb="2">
      <t>センイ</t>
    </rPh>
    <phoneticPr fontId="2"/>
  </si>
  <si>
    <t>衣服</t>
    <rPh sb="0" eb="2">
      <t>イフク</t>
    </rPh>
    <phoneticPr fontId="2"/>
  </si>
  <si>
    <t>木材・木製品</t>
    <rPh sb="0" eb="2">
      <t>モクザイ</t>
    </rPh>
    <rPh sb="3" eb="4">
      <t>キ</t>
    </rPh>
    <rPh sb="4" eb="6">
      <t>セイヒン</t>
    </rPh>
    <phoneticPr fontId="2"/>
  </si>
  <si>
    <t>家具･装備品</t>
    <rPh sb="0" eb="2">
      <t>カグ</t>
    </rPh>
    <rPh sb="3" eb="6">
      <t>ソウビヒン</t>
    </rPh>
    <phoneticPr fontId="2"/>
  </si>
  <si>
    <t>パルプ・紙</t>
    <rPh sb="4" eb="5">
      <t>カミ</t>
    </rPh>
    <phoneticPr fontId="2"/>
  </si>
  <si>
    <t>出版・印刷</t>
    <rPh sb="0" eb="2">
      <t>シュッパン</t>
    </rPh>
    <rPh sb="3" eb="5">
      <t>インサツ</t>
    </rPh>
    <phoneticPr fontId="2"/>
  </si>
  <si>
    <t>化学</t>
    <rPh sb="0" eb="2">
      <t>カガク</t>
    </rPh>
    <phoneticPr fontId="2"/>
  </si>
  <si>
    <t>石油・石炭</t>
    <rPh sb="0" eb="2">
      <t>セキユ</t>
    </rPh>
    <rPh sb="3" eb="5">
      <t>セキタン</t>
    </rPh>
    <phoneticPr fontId="2"/>
  </si>
  <si>
    <t>プラスチック製品</t>
    <rPh sb="6" eb="8">
      <t>セイヒン</t>
    </rPh>
    <phoneticPr fontId="2"/>
  </si>
  <si>
    <t>ゴム製品</t>
    <rPh sb="2" eb="4">
      <t>セイヒン</t>
    </rPh>
    <phoneticPr fontId="2"/>
  </si>
  <si>
    <t>なめし革</t>
    <rPh sb="3" eb="4">
      <t>カワ</t>
    </rPh>
    <phoneticPr fontId="2"/>
  </si>
  <si>
    <t>窯業・土石</t>
    <rPh sb="0" eb="2">
      <t>ヨウギョウ</t>
    </rPh>
    <rPh sb="3" eb="5">
      <t>ドセキ</t>
    </rPh>
    <phoneticPr fontId="2"/>
  </si>
  <si>
    <t>鉄鋼</t>
    <rPh sb="0" eb="2">
      <t>テッコウ</t>
    </rPh>
    <phoneticPr fontId="2"/>
  </si>
  <si>
    <t>非鉄金属</t>
    <rPh sb="0" eb="1">
      <t>ヒ</t>
    </rPh>
    <rPh sb="1" eb="2">
      <t>テツ</t>
    </rPh>
    <rPh sb="2" eb="4">
      <t>キンゾク</t>
    </rPh>
    <phoneticPr fontId="2"/>
  </si>
  <si>
    <t>金属製品</t>
    <rPh sb="0" eb="2">
      <t>キンゾク</t>
    </rPh>
    <rPh sb="2" eb="4">
      <t>セイヒン</t>
    </rPh>
    <phoneticPr fontId="2"/>
  </si>
  <si>
    <t>一般機械</t>
    <rPh sb="0" eb="2">
      <t>イッパン</t>
    </rPh>
    <rPh sb="2" eb="4">
      <t>キカイ</t>
    </rPh>
    <phoneticPr fontId="2"/>
  </si>
  <si>
    <t>はん用機械</t>
    <rPh sb="2" eb="3">
      <t>ヨウ</t>
    </rPh>
    <rPh sb="3" eb="5">
      <t>キカイ</t>
    </rPh>
    <phoneticPr fontId="2"/>
  </si>
  <si>
    <t>生産用機械</t>
    <rPh sb="0" eb="2">
      <t>セイサン</t>
    </rPh>
    <rPh sb="2" eb="5">
      <t>ヨウキカイ</t>
    </rPh>
    <phoneticPr fontId="2"/>
  </si>
  <si>
    <t>業務用機械</t>
    <rPh sb="0" eb="3">
      <t>ギョウムヨウ</t>
    </rPh>
    <rPh sb="3" eb="5">
      <t>キカイ</t>
    </rPh>
    <phoneticPr fontId="2"/>
  </si>
  <si>
    <t>電気機械</t>
    <rPh sb="0" eb="2">
      <t>デンキ</t>
    </rPh>
    <rPh sb="2" eb="4">
      <t>キカイ</t>
    </rPh>
    <phoneticPr fontId="2"/>
  </si>
  <si>
    <t>情報通信</t>
    <rPh sb="0" eb="2">
      <t>ジョウホウ</t>
    </rPh>
    <rPh sb="2" eb="4">
      <t>ツウシン</t>
    </rPh>
    <phoneticPr fontId="2"/>
  </si>
  <si>
    <t>電子部品</t>
    <rPh sb="0" eb="2">
      <t>デンシ</t>
    </rPh>
    <rPh sb="2" eb="4">
      <t>ブヒン</t>
    </rPh>
    <phoneticPr fontId="2"/>
  </si>
  <si>
    <t>輸送機械</t>
    <rPh sb="0" eb="2">
      <t>ユソウ</t>
    </rPh>
    <rPh sb="2" eb="4">
      <t>キカイ</t>
    </rPh>
    <phoneticPr fontId="2"/>
  </si>
  <si>
    <t>精密機械</t>
    <rPh sb="0" eb="2">
      <t>セイミツ</t>
    </rPh>
    <rPh sb="2" eb="4">
      <t>キカイ</t>
    </rPh>
    <phoneticPr fontId="2"/>
  </si>
  <si>
    <t>その他</t>
    <rPh sb="2" eb="3">
      <t>タ</t>
    </rPh>
    <phoneticPr fontId="2"/>
  </si>
  <si>
    <t>その他の産業</t>
    <rPh sb="2" eb="3">
      <t>タ</t>
    </rPh>
    <rPh sb="4" eb="6">
      <t>サンギョウ</t>
    </rPh>
    <phoneticPr fontId="2"/>
  </si>
  <si>
    <t>列A、Ｂは</t>
    <rPh sb="0" eb="1">
      <t>レツ</t>
    </rPh>
    <phoneticPr fontId="2"/>
  </si>
  <si>
    <t>上書きしないで</t>
    <rPh sb="0" eb="2">
      <t>ウワガ</t>
    </rPh>
    <phoneticPr fontId="2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</si>
  <si>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2"/>
  </si>
  <si>
    <t>ください。</t>
    <phoneticPr fontId="2"/>
  </si>
  <si>
    <t>↓</t>
    <phoneticPr fontId="2"/>
  </si>
  <si>
    <t>年（年度）から</t>
    <rPh sb="0" eb="1">
      <t>ネン</t>
    </rPh>
    <rPh sb="2" eb="3">
      <t>ネン</t>
    </rPh>
    <rPh sb="3" eb="4">
      <t>ド</t>
    </rPh>
    <phoneticPr fontId="2"/>
  </si>
  <si>
    <t>年（年度）までのグラフを作成します</t>
    <phoneticPr fontId="2"/>
  </si>
  <si>
    <t>西暦</t>
    <rPh sb="0" eb="2">
      <t>セイレキ</t>
    </rPh>
    <phoneticPr fontId="2"/>
  </si>
  <si>
    <t>横軸ラベル_元号</t>
    <rPh sb="0" eb="2">
      <t>ヨコジク</t>
    </rPh>
    <rPh sb="6" eb="8">
      <t>ゲンゴウ</t>
    </rPh>
    <phoneticPr fontId="2"/>
  </si>
  <si>
    <t>横軸ラベル_西暦</t>
    <rPh sb="0" eb="2">
      <t>ヨコジク</t>
    </rPh>
    <rPh sb="6" eb="8">
      <t>セイレキ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</si>
  <si>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2"/>
  </si>
  <si>
    <t>【「グラフ1」シートにデータが反映されます】</t>
    <rPh sb="15" eb="17">
      <t>ハンエイ</t>
    </rPh>
    <phoneticPr fontId="2"/>
  </si>
  <si>
    <t>製造業の事業所数の推移（資料：県統計分析課「青森県の工業」（従業者4人以上）、経済産業省「経済構造実態調査」を基に企画調整課で作成）（単位：事業所）</t>
    <rPh sb="0" eb="3">
      <t>セイゾウギョウ</t>
    </rPh>
    <rPh sb="4" eb="7">
      <t>ジギョウショ</t>
    </rPh>
    <rPh sb="7" eb="8">
      <t>スウ</t>
    </rPh>
    <rPh sb="9" eb="11">
      <t>スイイ</t>
    </rPh>
    <rPh sb="16" eb="18">
      <t>トウケイ</t>
    </rPh>
    <rPh sb="18" eb="20">
      <t>ブンセキ</t>
    </rPh>
    <rPh sb="20" eb="21">
      <t>カ</t>
    </rPh>
    <rPh sb="22" eb="25">
      <t>アオモリケン</t>
    </rPh>
    <rPh sb="26" eb="28">
      <t>コウギョウ</t>
    </rPh>
    <rPh sb="30" eb="33">
      <t>ジュウギョウシャ</t>
    </rPh>
    <rPh sb="34" eb="35">
      <t>ニン</t>
    </rPh>
    <rPh sb="35" eb="37">
      <t>イジョウ</t>
    </rPh>
    <rPh sb="55" eb="56">
      <t>モト</t>
    </rPh>
    <rPh sb="57" eb="59">
      <t>キカク</t>
    </rPh>
    <rPh sb="59" eb="61">
      <t>チョウセイ</t>
    </rPh>
    <rPh sb="61" eb="62">
      <t>カ</t>
    </rPh>
    <rPh sb="63" eb="65">
      <t>サクセイ</t>
    </rPh>
    <rPh sb="67" eb="69">
      <t>タンイ</t>
    </rPh>
    <rPh sb="70" eb="73">
      <t>ジギョウショ</t>
    </rPh>
    <phoneticPr fontId="2"/>
  </si>
  <si>
    <t>順番を入れ替えました（R5）</t>
    <rPh sb="0" eb="2">
      <t>ジュンバン</t>
    </rPh>
    <rPh sb="3" eb="4">
      <t>イ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</si>
</sst>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#,##0_ "/>
    <numFmt numFmtId="181" formatCode="yyyy"/>
  </numFmts>
  <fonts count="9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3" fillId="3" borderId="0" xfId="0" applyFont="1" applyFill="1" applyAlignment="1"/>
    <xf numFmtId="0" fontId="5" fillId="3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4" xfId="0" applyFont="1" applyBorder="1">
      <alignment vertical="center"/>
    </xf>
    <xf numFmtId="0" fontId="0" fillId="0" borderId="5" xfId="0" applyFon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38" fontId="8" fillId="0" borderId="0" xfId="1" applyFont="1">
      <alignment vertical="center"/>
    </xf>
    <xf numFmtId="0" fontId="4" fillId="0" borderId="4" xfId="0" applyFont="1" applyBorder="1" applyAlignment="1">
      <alignment horizontal="center" vertical="center"/>
    </xf>
    <xf numFmtId="14" fontId="0" fillId="2" borderId="6" xfId="0" applyNumberFormat="1" applyFont="1" applyFill="1" applyBorder="1">
      <alignment vertical="center"/>
    </xf>
    <xf numFmtId="0" fontId="0" fillId="0" borderId="7" xfId="0" applyFont="1" applyBorder="1">
      <alignment vertical="center"/>
    </xf>
    <xf numFmtId="181" fontId="0" fillId="0" borderId="7" xfId="0" applyNumberFormat="1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180" fontId="0" fillId="0" borderId="0" xfId="0" applyNumberFormat="1" applyFont="1">
      <alignment vertical="center"/>
    </xf>
    <xf numFmtId="0" fontId="0" fillId="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0" fillId="2" borderId="0" xfId="0" applyNumberFormat="1" applyFont="1" applyFill="1" applyAlignment="1">
      <alignment vertical="center" wrapText="1"/>
    </xf>
    <xf numFmtId="181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0" fontId="8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181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180" fontId="0" fillId="0" borderId="0" xfId="0" applyNumberFormat="1" applyFont="1" applyFill="1">
      <alignment vertical="center"/>
    </xf>
    <xf numFmtId="0" fontId="3" fillId="0" borderId="0" xfId="0" applyFont="1" applyFill="1" applyAlignment="1"/>
    <xf numFmtId="0" fontId="0" fillId="0" borderId="0" xfId="0" applyFont="1" applyFill="1" applyAlignment="1">
      <alignment horizontal="right"/>
    </xf>
    <xf numFmtId="180" fontId="4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標準 3" xfId="2" xr:uid="{FDDB587B-EFAC-47B7-B2C9-D3C6788B15EE}"/>
  </cellStyles>
  <dxfs count="0"/>
  <tableStyles count="0" defaultTableStyle="TableStyleMedium2" defaultPivotStyle="PivotStyleLight16"/>
  <colors>
    <mruColors>
      <color rgb="FF99FF33"/>
      <color rgb="FFFF6600"/>
      <color rgb="FF99FF66"/>
      <color rgb="FFCCFF99"/>
      <color rgb="FF99FF99"/>
      <color rgb="FFFF99FF"/>
      <color rgb="FFFF66FF"/>
      <color rgb="FF99CCFF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/>
              <a:t>製造業の事業所数の推移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9850393070873183E-2"/>
          <c:y val="0.10684453558495481"/>
          <c:w val="0.88921650768636562"/>
          <c:h val="0.700753485974157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データ!$G$8</c:f>
              <c:strCache>
                <c:ptCount val="1"/>
                <c:pt idx="0">
                  <c:v>食料品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[0]!食料品</c:f>
              <c:numCache>
                <c:formatCode>#,##0_ </c:formatCode>
                <c:ptCount val="38"/>
                <c:pt idx="0">
                  <c:v>665</c:v>
                </c:pt>
                <c:pt idx="1">
                  <c:v>640</c:v>
                </c:pt>
                <c:pt idx="2">
                  <c:v>654</c:v>
                </c:pt>
                <c:pt idx="3">
                  <c:v>618</c:v>
                </c:pt>
                <c:pt idx="4">
                  <c:v>651</c:v>
                </c:pt>
                <c:pt idx="5">
                  <c:v>630</c:v>
                </c:pt>
                <c:pt idx="6">
                  <c:v>612</c:v>
                </c:pt>
                <c:pt idx="7">
                  <c:v>649</c:v>
                </c:pt>
                <c:pt idx="8">
                  <c:v>613</c:v>
                </c:pt>
                <c:pt idx="9">
                  <c:v>620</c:v>
                </c:pt>
                <c:pt idx="10">
                  <c:v>588</c:v>
                </c:pt>
                <c:pt idx="11">
                  <c:v>556</c:v>
                </c:pt>
                <c:pt idx="12">
                  <c:v>584</c:v>
                </c:pt>
                <c:pt idx="13">
                  <c:v>553</c:v>
                </c:pt>
                <c:pt idx="14">
                  <c:v>567</c:v>
                </c:pt>
                <c:pt idx="15">
                  <c:v>526</c:v>
                </c:pt>
                <c:pt idx="16">
                  <c:v>507</c:v>
                </c:pt>
                <c:pt idx="17">
                  <c:v>521</c:v>
                </c:pt>
                <c:pt idx="18">
                  <c:v>482</c:v>
                </c:pt>
                <c:pt idx="19">
                  <c:v>484</c:v>
                </c:pt>
                <c:pt idx="20">
                  <c:v>449</c:v>
                </c:pt>
                <c:pt idx="22">
                  <c:v>458</c:v>
                </c:pt>
                <c:pt idx="23">
                  <c:v>486</c:v>
                </c:pt>
                <c:pt idx="24">
                  <c:v>448</c:v>
                </c:pt>
                <c:pt idx="25">
                  <c:v>437</c:v>
                </c:pt>
                <c:pt idx="26">
                  <c:v>441</c:v>
                </c:pt>
                <c:pt idx="27">
                  <c:v>417</c:v>
                </c:pt>
                <c:pt idx="28">
                  <c:v>405</c:v>
                </c:pt>
                <c:pt idx="29">
                  <c:v>396</c:v>
                </c:pt>
                <c:pt idx="30">
                  <c:v>435</c:v>
                </c:pt>
                <c:pt idx="31">
                  <c:v>385</c:v>
                </c:pt>
                <c:pt idx="32">
                  <c:v>368</c:v>
                </c:pt>
                <c:pt idx="33">
                  <c:v>378</c:v>
                </c:pt>
                <c:pt idx="34">
                  <c:v>365</c:v>
                </c:pt>
                <c:pt idx="35">
                  <c:v>331</c:v>
                </c:pt>
                <c:pt idx="37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2-4929-8579-56F8F1819A40}"/>
            </c:ext>
          </c:extLst>
        </c:ser>
        <c:ser>
          <c:idx val="7"/>
          <c:order val="1"/>
          <c:tx>
            <c:strRef>
              <c:f>データ!$W$8</c:f>
              <c:strCache>
                <c:ptCount val="1"/>
                <c:pt idx="0">
                  <c:v>金属製品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[0]!金属製品</c:f>
              <c:numCache>
                <c:formatCode>#,##0_ </c:formatCode>
                <c:ptCount val="38"/>
                <c:pt idx="0">
                  <c:v>159</c:v>
                </c:pt>
                <c:pt idx="1">
                  <c:v>153</c:v>
                </c:pt>
                <c:pt idx="2">
                  <c:v>180</c:v>
                </c:pt>
                <c:pt idx="3">
                  <c:v>175</c:v>
                </c:pt>
                <c:pt idx="4">
                  <c:v>188</c:v>
                </c:pt>
                <c:pt idx="5">
                  <c:v>188</c:v>
                </c:pt>
                <c:pt idx="6">
                  <c:v>199</c:v>
                </c:pt>
                <c:pt idx="7">
                  <c:v>204</c:v>
                </c:pt>
                <c:pt idx="8">
                  <c:v>199</c:v>
                </c:pt>
                <c:pt idx="9">
                  <c:v>211</c:v>
                </c:pt>
                <c:pt idx="10">
                  <c:v>210</c:v>
                </c:pt>
                <c:pt idx="11">
                  <c:v>197</c:v>
                </c:pt>
                <c:pt idx="12">
                  <c:v>224</c:v>
                </c:pt>
                <c:pt idx="13">
                  <c:v>208</c:v>
                </c:pt>
                <c:pt idx="14">
                  <c:v>192</c:v>
                </c:pt>
                <c:pt idx="15">
                  <c:v>182</c:v>
                </c:pt>
                <c:pt idx="16">
                  <c:v>158</c:v>
                </c:pt>
                <c:pt idx="17">
                  <c:v>160</c:v>
                </c:pt>
                <c:pt idx="18">
                  <c:v>152</c:v>
                </c:pt>
                <c:pt idx="19">
                  <c:v>152</c:v>
                </c:pt>
                <c:pt idx="20">
                  <c:v>149</c:v>
                </c:pt>
                <c:pt idx="22">
                  <c:v>141</c:v>
                </c:pt>
                <c:pt idx="23">
                  <c:v>158</c:v>
                </c:pt>
                <c:pt idx="24">
                  <c:v>142</c:v>
                </c:pt>
                <c:pt idx="25">
                  <c:v>132</c:v>
                </c:pt>
                <c:pt idx="26">
                  <c:v>130</c:v>
                </c:pt>
                <c:pt idx="27">
                  <c:v>132</c:v>
                </c:pt>
                <c:pt idx="28">
                  <c:v>132</c:v>
                </c:pt>
                <c:pt idx="29">
                  <c:v>130</c:v>
                </c:pt>
                <c:pt idx="30">
                  <c:v>131</c:v>
                </c:pt>
                <c:pt idx="31">
                  <c:v>127</c:v>
                </c:pt>
                <c:pt idx="32">
                  <c:v>131</c:v>
                </c:pt>
                <c:pt idx="33">
                  <c:v>134</c:v>
                </c:pt>
                <c:pt idx="34">
                  <c:v>133</c:v>
                </c:pt>
                <c:pt idx="35">
                  <c:v>111</c:v>
                </c:pt>
                <c:pt idx="3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42-4929-8579-56F8F1819A40}"/>
            </c:ext>
          </c:extLst>
        </c:ser>
        <c:ser>
          <c:idx val="3"/>
          <c:order val="2"/>
          <c:tx>
            <c:strRef>
              <c:f>データ!$I$8</c:f>
              <c:strCache>
                <c:ptCount val="1"/>
                <c:pt idx="0">
                  <c:v>繊維</c:v>
                </c:pt>
              </c:strCache>
            </c:strRef>
          </c:tx>
          <c:spPr>
            <a:solidFill>
              <a:srgbClr val="FFCC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[0]!繊維</c:f>
              <c:numCache>
                <c:formatCode>#,##0_ </c:formatCode>
                <c:ptCount val="38"/>
                <c:pt idx="0">
                  <c:v>61</c:v>
                </c:pt>
                <c:pt idx="1">
                  <c:v>63</c:v>
                </c:pt>
                <c:pt idx="2">
                  <c:v>63</c:v>
                </c:pt>
                <c:pt idx="3">
                  <c:v>64</c:v>
                </c:pt>
                <c:pt idx="4">
                  <c:v>70</c:v>
                </c:pt>
                <c:pt idx="5">
                  <c:v>75</c:v>
                </c:pt>
                <c:pt idx="6">
                  <c:v>74</c:v>
                </c:pt>
                <c:pt idx="7">
                  <c:v>75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2">
                  <c:v>3</c:v>
                </c:pt>
                <c:pt idx="23">
                  <c:v>183</c:v>
                </c:pt>
                <c:pt idx="24">
                  <c:v>168</c:v>
                </c:pt>
                <c:pt idx="25">
                  <c:v>156</c:v>
                </c:pt>
                <c:pt idx="26">
                  <c:v>146</c:v>
                </c:pt>
                <c:pt idx="27">
                  <c:v>149</c:v>
                </c:pt>
                <c:pt idx="28">
                  <c:v>140</c:v>
                </c:pt>
                <c:pt idx="29">
                  <c:v>138</c:v>
                </c:pt>
                <c:pt idx="30">
                  <c:v>144</c:v>
                </c:pt>
                <c:pt idx="31">
                  <c:v>134</c:v>
                </c:pt>
                <c:pt idx="32">
                  <c:v>125</c:v>
                </c:pt>
                <c:pt idx="33">
                  <c:v>123</c:v>
                </c:pt>
                <c:pt idx="34">
                  <c:v>119</c:v>
                </c:pt>
                <c:pt idx="35">
                  <c:v>99</c:v>
                </c:pt>
                <c:pt idx="37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42-4929-8579-56F8F1819A40}"/>
            </c:ext>
          </c:extLst>
        </c:ser>
        <c:ser>
          <c:idx val="6"/>
          <c:order val="3"/>
          <c:tx>
            <c:strRef>
              <c:f>データ!$T$8</c:f>
              <c:strCache>
                <c:ptCount val="1"/>
                <c:pt idx="0">
                  <c:v>窯業・土石</c:v>
                </c:pt>
              </c:strCache>
            </c:strRef>
          </c:tx>
          <c:spPr>
            <a:solidFill>
              <a:srgbClr val="99CC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[0]!窯業・土石</c:f>
              <c:numCache>
                <c:formatCode>#,##0_ </c:formatCode>
                <c:ptCount val="38"/>
                <c:pt idx="0">
                  <c:v>155</c:v>
                </c:pt>
                <c:pt idx="1">
                  <c:v>151</c:v>
                </c:pt>
                <c:pt idx="2">
                  <c:v>158</c:v>
                </c:pt>
                <c:pt idx="3">
                  <c:v>148</c:v>
                </c:pt>
                <c:pt idx="4">
                  <c:v>156</c:v>
                </c:pt>
                <c:pt idx="5">
                  <c:v>156</c:v>
                </c:pt>
                <c:pt idx="6">
                  <c:v>156</c:v>
                </c:pt>
                <c:pt idx="7">
                  <c:v>163</c:v>
                </c:pt>
                <c:pt idx="8">
                  <c:v>156</c:v>
                </c:pt>
                <c:pt idx="9">
                  <c:v>161</c:v>
                </c:pt>
                <c:pt idx="10">
                  <c:v>160</c:v>
                </c:pt>
                <c:pt idx="11">
                  <c:v>156</c:v>
                </c:pt>
                <c:pt idx="12">
                  <c:v>167</c:v>
                </c:pt>
                <c:pt idx="13">
                  <c:v>159</c:v>
                </c:pt>
                <c:pt idx="14">
                  <c:v>155</c:v>
                </c:pt>
                <c:pt idx="15">
                  <c:v>151</c:v>
                </c:pt>
                <c:pt idx="16">
                  <c:v>149</c:v>
                </c:pt>
                <c:pt idx="17">
                  <c:v>151</c:v>
                </c:pt>
                <c:pt idx="18">
                  <c:v>139</c:v>
                </c:pt>
                <c:pt idx="19">
                  <c:v>132</c:v>
                </c:pt>
                <c:pt idx="20">
                  <c:v>127</c:v>
                </c:pt>
                <c:pt idx="22">
                  <c:v>128</c:v>
                </c:pt>
                <c:pt idx="23">
                  <c:v>123</c:v>
                </c:pt>
                <c:pt idx="24">
                  <c:v>113</c:v>
                </c:pt>
                <c:pt idx="25">
                  <c:v>109</c:v>
                </c:pt>
                <c:pt idx="26">
                  <c:v>106</c:v>
                </c:pt>
                <c:pt idx="27">
                  <c:v>102</c:v>
                </c:pt>
                <c:pt idx="28">
                  <c:v>99</c:v>
                </c:pt>
                <c:pt idx="29">
                  <c:v>100</c:v>
                </c:pt>
                <c:pt idx="30">
                  <c:v>100</c:v>
                </c:pt>
                <c:pt idx="31">
                  <c:v>96</c:v>
                </c:pt>
                <c:pt idx="32">
                  <c:v>98</c:v>
                </c:pt>
                <c:pt idx="33">
                  <c:v>99</c:v>
                </c:pt>
                <c:pt idx="34">
                  <c:v>97</c:v>
                </c:pt>
                <c:pt idx="35">
                  <c:v>95</c:v>
                </c:pt>
                <c:pt idx="37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542-4929-8579-56F8F1819A40}"/>
            </c:ext>
          </c:extLst>
        </c:ser>
        <c:ser>
          <c:idx val="5"/>
          <c:order val="4"/>
          <c:tx>
            <c:strRef>
              <c:f>データ!$N$8</c:f>
              <c:strCache>
                <c:ptCount val="1"/>
                <c:pt idx="0">
                  <c:v>出版・印刷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[0]!出版・印刷</c:f>
              <c:numCache>
                <c:formatCode>#,##0_ </c:formatCode>
                <c:ptCount val="38"/>
                <c:pt idx="0">
                  <c:v>195</c:v>
                </c:pt>
                <c:pt idx="1">
                  <c:v>192</c:v>
                </c:pt>
                <c:pt idx="2">
                  <c:v>194</c:v>
                </c:pt>
                <c:pt idx="3">
                  <c:v>195</c:v>
                </c:pt>
                <c:pt idx="4">
                  <c:v>189</c:v>
                </c:pt>
                <c:pt idx="5">
                  <c:v>204</c:v>
                </c:pt>
                <c:pt idx="6">
                  <c:v>198</c:v>
                </c:pt>
                <c:pt idx="7">
                  <c:v>204</c:v>
                </c:pt>
                <c:pt idx="8">
                  <c:v>200</c:v>
                </c:pt>
                <c:pt idx="9">
                  <c:v>196</c:v>
                </c:pt>
                <c:pt idx="10">
                  <c:v>192</c:v>
                </c:pt>
                <c:pt idx="11">
                  <c:v>186</c:v>
                </c:pt>
                <c:pt idx="12">
                  <c:v>195</c:v>
                </c:pt>
                <c:pt idx="13">
                  <c:v>183</c:v>
                </c:pt>
                <c:pt idx="14">
                  <c:v>183</c:v>
                </c:pt>
                <c:pt idx="15">
                  <c:v>173</c:v>
                </c:pt>
                <c:pt idx="16">
                  <c:v>152</c:v>
                </c:pt>
                <c:pt idx="17">
                  <c:v>148</c:v>
                </c:pt>
                <c:pt idx="18">
                  <c:v>138</c:v>
                </c:pt>
                <c:pt idx="19">
                  <c:v>141</c:v>
                </c:pt>
                <c:pt idx="20">
                  <c:v>120</c:v>
                </c:pt>
                <c:pt idx="22">
                  <c:v>120</c:v>
                </c:pt>
                <c:pt idx="23">
                  <c:v>117</c:v>
                </c:pt>
                <c:pt idx="24">
                  <c:v>105</c:v>
                </c:pt>
                <c:pt idx="25">
                  <c:v>100</c:v>
                </c:pt>
                <c:pt idx="26">
                  <c:v>106</c:v>
                </c:pt>
                <c:pt idx="27">
                  <c:v>94</c:v>
                </c:pt>
                <c:pt idx="28">
                  <c:v>88</c:v>
                </c:pt>
                <c:pt idx="29">
                  <c:v>85</c:v>
                </c:pt>
                <c:pt idx="30">
                  <c:v>90</c:v>
                </c:pt>
                <c:pt idx="31">
                  <c:v>76</c:v>
                </c:pt>
                <c:pt idx="32">
                  <c:v>77</c:v>
                </c:pt>
                <c:pt idx="33">
                  <c:v>76</c:v>
                </c:pt>
                <c:pt idx="34">
                  <c:v>77</c:v>
                </c:pt>
                <c:pt idx="35">
                  <c:v>73</c:v>
                </c:pt>
                <c:pt idx="37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42-4929-8579-56F8F1819A40}"/>
            </c:ext>
          </c:extLst>
        </c:ser>
        <c:ser>
          <c:idx val="2"/>
          <c:order val="5"/>
          <c:tx>
            <c:strRef>
              <c:f>データ!$H$8</c:f>
              <c:strCache>
                <c:ptCount val="1"/>
                <c:pt idx="0">
                  <c:v>飲料・飼料</c:v>
                </c:pt>
              </c:strCache>
            </c:strRef>
          </c:tx>
          <c:spPr>
            <a:solidFill>
              <a:srgbClr val="99FF99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[0]!飲料・飼料</c:f>
              <c:numCache>
                <c:formatCode>#,##0_ </c:formatCode>
                <c:ptCount val="38"/>
                <c:pt idx="0">
                  <c:v>95</c:v>
                </c:pt>
                <c:pt idx="1">
                  <c:v>93</c:v>
                </c:pt>
                <c:pt idx="2">
                  <c:v>91</c:v>
                </c:pt>
                <c:pt idx="3">
                  <c:v>93</c:v>
                </c:pt>
                <c:pt idx="4">
                  <c:v>93</c:v>
                </c:pt>
                <c:pt idx="5">
                  <c:v>92</c:v>
                </c:pt>
                <c:pt idx="6">
                  <c:v>95</c:v>
                </c:pt>
                <c:pt idx="7">
                  <c:v>98</c:v>
                </c:pt>
                <c:pt idx="8">
                  <c:v>100</c:v>
                </c:pt>
                <c:pt idx="9">
                  <c:v>103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94</c:v>
                </c:pt>
                <c:pt idx="15">
                  <c:v>91</c:v>
                </c:pt>
                <c:pt idx="16">
                  <c:v>84</c:v>
                </c:pt>
                <c:pt idx="17">
                  <c:v>84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2">
                  <c:v>72</c:v>
                </c:pt>
                <c:pt idx="23">
                  <c:v>78</c:v>
                </c:pt>
                <c:pt idx="24">
                  <c:v>72</c:v>
                </c:pt>
                <c:pt idx="25">
                  <c:v>70</c:v>
                </c:pt>
                <c:pt idx="26">
                  <c:v>63</c:v>
                </c:pt>
                <c:pt idx="27">
                  <c:v>66</c:v>
                </c:pt>
                <c:pt idx="28">
                  <c:v>65</c:v>
                </c:pt>
                <c:pt idx="29">
                  <c:v>65</c:v>
                </c:pt>
                <c:pt idx="30">
                  <c:v>69</c:v>
                </c:pt>
                <c:pt idx="31">
                  <c:v>62</c:v>
                </c:pt>
                <c:pt idx="32">
                  <c:v>63</c:v>
                </c:pt>
                <c:pt idx="33">
                  <c:v>64</c:v>
                </c:pt>
                <c:pt idx="34">
                  <c:v>61</c:v>
                </c:pt>
                <c:pt idx="35">
                  <c:v>66</c:v>
                </c:pt>
                <c:pt idx="3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2-4929-8579-56F8F1819A40}"/>
            </c:ext>
          </c:extLst>
        </c:ser>
        <c:ser>
          <c:idx val="0"/>
          <c:order val="6"/>
          <c:tx>
            <c:v>電子部品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[0]!電子部品</c:f>
              <c:numCache>
                <c:formatCode>#,##0_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85</c:v>
                </c:pt>
                <c:pt idx="17">
                  <c:v>76</c:v>
                </c:pt>
                <c:pt idx="18">
                  <c:v>78</c:v>
                </c:pt>
                <c:pt idx="19">
                  <c:v>79</c:v>
                </c:pt>
                <c:pt idx="20">
                  <c:v>75</c:v>
                </c:pt>
                <c:pt idx="22">
                  <c:v>34</c:v>
                </c:pt>
                <c:pt idx="23">
                  <c:v>85</c:v>
                </c:pt>
                <c:pt idx="24">
                  <c:v>70</c:v>
                </c:pt>
                <c:pt idx="25">
                  <c:v>72</c:v>
                </c:pt>
                <c:pt idx="26">
                  <c:v>75</c:v>
                </c:pt>
                <c:pt idx="27">
                  <c:v>12</c:v>
                </c:pt>
                <c:pt idx="28">
                  <c:v>10</c:v>
                </c:pt>
                <c:pt idx="29">
                  <c:v>74</c:v>
                </c:pt>
                <c:pt idx="30">
                  <c:v>7</c:v>
                </c:pt>
                <c:pt idx="31">
                  <c:v>73</c:v>
                </c:pt>
                <c:pt idx="32">
                  <c:v>70</c:v>
                </c:pt>
                <c:pt idx="33">
                  <c:v>8</c:v>
                </c:pt>
                <c:pt idx="34">
                  <c:v>8</c:v>
                </c:pt>
                <c:pt idx="35">
                  <c:v>63</c:v>
                </c:pt>
                <c:pt idx="3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42-4929-8579-56F8F1819A40}"/>
            </c:ext>
          </c:extLst>
        </c:ser>
        <c:ser>
          <c:idx val="4"/>
          <c:order val="7"/>
          <c:tx>
            <c:strRef>
              <c:f>データ!$K$8</c:f>
              <c:strCache>
                <c:ptCount val="1"/>
                <c:pt idx="0">
                  <c:v>木材・木製品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[0]!木材・木製品</c:f>
              <c:numCache>
                <c:formatCode>#,##0_ </c:formatCode>
                <c:ptCount val="38"/>
                <c:pt idx="0">
                  <c:v>341</c:v>
                </c:pt>
                <c:pt idx="1">
                  <c:v>327</c:v>
                </c:pt>
                <c:pt idx="2">
                  <c:v>325</c:v>
                </c:pt>
                <c:pt idx="3">
                  <c:v>314</c:v>
                </c:pt>
                <c:pt idx="4">
                  <c:v>309</c:v>
                </c:pt>
                <c:pt idx="5">
                  <c:v>289</c:v>
                </c:pt>
                <c:pt idx="6">
                  <c:v>283</c:v>
                </c:pt>
                <c:pt idx="7">
                  <c:v>289</c:v>
                </c:pt>
                <c:pt idx="8">
                  <c:v>270</c:v>
                </c:pt>
                <c:pt idx="9">
                  <c:v>255</c:v>
                </c:pt>
                <c:pt idx="10">
                  <c:v>235</c:v>
                </c:pt>
                <c:pt idx="11">
                  <c:v>221</c:v>
                </c:pt>
                <c:pt idx="12">
                  <c:v>211</c:v>
                </c:pt>
                <c:pt idx="13">
                  <c:v>191</c:v>
                </c:pt>
                <c:pt idx="14">
                  <c:v>189</c:v>
                </c:pt>
                <c:pt idx="15">
                  <c:v>166</c:v>
                </c:pt>
                <c:pt idx="16">
                  <c:v>154</c:v>
                </c:pt>
                <c:pt idx="17">
                  <c:v>148</c:v>
                </c:pt>
                <c:pt idx="18">
                  <c:v>129</c:v>
                </c:pt>
                <c:pt idx="19">
                  <c:v>135</c:v>
                </c:pt>
                <c:pt idx="20">
                  <c:v>116</c:v>
                </c:pt>
                <c:pt idx="22">
                  <c:v>99</c:v>
                </c:pt>
                <c:pt idx="23">
                  <c:v>111</c:v>
                </c:pt>
                <c:pt idx="24">
                  <c:v>88</c:v>
                </c:pt>
                <c:pt idx="25">
                  <c:v>75</c:v>
                </c:pt>
                <c:pt idx="26">
                  <c:v>85</c:v>
                </c:pt>
                <c:pt idx="27">
                  <c:v>72</c:v>
                </c:pt>
                <c:pt idx="28">
                  <c:v>67</c:v>
                </c:pt>
                <c:pt idx="29">
                  <c:v>62</c:v>
                </c:pt>
                <c:pt idx="30">
                  <c:v>73</c:v>
                </c:pt>
                <c:pt idx="31">
                  <c:v>60</c:v>
                </c:pt>
                <c:pt idx="32">
                  <c:v>61</c:v>
                </c:pt>
                <c:pt idx="33">
                  <c:v>58</c:v>
                </c:pt>
                <c:pt idx="34">
                  <c:v>52</c:v>
                </c:pt>
                <c:pt idx="35">
                  <c:v>58</c:v>
                </c:pt>
                <c:pt idx="37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2-4929-8579-56F8F1819A40}"/>
            </c:ext>
          </c:extLst>
        </c:ser>
        <c:ser>
          <c:idx val="8"/>
          <c:order val="8"/>
          <c:tx>
            <c:strRef>
              <c:f>データ!$Z$8</c:f>
              <c:strCache>
                <c:ptCount val="1"/>
                <c:pt idx="0">
                  <c:v>生産用機械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[0]!生産用機械</c:f>
              <c:numCache>
                <c:formatCode>#,##0_ </c:formatCode>
                <c:ptCount val="38"/>
                <c:pt idx="22">
                  <c:v>47</c:v>
                </c:pt>
                <c:pt idx="23">
                  <c:v>49</c:v>
                </c:pt>
                <c:pt idx="24">
                  <c:v>51</c:v>
                </c:pt>
                <c:pt idx="25">
                  <c:v>54</c:v>
                </c:pt>
                <c:pt idx="26">
                  <c:v>48</c:v>
                </c:pt>
                <c:pt idx="27">
                  <c:v>51</c:v>
                </c:pt>
                <c:pt idx="28">
                  <c:v>55</c:v>
                </c:pt>
                <c:pt idx="29">
                  <c:v>56</c:v>
                </c:pt>
                <c:pt idx="30">
                  <c:v>62</c:v>
                </c:pt>
                <c:pt idx="31">
                  <c:v>55</c:v>
                </c:pt>
                <c:pt idx="32">
                  <c:v>55</c:v>
                </c:pt>
                <c:pt idx="33">
                  <c:v>57</c:v>
                </c:pt>
                <c:pt idx="34">
                  <c:v>57</c:v>
                </c:pt>
                <c:pt idx="35">
                  <c:v>58</c:v>
                </c:pt>
                <c:pt idx="37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42-4929-8579-56F8F1819A40}"/>
            </c:ext>
          </c:extLst>
        </c:ser>
        <c:ser>
          <c:idx val="9"/>
          <c:order val="9"/>
          <c:tx>
            <c:strRef>
              <c:f>データ!$AC$8</c:f>
              <c:strCache>
                <c:ptCount val="1"/>
                <c:pt idx="0">
                  <c:v>電気機械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[0]!電気機械</c:f>
              <c:numCache>
                <c:formatCode>#,##0_ </c:formatCode>
                <c:ptCount val="38"/>
                <c:pt idx="0">
                  <c:v>171</c:v>
                </c:pt>
                <c:pt idx="1">
                  <c:v>175</c:v>
                </c:pt>
                <c:pt idx="2">
                  <c:v>194</c:v>
                </c:pt>
                <c:pt idx="3">
                  <c:v>213</c:v>
                </c:pt>
                <c:pt idx="4">
                  <c:v>234</c:v>
                </c:pt>
                <c:pt idx="5">
                  <c:v>274</c:v>
                </c:pt>
                <c:pt idx="6">
                  <c:v>265</c:v>
                </c:pt>
                <c:pt idx="7">
                  <c:v>244</c:v>
                </c:pt>
                <c:pt idx="8">
                  <c:v>243</c:v>
                </c:pt>
                <c:pt idx="9">
                  <c:v>251</c:v>
                </c:pt>
                <c:pt idx="10">
                  <c:v>260</c:v>
                </c:pt>
                <c:pt idx="11">
                  <c:v>248</c:v>
                </c:pt>
                <c:pt idx="12">
                  <c:v>242</c:v>
                </c:pt>
                <c:pt idx="13">
                  <c:v>224</c:v>
                </c:pt>
                <c:pt idx="14">
                  <c:v>232</c:v>
                </c:pt>
                <c:pt idx="15">
                  <c:v>213</c:v>
                </c:pt>
                <c:pt idx="16">
                  <c:v>66</c:v>
                </c:pt>
                <c:pt idx="17">
                  <c:v>63</c:v>
                </c:pt>
                <c:pt idx="18">
                  <c:v>56</c:v>
                </c:pt>
                <c:pt idx="19">
                  <c:v>54</c:v>
                </c:pt>
                <c:pt idx="20">
                  <c:v>55</c:v>
                </c:pt>
                <c:pt idx="22">
                  <c:v>77</c:v>
                </c:pt>
                <c:pt idx="23">
                  <c:v>44</c:v>
                </c:pt>
                <c:pt idx="24">
                  <c:v>39</c:v>
                </c:pt>
                <c:pt idx="25">
                  <c:v>33</c:v>
                </c:pt>
                <c:pt idx="26">
                  <c:v>27</c:v>
                </c:pt>
                <c:pt idx="27">
                  <c:v>84</c:v>
                </c:pt>
                <c:pt idx="28">
                  <c:v>73</c:v>
                </c:pt>
                <c:pt idx="29">
                  <c:v>35</c:v>
                </c:pt>
                <c:pt idx="30">
                  <c:v>75</c:v>
                </c:pt>
                <c:pt idx="31">
                  <c:v>32</c:v>
                </c:pt>
                <c:pt idx="32">
                  <c:v>35</c:v>
                </c:pt>
                <c:pt idx="33">
                  <c:v>74</c:v>
                </c:pt>
                <c:pt idx="34">
                  <c:v>71</c:v>
                </c:pt>
                <c:pt idx="35">
                  <c:v>39</c:v>
                </c:pt>
                <c:pt idx="37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42-4929-8579-56F8F1819A40}"/>
            </c:ext>
          </c:extLst>
        </c:ser>
        <c:ser>
          <c:idx val="10"/>
          <c:order val="10"/>
          <c:tx>
            <c:strRef>
              <c:f>データ!$AH$8</c:f>
              <c:strCache>
                <c:ptCount val="1"/>
                <c:pt idx="0">
                  <c:v>その他の産業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[0]!横軸ラベル_西暦</c:f>
              <c:strCache>
                <c:ptCount val="38"/>
                <c:pt idx="0">
                  <c:v>1986</c:v>
                </c:pt>
                <c:pt idx="1">
                  <c:v>87</c:v>
                </c:pt>
                <c:pt idx="2">
                  <c:v>88</c:v>
                </c:pt>
                <c:pt idx="3">
                  <c:v>89</c:v>
                </c:pt>
                <c:pt idx="4">
                  <c:v>90</c:v>
                </c:pt>
                <c:pt idx="5">
                  <c:v>91</c:v>
                </c:pt>
                <c:pt idx="6">
                  <c:v>92</c:v>
                </c:pt>
                <c:pt idx="7">
                  <c:v>93</c:v>
                </c:pt>
                <c:pt idx="8">
                  <c:v>94</c:v>
                </c:pt>
                <c:pt idx="9">
                  <c:v>95</c:v>
                </c:pt>
                <c:pt idx="10">
                  <c:v>96</c:v>
                </c:pt>
                <c:pt idx="11">
                  <c:v>97</c:v>
                </c:pt>
                <c:pt idx="12">
                  <c:v>98</c:v>
                </c:pt>
                <c:pt idx="13">
                  <c:v>99</c:v>
                </c:pt>
                <c:pt idx="14">
                  <c:v>2000</c:v>
                </c:pt>
                <c:pt idx="15">
                  <c:v>01</c:v>
                </c:pt>
                <c:pt idx="16">
                  <c:v>02</c:v>
                </c:pt>
                <c:pt idx="17">
                  <c:v>03</c:v>
                </c:pt>
                <c:pt idx="18">
                  <c:v>04</c:v>
                </c:pt>
                <c:pt idx="19">
                  <c:v>05</c:v>
                </c:pt>
                <c:pt idx="20">
                  <c:v>06</c:v>
                </c:pt>
                <c:pt idx="22">
                  <c:v>07</c:v>
                </c:pt>
                <c:pt idx="23">
                  <c:v>08</c:v>
                </c:pt>
                <c:pt idx="24">
                  <c:v>09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  <c:pt idx="31">
                  <c:v>16</c:v>
                </c:pt>
                <c:pt idx="32">
                  <c:v>17</c:v>
                </c:pt>
                <c:pt idx="33">
                  <c:v>18</c:v>
                </c:pt>
                <c:pt idx="34">
                  <c:v>19</c:v>
                </c:pt>
                <c:pt idx="35">
                  <c:v>20</c:v>
                </c:pt>
                <c:pt idx="37">
                  <c:v>21</c:v>
                </c:pt>
              </c:strCache>
            </c:strRef>
          </c:cat>
          <c:val>
            <c:numRef>
              <c:f>[0]!その他の産業</c:f>
              <c:numCache>
                <c:formatCode>#,##0_ </c:formatCode>
                <c:ptCount val="38"/>
                <c:pt idx="0">
                  <c:v>708</c:v>
                </c:pt>
                <c:pt idx="1">
                  <c:v>685</c:v>
                </c:pt>
                <c:pt idx="2">
                  <c:v>743</c:v>
                </c:pt>
                <c:pt idx="3">
                  <c:v>770</c:v>
                </c:pt>
                <c:pt idx="4">
                  <c:v>811</c:v>
                </c:pt>
                <c:pt idx="5">
                  <c:v>869</c:v>
                </c:pt>
                <c:pt idx="6">
                  <c:v>870</c:v>
                </c:pt>
                <c:pt idx="7">
                  <c:v>883</c:v>
                </c:pt>
                <c:pt idx="8">
                  <c:v>901</c:v>
                </c:pt>
                <c:pt idx="9">
                  <c:v>900</c:v>
                </c:pt>
                <c:pt idx="10">
                  <c:v>862</c:v>
                </c:pt>
                <c:pt idx="11">
                  <c:v>845</c:v>
                </c:pt>
                <c:pt idx="12">
                  <c:v>886</c:v>
                </c:pt>
                <c:pt idx="13">
                  <c:v>817</c:v>
                </c:pt>
                <c:pt idx="14">
                  <c:v>789</c:v>
                </c:pt>
                <c:pt idx="15">
                  <c:v>714</c:v>
                </c:pt>
                <c:pt idx="16">
                  <c:v>693</c:v>
                </c:pt>
                <c:pt idx="17">
                  <c:v>703</c:v>
                </c:pt>
                <c:pt idx="18">
                  <c:v>623</c:v>
                </c:pt>
                <c:pt idx="19">
                  <c:v>622</c:v>
                </c:pt>
                <c:pt idx="20">
                  <c:v>574</c:v>
                </c:pt>
                <c:pt idx="22">
                  <c:v>569</c:v>
                </c:pt>
                <c:pt idx="23">
                  <c:v>395</c:v>
                </c:pt>
                <c:pt idx="24">
                  <c:v>350</c:v>
                </c:pt>
                <c:pt idx="25">
                  <c:v>323</c:v>
                </c:pt>
                <c:pt idx="26">
                  <c:v>331</c:v>
                </c:pt>
                <c:pt idx="27">
                  <c:v>335</c:v>
                </c:pt>
                <c:pt idx="28">
                  <c:v>338</c:v>
                </c:pt>
                <c:pt idx="29">
                  <c:v>308</c:v>
                </c:pt>
                <c:pt idx="30">
                  <c:v>361</c:v>
                </c:pt>
                <c:pt idx="31">
                  <c:v>286</c:v>
                </c:pt>
                <c:pt idx="32">
                  <c:v>285</c:v>
                </c:pt>
                <c:pt idx="33">
                  <c:v>306</c:v>
                </c:pt>
                <c:pt idx="34">
                  <c:v>302</c:v>
                </c:pt>
                <c:pt idx="35">
                  <c:v>279</c:v>
                </c:pt>
                <c:pt idx="37">
                  <c:v>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542-4929-8579-56F8F1819A40}"/>
            </c:ext>
          </c:extLst>
        </c:ser>
        <c:ser>
          <c:idx val="11"/>
          <c:order val="11"/>
          <c:tx>
            <c:v>総数</c:v>
          </c:tx>
          <c:spPr>
            <a:noFill/>
            <a:ln>
              <a:noFill/>
            </a:ln>
            <a:effectLst/>
          </c:spPr>
          <c:invertIfNegative val="0"/>
          <c:val>
            <c:numRef>
              <c:f>[0]!総数</c:f>
              <c:numCache>
                <c:formatCode>#,##0_ </c:formatCode>
                <c:ptCount val="38"/>
                <c:pt idx="0">
                  <c:v>2550</c:v>
                </c:pt>
                <c:pt idx="1">
                  <c:v>2479</c:v>
                </c:pt>
                <c:pt idx="2">
                  <c:v>2602</c:v>
                </c:pt>
                <c:pt idx="3">
                  <c:v>2590</c:v>
                </c:pt>
                <c:pt idx="4">
                  <c:v>2701</c:v>
                </c:pt>
                <c:pt idx="5">
                  <c:v>2777</c:v>
                </c:pt>
                <c:pt idx="6">
                  <c:v>2752</c:v>
                </c:pt>
                <c:pt idx="7">
                  <c:v>2809</c:v>
                </c:pt>
                <c:pt idx="8">
                  <c:v>2689</c:v>
                </c:pt>
                <c:pt idx="9">
                  <c:v>2705</c:v>
                </c:pt>
                <c:pt idx="10">
                  <c:v>2612</c:v>
                </c:pt>
                <c:pt idx="11">
                  <c:v>2513</c:v>
                </c:pt>
                <c:pt idx="12">
                  <c:v>2615</c:v>
                </c:pt>
                <c:pt idx="13">
                  <c:v>2438</c:v>
                </c:pt>
                <c:pt idx="14">
                  <c:v>2406</c:v>
                </c:pt>
                <c:pt idx="15">
                  <c:v>2221</c:v>
                </c:pt>
                <c:pt idx="16">
                  <c:v>2051</c:v>
                </c:pt>
                <c:pt idx="17">
                  <c:v>2059</c:v>
                </c:pt>
                <c:pt idx="18">
                  <c:v>1881</c:v>
                </c:pt>
                <c:pt idx="19">
                  <c:v>1881</c:v>
                </c:pt>
                <c:pt idx="20">
                  <c:v>1743</c:v>
                </c:pt>
                <c:pt idx="22">
                  <c:v>1748</c:v>
                </c:pt>
                <c:pt idx="23">
                  <c:v>1829</c:v>
                </c:pt>
                <c:pt idx="24">
                  <c:v>1646</c:v>
                </c:pt>
                <c:pt idx="25">
                  <c:v>1561</c:v>
                </c:pt>
                <c:pt idx="26">
                  <c:v>1558</c:v>
                </c:pt>
                <c:pt idx="27">
                  <c:v>1514</c:v>
                </c:pt>
                <c:pt idx="28">
                  <c:v>1472</c:v>
                </c:pt>
                <c:pt idx="29">
                  <c:v>1449</c:v>
                </c:pt>
                <c:pt idx="30">
                  <c:v>1547</c:v>
                </c:pt>
                <c:pt idx="31">
                  <c:v>1386</c:v>
                </c:pt>
                <c:pt idx="32">
                  <c:v>1368</c:v>
                </c:pt>
                <c:pt idx="33">
                  <c:v>1377</c:v>
                </c:pt>
                <c:pt idx="34">
                  <c:v>1342</c:v>
                </c:pt>
                <c:pt idx="35">
                  <c:v>1272</c:v>
                </c:pt>
                <c:pt idx="37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3-431C-A8E1-57E0E6D2D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25219568"/>
        <c:axId val="825215304"/>
      </c:barChart>
      <c:catAx>
        <c:axId val="82521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25215304"/>
        <c:crosses val="autoZero"/>
        <c:auto val="1"/>
        <c:lblAlgn val="ctr"/>
        <c:lblOffset val="100"/>
        <c:tickLblSkip val="1"/>
        <c:noMultiLvlLbl val="0"/>
      </c:catAx>
      <c:valAx>
        <c:axId val="825215304"/>
        <c:scaling>
          <c:orientation val="minMax"/>
          <c:max val="3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8252195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11"/>
        <c:delete val="1"/>
      </c:legendEntry>
      <c:layout>
        <c:manualLayout>
          <c:xMode val="edge"/>
          <c:yMode val="edge"/>
          <c:x val="8.0956834241873624E-2"/>
          <c:y val="0.1235745868827821"/>
          <c:w val="0.89580570369376422"/>
          <c:h val="0.115429538066730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10947E-A615-4BF5-87C4-207DB7FCC1D3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D597965-3694-4D37-9C39-FA0FB8F7BD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0.03132</cdr:x>
      <cdr:y>0.0414</cdr:y>
    </cdr:from>
    <cdr:to>
      <cdr:x>0.18352</cdr:x>
      <cdr:y>0.11112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83C8CEC-FA9B-42F9-ACC8-D1DCD11782A7}"/>
            </a:ext>
          </a:extLst>
        </cdr:cNvPr>
        <cdr:cNvSpPr txBox="1"/>
      </cdr:nvSpPr>
      <cdr:spPr>
        <a:xfrm xmlns:a="http://schemas.openxmlformats.org/drawingml/2006/main">
          <a:off x="290861" y="251364"/>
          <a:ext cx="1413462" cy="4233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（事業所）</a:t>
          </a:r>
        </a:p>
      </cdr:txBody>
    </cdr:sp>
  </cdr:relSizeAnchor>
  <cdr:relSizeAnchor xmlns:cdr="http://schemas.openxmlformats.org/drawingml/2006/chartDrawing">
    <cdr:from>
      <cdr:x>0.90168</cdr:x>
      <cdr:y>0.85621</cdr:y>
    </cdr:from>
    <cdr:to>
      <cdr:x>1</cdr:x>
      <cdr:y>0.92375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B25C297-4B9E-48BC-9615-34F5C2602333}"/>
            </a:ext>
          </a:extLst>
        </cdr:cNvPr>
        <cdr:cNvSpPr txBox="1"/>
      </cdr:nvSpPr>
      <cdr:spPr>
        <a:xfrm xmlns:a="http://schemas.openxmlformats.org/drawingml/2006/main">
          <a:off x="8373789" y="5199047"/>
          <a:ext cx="913086" cy="410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0.01425</cdr:x>
      <cdr:y>0.939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E7515CC-928B-40E7-B855-5E5768D91073}"/>
            </a:ext>
          </a:extLst>
        </cdr:cNvPr>
        <cdr:cNvSpPr txBox="1"/>
      </cdr:nvSpPr>
      <cdr:spPr>
        <a:xfrm xmlns:a="http://schemas.openxmlformats.org/drawingml/2006/main">
          <a:off x="132292" y="5701784"/>
          <a:ext cx="9154583" cy="37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資料：県統計分析課「青森県の工業」、経済産業省「経済構造実態調査製造業事業所調査」を基に企画調整課で作成</a:t>
          </a:r>
        </a:p>
      </cdr:txBody>
    </cdr:sp>
  </cdr:relSizeAnchor>
  <cdr:relSizeAnchor xmlns:cdr="http://schemas.openxmlformats.org/drawingml/2006/chartDrawing">
    <cdr:from>
      <cdr:x>0.0441</cdr:x>
      <cdr:y>0.8888</cdr:y>
    </cdr:from>
    <cdr:to>
      <cdr:x>1</cdr:x>
      <cdr:y>0.94729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3B235D7-E68B-4084-8A20-1061C341038A}"/>
            </a:ext>
          </a:extLst>
        </cdr:cNvPr>
        <cdr:cNvSpPr txBox="1"/>
      </cdr:nvSpPr>
      <cdr:spPr>
        <a:xfrm xmlns:a="http://schemas.openxmlformats.org/drawingml/2006/main">
          <a:off x="410787" y="5415616"/>
          <a:ext cx="8904103" cy="3563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調査方法や調査対象等の変更により、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2006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年以前と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2007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年～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年、</a:t>
          </a:r>
          <a:r>
            <a:rPr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2021</a:t>
          </a:r>
          <a:r>
            <a:rPr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年以降のデータは接続しない。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66561-6498-48D0-B95D-2298328059D5}">
  <dimension ref="A1:AH108"/>
  <sheetViews>
    <sheetView tabSelected="1" zoomScaleNormal="100" zoomScaleSheetLayoutView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F9" sqref="F9"/>
    </sheetView>
  </sheetViews>
  <sheetFormatPr defaultColWidth="9" defaultRowHeight="13.5" x14ac:dyDescent="0.15"/>
  <cols>
    <col min="1" max="2" width="6" style="3" customWidth="1"/>
    <col min="3" max="3" width="9.5" style="7" bestFit="1" customWidth="1"/>
    <col min="4" max="4" width="12.375" style="7" customWidth="1"/>
    <col min="5" max="5" width="9" style="7"/>
    <col min="6" max="34" width="9" style="18"/>
    <col min="35" max="16384" width="9" style="7"/>
  </cols>
  <sheetData>
    <row r="1" spans="1:34" x14ac:dyDescent="0.15">
      <c r="A1" s="2" t="s">
        <v>29</v>
      </c>
      <c r="C1" s="25" t="s">
        <v>40</v>
      </c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15">
      <c r="A2" s="2" t="s">
        <v>30</v>
      </c>
      <c r="C2" s="8" t="s">
        <v>31</v>
      </c>
      <c r="F2" s="7"/>
      <c r="G2" s="7"/>
      <c r="H2" s="7"/>
      <c r="I2" s="9"/>
      <c r="J2" s="10"/>
      <c r="K2" s="10"/>
      <c r="L2" s="10"/>
      <c r="M2" s="10"/>
      <c r="N2" s="10"/>
      <c r="O2" s="11"/>
      <c r="P2" s="7"/>
      <c r="Q2" s="11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15">
      <c r="A3" s="2" t="s">
        <v>32</v>
      </c>
      <c r="C3" s="8" t="s">
        <v>39</v>
      </c>
      <c r="F3" s="7"/>
      <c r="G3" s="7"/>
      <c r="H3" s="7"/>
      <c r="I3" s="9"/>
      <c r="J3" s="12"/>
      <c r="K3" s="12"/>
      <c r="L3" s="12"/>
      <c r="M3" s="12"/>
      <c r="N3" s="12"/>
      <c r="O3" s="12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15">
      <c r="A4" s="2"/>
      <c r="C4" s="13" t="s">
        <v>33</v>
      </c>
      <c r="F4" s="7"/>
      <c r="G4" s="7"/>
      <c r="H4" s="7"/>
      <c r="I4" s="9"/>
      <c r="J4" s="12"/>
      <c r="K4" s="12"/>
      <c r="L4" s="12"/>
      <c r="M4" s="12"/>
      <c r="N4" s="12"/>
      <c r="O4" s="12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1" customHeight="1" x14ac:dyDescent="0.15">
      <c r="C5" s="14">
        <v>31413</v>
      </c>
      <c r="D5" s="15" t="s">
        <v>34</v>
      </c>
      <c r="E5" s="16">
        <f>MAX($C$9:$C$108)</f>
        <v>44562</v>
      </c>
      <c r="F5" s="15" t="s">
        <v>35</v>
      </c>
      <c r="G5" s="15"/>
      <c r="H5" s="15"/>
      <c r="I5" s="17"/>
      <c r="J5" s="12"/>
      <c r="K5" s="12"/>
      <c r="L5" s="12"/>
      <c r="M5" s="12"/>
      <c r="N5" s="12"/>
      <c r="O5" s="1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15">
      <c r="B6" s="3">
        <f>COUNTA(C9:C108)-MATCH(C5,C9:C108,0)+2</f>
        <v>38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26" t="s">
        <v>42</v>
      </c>
      <c r="AC6" s="26"/>
      <c r="AD6" s="26"/>
      <c r="AE6" s="7"/>
      <c r="AF6" s="7"/>
      <c r="AG6" s="7"/>
      <c r="AH6" s="7"/>
    </row>
    <row r="7" spans="1:34" s="28" customFormat="1" x14ac:dyDescent="0.15">
      <c r="A7" s="27"/>
      <c r="C7" s="28" t="s">
        <v>41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s="20" customFormat="1" ht="27" x14ac:dyDescent="0.15">
      <c r="A8" s="19"/>
      <c r="B8" s="19"/>
      <c r="C8" s="20" t="s">
        <v>36</v>
      </c>
      <c r="D8" s="20" t="s">
        <v>37</v>
      </c>
      <c r="E8" s="20" t="s">
        <v>38</v>
      </c>
      <c r="F8" s="21" t="s">
        <v>0</v>
      </c>
      <c r="G8" s="22" t="s">
        <v>1</v>
      </c>
      <c r="H8" s="22" t="s">
        <v>2</v>
      </c>
      <c r="I8" s="22" t="s">
        <v>3</v>
      </c>
      <c r="J8" s="21" t="s">
        <v>4</v>
      </c>
      <c r="K8" s="22" t="s">
        <v>5</v>
      </c>
      <c r="L8" s="21" t="s">
        <v>6</v>
      </c>
      <c r="M8" s="21" t="s">
        <v>7</v>
      </c>
      <c r="N8" s="22" t="s">
        <v>8</v>
      </c>
      <c r="O8" s="21" t="s">
        <v>9</v>
      </c>
      <c r="P8" s="21" t="s">
        <v>10</v>
      </c>
      <c r="Q8" s="21" t="s">
        <v>11</v>
      </c>
      <c r="R8" s="21" t="s">
        <v>12</v>
      </c>
      <c r="S8" s="21" t="s">
        <v>13</v>
      </c>
      <c r="T8" s="22" t="s">
        <v>14</v>
      </c>
      <c r="U8" s="21" t="s">
        <v>15</v>
      </c>
      <c r="V8" s="21" t="s">
        <v>16</v>
      </c>
      <c r="W8" s="22" t="s">
        <v>17</v>
      </c>
      <c r="X8" s="21" t="s">
        <v>18</v>
      </c>
      <c r="Y8" s="21" t="s">
        <v>19</v>
      </c>
      <c r="Z8" s="22" t="s">
        <v>20</v>
      </c>
      <c r="AA8" s="21" t="s">
        <v>21</v>
      </c>
      <c r="AB8" s="22" t="s">
        <v>24</v>
      </c>
      <c r="AC8" s="22" t="s">
        <v>22</v>
      </c>
      <c r="AD8" s="21" t="s">
        <v>23</v>
      </c>
      <c r="AE8" s="21" t="s">
        <v>25</v>
      </c>
      <c r="AF8" s="21" t="s">
        <v>26</v>
      </c>
      <c r="AG8" s="21" t="s">
        <v>27</v>
      </c>
      <c r="AH8" s="22" t="s">
        <v>28</v>
      </c>
    </row>
    <row r="9" spans="1:34" x14ac:dyDescent="0.15">
      <c r="A9" s="1" t="str">
        <f t="shared" ref="A9:A72" si="0">IF(C9=EDATE($C$5,0),1,"")</f>
        <v/>
      </c>
      <c r="B9" s="1" t="str">
        <f>IF(OR(A9=1,C9=$E$5),1,"")</f>
        <v/>
      </c>
      <c r="C9" s="23">
        <v>29221</v>
      </c>
      <c r="D9" s="24" t="str">
        <f t="shared" ref="D9:D40" si="1">IF(OR(A9=1,B9=1,A9),TEXT(C9,"ge"),TEXT(C9," "))</f>
        <v xml:space="preserve"> </v>
      </c>
      <c r="E9" s="24" t="str">
        <f t="shared" ref="E9:E40" si="2">IF(OR(A9=1,A9),TEXT(C9,"yyyy"),TEXT(C9,"yy"))</f>
        <v>80</v>
      </c>
      <c r="F9" s="18">
        <v>2659</v>
      </c>
      <c r="G9" s="18">
        <v>826</v>
      </c>
      <c r="H9" s="18">
        <v>0</v>
      </c>
      <c r="I9" s="18">
        <v>46</v>
      </c>
      <c r="J9" s="18">
        <v>89</v>
      </c>
      <c r="K9" s="18">
        <v>471</v>
      </c>
      <c r="L9" s="18">
        <v>182</v>
      </c>
      <c r="M9" s="18">
        <v>64</v>
      </c>
      <c r="N9" s="18">
        <v>194</v>
      </c>
      <c r="O9" s="18">
        <v>17</v>
      </c>
      <c r="P9" s="18">
        <v>21</v>
      </c>
      <c r="Q9" s="18">
        <v>0</v>
      </c>
      <c r="R9" s="18">
        <v>4</v>
      </c>
      <c r="S9" s="18">
        <v>2</v>
      </c>
      <c r="T9" s="18">
        <v>164</v>
      </c>
      <c r="U9" s="18">
        <v>45</v>
      </c>
      <c r="V9" s="18">
        <v>2</v>
      </c>
      <c r="W9" s="18">
        <v>171</v>
      </c>
      <c r="X9" s="18">
        <v>32</v>
      </c>
      <c r="AB9" s="18">
        <v>0</v>
      </c>
      <c r="AC9" s="18">
        <v>95</v>
      </c>
      <c r="AD9" s="18">
        <v>0</v>
      </c>
      <c r="AE9" s="18">
        <v>52</v>
      </c>
      <c r="AF9" s="18">
        <v>28</v>
      </c>
      <c r="AG9" s="18">
        <v>154</v>
      </c>
      <c r="AH9" s="18">
        <f t="shared" ref="AH9:AH35" si="3">SUM(J9,L9:M9,O9:S9,U9:V9,X9:Y9,AA9,AD9,AE9:AG9)</f>
        <v>692</v>
      </c>
    </row>
    <row r="10" spans="1:34" x14ac:dyDescent="0.15">
      <c r="A10" s="1" t="str">
        <f t="shared" si="0"/>
        <v/>
      </c>
      <c r="B10" s="1" t="str">
        <f t="shared" ref="B10:B74" si="4">IF(OR(A10=1,C10=$E$5),1,"")</f>
        <v/>
      </c>
      <c r="C10" s="23">
        <v>29587</v>
      </c>
      <c r="D10" s="24" t="str">
        <f t="shared" si="1"/>
        <v xml:space="preserve"> </v>
      </c>
      <c r="E10" s="24" t="str">
        <f t="shared" si="2"/>
        <v>81</v>
      </c>
      <c r="F10" s="18">
        <v>2610</v>
      </c>
      <c r="G10" s="18">
        <v>812</v>
      </c>
      <c r="H10" s="18">
        <v>0</v>
      </c>
      <c r="I10" s="18">
        <v>47</v>
      </c>
      <c r="J10" s="18">
        <v>84</v>
      </c>
      <c r="K10" s="18">
        <v>444</v>
      </c>
      <c r="L10" s="18">
        <v>185</v>
      </c>
      <c r="M10" s="18">
        <v>65</v>
      </c>
      <c r="N10" s="18">
        <v>195</v>
      </c>
      <c r="O10" s="18">
        <v>16</v>
      </c>
      <c r="P10" s="18">
        <v>19</v>
      </c>
      <c r="Q10" s="18">
        <v>0</v>
      </c>
      <c r="R10" s="18">
        <v>4</v>
      </c>
      <c r="S10" s="18">
        <v>3</v>
      </c>
      <c r="T10" s="18">
        <v>165</v>
      </c>
      <c r="U10" s="18">
        <v>38</v>
      </c>
      <c r="V10" s="18">
        <v>3</v>
      </c>
      <c r="W10" s="18">
        <v>172</v>
      </c>
      <c r="X10" s="18">
        <v>29</v>
      </c>
      <c r="AB10" s="18">
        <v>0</v>
      </c>
      <c r="AC10" s="18">
        <v>108</v>
      </c>
      <c r="AD10" s="18">
        <v>0</v>
      </c>
      <c r="AE10" s="18">
        <v>48</v>
      </c>
      <c r="AF10" s="18">
        <v>33</v>
      </c>
      <c r="AG10" s="18">
        <v>140</v>
      </c>
      <c r="AH10" s="18">
        <f t="shared" si="3"/>
        <v>667</v>
      </c>
    </row>
    <row r="11" spans="1:34" x14ac:dyDescent="0.15">
      <c r="A11" s="1" t="str">
        <f t="shared" si="0"/>
        <v/>
      </c>
      <c r="B11" s="1" t="str">
        <f t="shared" si="4"/>
        <v/>
      </c>
      <c r="C11" s="23">
        <v>29952</v>
      </c>
      <c r="D11" s="24" t="str">
        <f t="shared" si="1"/>
        <v xml:space="preserve"> </v>
      </c>
      <c r="E11" s="24" t="str">
        <f t="shared" si="2"/>
        <v>82</v>
      </c>
      <c r="F11" s="18">
        <v>2537</v>
      </c>
      <c r="G11" s="18">
        <v>787</v>
      </c>
      <c r="H11" s="18">
        <v>0</v>
      </c>
      <c r="I11" s="18">
        <v>49</v>
      </c>
      <c r="J11" s="18">
        <v>90</v>
      </c>
      <c r="K11" s="18">
        <v>405</v>
      </c>
      <c r="L11" s="18">
        <v>169</v>
      </c>
      <c r="M11" s="18">
        <v>60</v>
      </c>
      <c r="N11" s="18">
        <v>196</v>
      </c>
      <c r="O11" s="18">
        <v>16</v>
      </c>
      <c r="P11" s="18">
        <v>21</v>
      </c>
      <c r="Q11" s="18">
        <v>0</v>
      </c>
      <c r="R11" s="18">
        <v>4</v>
      </c>
      <c r="S11" s="18">
        <v>3</v>
      </c>
      <c r="T11" s="18">
        <v>168</v>
      </c>
      <c r="U11" s="18">
        <v>34</v>
      </c>
      <c r="V11" s="18">
        <v>3</v>
      </c>
      <c r="W11" s="18">
        <v>168</v>
      </c>
      <c r="X11" s="18">
        <v>27</v>
      </c>
      <c r="AB11" s="18">
        <v>0</v>
      </c>
      <c r="AC11" s="18">
        <v>122</v>
      </c>
      <c r="AD11" s="18">
        <v>0</v>
      </c>
      <c r="AE11" s="18">
        <v>49</v>
      </c>
      <c r="AF11" s="18">
        <v>33</v>
      </c>
      <c r="AG11" s="18">
        <v>133</v>
      </c>
      <c r="AH11" s="18">
        <f t="shared" si="3"/>
        <v>642</v>
      </c>
    </row>
    <row r="12" spans="1:34" x14ac:dyDescent="0.15">
      <c r="A12" s="1" t="str">
        <f t="shared" si="0"/>
        <v/>
      </c>
      <c r="B12" s="1" t="str">
        <f t="shared" si="4"/>
        <v/>
      </c>
      <c r="C12" s="23">
        <v>30317</v>
      </c>
      <c r="D12" s="24" t="str">
        <f t="shared" si="1"/>
        <v xml:space="preserve"> </v>
      </c>
      <c r="E12" s="24" t="str">
        <f t="shared" si="2"/>
        <v>83</v>
      </c>
      <c r="F12" s="18">
        <v>2674</v>
      </c>
      <c r="G12" s="18">
        <v>830</v>
      </c>
      <c r="H12" s="18">
        <v>0</v>
      </c>
      <c r="I12" s="18">
        <v>50</v>
      </c>
      <c r="J12" s="18">
        <v>105</v>
      </c>
      <c r="K12" s="18">
        <v>411</v>
      </c>
      <c r="L12" s="18">
        <v>169</v>
      </c>
      <c r="M12" s="18">
        <v>69</v>
      </c>
      <c r="N12" s="18">
        <v>198</v>
      </c>
      <c r="O12" s="18">
        <v>19</v>
      </c>
      <c r="P12" s="18">
        <v>25</v>
      </c>
      <c r="Q12" s="18">
        <v>0</v>
      </c>
      <c r="R12" s="18">
        <v>4</v>
      </c>
      <c r="S12" s="18">
        <v>3</v>
      </c>
      <c r="T12" s="18">
        <v>174</v>
      </c>
      <c r="U12" s="18">
        <v>40</v>
      </c>
      <c r="V12" s="18">
        <v>3</v>
      </c>
      <c r="W12" s="18">
        <v>178</v>
      </c>
      <c r="X12" s="18">
        <v>28</v>
      </c>
      <c r="AB12" s="18">
        <v>0</v>
      </c>
      <c r="AC12" s="18">
        <v>128</v>
      </c>
      <c r="AD12" s="18">
        <v>0</v>
      </c>
      <c r="AE12" s="18">
        <v>52</v>
      </c>
      <c r="AF12" s="18">
        <v>31</v>
      </c>
      <c r="AG12" s="18">
        <v>157</v>
      </c>
      <c r="AH12" s="18">
        <f t="shared" si="3"/>
        <v>705</v>
      </c>
    </row>
    <row r="13" spans="1:34" x14ac:dyDescent="0.15">
      <c r="A13" s="1" t="str">
        <f t="shared" si="0"/>
        <v/>
      </c>
      <c r="B13" s="1" t="str">
        <f t="shared" si="4"/>
        <v/>
      </c>
      <c r="C13" s="23">
        <v>30682</v>
      </c>
      <c r="D13" s="24" t="str">
        <f t="shared" si="1"/>
        <v xml:space="preserve"> </v>
      </c>
      <c r="E13" s="24" t="str">
        <f t="shared" si="2"/>
        <v>84</v>
      </c>
      <c r="F13" s="18">
        <v>2512</v>
      </c>
      <c r="G13" s="18">
        <v>778</v>
      </c>
      <c r="H13" s="18">
        <v>0</v>
      </c>
      <c r="I13" s="18">
        <v>48</v>
      </c>
      <c r="J13" s="18">
        <v>111</v>
      </c>
      <c r="K13" s="18">
        <v>376</v>
      </c>
      <c r="L13" s="18">
        <v>153</v>
      </c>
      <c r="M13" s="18">
        <v>61</v>
      </c>
      <c r="N13" s="18">
        <v>190</v>
      </c>
      <c r="O13" s="18">
        <v>17</v>
      </c>
      <c r="P13" s="18">
        <v>24</v>
      </c>
      <c r="Q13" s="18">
        <v>0</v>
      </c>
      <c r="R13" s="18">
        <v>4</v>
      </c>
      <c r="S13" s="18">
        <v>3</v>
      </c>
      <c r="T13" s="18">
        <v>166</v>
      </c>
      <c r="U13" s="18">
        <v>37</v>
      </c>
      <c r="V13" s="18">
        <v>3</v>
      </c>
      <c r="W13" s="18">
        <v>161</v>
      </c>
      <c r="X13" s="18">
        <v>34</v>
      </c>
      <c r="AB13" s="18">
        <v>0</v>
      </c>
      <c r="AC13" s="18">
        <v>142</v>
      </c>
      <c r="AD13" s="18">
        <v>0</v>
      </c>
      <c r="AE13" s="18">
        <v>41</v>
      </c>
      <c r="AF13" s="18">
        <v>30</v>
      </c>
      <c r="AG13" s="18">
        <v>133</v>
      </c>
      <c r="AH13" s="18">
        <f t="shared" si="3"/>
        <v>651</v>
      </c>
    </row>
    <row r="14" spans="1:34" x14ac:dyDescent="0.15">
      <c r="A14" s="1" t="str">
        <f t="shared" si="0"/>
        <v/>
      </c>
      <c r="B14" s="1" t="str">
        <f t="shared" si="4"/>
        <v/>
      </c>
      <c r="C14" s="23">
        <v>31048</v>
      </c>
      <c r="D14" s="24" t="str">
        <f t="shared" si="1"/>
        <v xml:space="preserve"> </v>
      </c>
      <c r="E14" s="24" t="str">
        <f t="shared" si="2"/>
        <v>85</v>
      </c>
      <c r="F14" s="18">
        <v>2546</v>
      </c>
      <c r="G14" s="18">
        <v>675</v>
      </c>
      <c r="H14" s="18">
        <v>99</v>
      </c>
      <c r="I14" s="18">
        <v>50</v>
      </c>
      <c r="J14" s="18">
        <v>151</v>
      </c>
      <c r="K14" s="18">
        <v>367</v>
      </c>
      <c r="L14" s="18">
        <v>132</v>
      </c>
      <c r="M14" s="18">
        <v>58</v>
      </c>
      <c r="N14" s="18">
        <v>197</v>
      </c>
      <c r="O14" s="18">
        <v>19</v>
      </c>
      <c r="P14" s="18">
        <v>22</v>
      </c>
      <c r="Q14" s="18">
        <v>31</v>
      </c>
      <c r="R14" s="18">
        <v>4</v>
      </c>
      <c r="S14" s="18">
        <v>3</v>
      </c>
      <c r="T14" s="18">
        <v>162</v>
      </c>
      <c r="U14" s="18">
        <v>40</v>
      </c>
      <c r="V14" s="18">
        <v>4</v>
      </c>
      <c r="W14" s="18">
        <v>160</v>
      </c>
      <c r="X14" s="18">
        <v>32</v>
      </c>
      <c r="AB14" s="18">
        <v>0</v>
      </c>
      <c r="AC14" s="18">
        <v>157</v>
      </c>
      <c r="AD14" s="18">
        <v>0</v>
      </c>
      <c r="AE14" s="18">
        <v>37</v>
      </c>
      <c r="AF14" s="18">
        <v>31</v>
      </c>
      <c r="AG14" s="18">
        <v>115</v>
      </c>
      <c r="AH14" s="18">
        <f t="shared" si="3"/>
        <v>679</v>
      </c>
    </row>
    <row r="15" spans="1:34" x14ac:dyDescent="0.15">
      <c r="A15" s="1">
        <f t="shared" si="0"/>
        <v>1</v>
      </c>
      <c r="B15" s="1">
        <f t="shared" si="4"/>
        <v>1</v>
      </c>
      <c r="C15" s="23">
        <v>31413</v>
      </c>
      <c r="D15" s="24" t="str">
        <f t="shared" si="1"/>
        <v>S61</v>
      </c>
      <c r="E15" s="24" t="str">
        <f t="shared" si="2"/>
        <v>1986</v>
      </c>
      <c r="F15" s="18">
        <v>2550</v>
      </c>
      <c r="G15" s="18">
        <v>665</v>
      </c>
      <c r="H15" s="18">
        <v>95</v>
      </c>
      <c r="I15" s="18">
        <v>61</v>
      </c>
      <c r="J15" s="18">
        <v>179</v>
      </c>
      <c r="K15" s="18">
        <v>341</v>
      </c>
      <c r="L15" s="18">
        <v>139</v>
      </c>
      <c r="M15" s="18">
        <v>58</v>
      </c>
      <c r="N15" s="18">
        <v>195</v>
      </c>
      <c r="O15" s="18">
        <v>18</v>
      </c>
      <c r="P15" s="18">
        <v>20</v>
      </c>
      <c r="Q15" s="18">
        <v>36</v>
      </c>
      <c r="R15" s="18">
        <v>4</v>
      </c>
      <c r="S15" s="18">
        <v>3</v>
      </c>
      <c r="T15" s="18">
        <v>155</v>
      </c>
      <c r="U15" s="18">
        <v>37</v>
      </c>
      <c r="V15" s="18">
        <v>4</v>
      </c>
      <c r="W15" s="18">
        <v>159</v>
      </c>
      <c r="X15" s="18">
        <v>30</v>
      </c>
      <c r="AB15" s="18">
        <v>0</v>
      </c>
      <c r="AC15" s="18">
        <v>171</v>
      </c>
      <c r="AD15" s="18">
        <v>0</v>
      </c>
      <c r="AE15" s="18">
        <v>37</v>
      </c>
      <c r="AF15" s="18">
        <v>33</v>
      </c>
      <c r="AG15" s="18">
        <v>110</v>
      </c>
      <c r="AH15" s="18">
        <f t="shared" si="3"/>
        <v>708</v>
      </c>
    </row>
    <row r="16" spans="1:34" x14ac:dyDescent="0.15">
      <c r="A16" s="1" t="str">
        <f t="shared" si="0"/>
        <v/>
      </c>
      <c r="B16" s="1" t="str">
        <f t="shared" si="4"/>
        <v/>
      </c>
      <c r="C16" s="23">
        <v>31778</v>
      </c>
      <c r="D16" s="24" t="str">
        <f t="shared" si="1"/>
        <v xml:space="preserve"> </v>
      </c>
      <c r="E16" s="24" t="str">
        <f t="shared" si="2"/>
        <v>87</v>
      </c>
      <c r="F16" s="18">
        <v>2479</v>
      </c>
      <c r="G16" s="18">
        <v>640</v>
      </c>
      <c r="H16" s="18">
        <v>93</v>
      </c>
      <c r="I16" s="18">
        <v>63</v>
      </c>
      <c r="J16" s="18">
        <v>188</v>
      </c>
      <c r="K16" s="18">
        <v>327</v>
      </c>
      <c r="L16" s="18">
        <v>131</v>
      </c>
      <c r="M16" s="18">
        <v>59</v>
      </c>
      <c r="N16" s="18">
        <v>192</v>
      </c>
      <c r="O16" s="18">
        <v>17</v>
      </c>
      <c r="P16" s="18">
        <v>16</v>
      </c>
      <c r="Q16" s="18">
        <v>30</v>
      </c>
      <c r="R16" s="18">
        <v>4</v>
      </c>
      <c r="S16" s="18">
        <v>3</v>
      </c>
      <c r="T16" s="18">
        <v>151</v>
      </c>
      <c r="U16" s="18">
        <v>33</v>
      </c>
      <c r="V16" s="18">
        <v>5</v>
      </c>
      <c r="W16" s="18">
        <v>153</v>
      </c>
      <c r="X16" s="18">
        <v>34</v>
      </c>
      <c r="AB16" s="18">
        <v>0</v>
      </c>
      <c r="AC16" s="18">
        <v>175</v>
      </c>
      <c r="AD16" s="18">
        <v>0</v>
      </c>
      <c r="AE16" s="18">
        <v>34</v>
      </c>
      <c r="AF16" s="18">
        <v>30</v>
      </c>
      <c r="AG16" s="18">
        <v>101</v>
      </c>
      <c r="AH16" s="18">
        <f t="shared" si="3"/>
        <v>685</v>
      </c>
    </row>
    <row r="17" spans="1:34" x14ac:dyDescent="0.15">
      <c r="A17" s="1" t="str">
        <f t="shared" si="0"/>
        <v/>
      </c>
      <c r="B17" s="1" t="str">
        <f t="shared" si="4"/>
        <v/>
      </c>
      <c r="C17" s="23">
        <v>32143</v>
      </c>
      <c r="D17" s="24" t="str">
        <f t="shared" si="1"/>
        <v xml:space="preserve"> </v>
      </c>
      <c r="E17" s="24" t="str">
        <f t="shared" si="2"/>
        <v>88</v>
      </c>
      <c r="F17" s="18">
        <v>2602</v>
      </c>
      <c r="G17" s="18">
        <v>654</v>
      </c>
      <c r="H17" s="18">
        <v>91</v>
      </c>
      <c r="I17" s="18">
        <v>63</v>
      </c>
      <c r="J17" s="18">
        <v>219</v>
      </c>
      <c r="K17" s="18">
        <v>325</v>
      </c>
      <c r="L17" s="18">
        <v>134</v>
      </c>
      <c r="M17" s="18">
        <v>56</v>
      </c>
      <c r="N17" s="18">
        <v>194</v>
      </c>
      <c r="O17" s="18">
        <v>16</v>
      </c>
      <c r="P17" s="18">
        <v>18</v>
      </c>
      <c r="Q17" s="18">
        <v>34</v>
      </c>
      <c r="R17" s="18">
        <v>4</v>
      </c>
      <c r="S17" s="18">
        <v>4</v>
      </c>
      <c r="T17" s="18">
        <v>158</v>
      </c>
      <c r="U17" s="18">
        <v>30</v>
      </c>
      <c r="V17" s="18">
        <v>6</v>
      </c>
      <c r="W17" s="18">
        <v>180</v>
      </c>
      <c r="X17" s="18">
        <v>41</v>
      </c>
      <c r="AB17" s="18">
        <v>0</v>
      </c>
      <c r="AC17" s="18">
        <v>194</v>
      </c>
      <c r="AD17" s="18">
        <v>0</v>
      </c>
      <c r="AE17" s="18">
        <v>41</v>
      </c>
      <c r="AF17" s="18">
        <v>27</v>
      </c>
      <c r="AG17" s="18">
        <v>113</v>
      </c>
      <c r="AH17" s="18">
        <f t="shared" si="3"/>
        <v>743</v>
      </c>
    </row>
    <row r="18" spans="1:34" x14ac:dyDescent="0.15">
      <c r="A18" s="1" t="str">
        <f t="shared" si="0"/>
        <v/>
      </c>
      <c r="B18" s="1" t="str">
        <f t="shared" si="4"/>
        <v/>
      </c>
      <c r="C18" s="23">
        <v>32509</v>
      </c>
      <c r="D18" s="24" t="str">
        <f t="shared" si="1"/>
        <v xml:space="preserve"> </v>
      </c>
      <c r="E18" s="24" t="str">
        <f t="shared" si="2"/>
        <v>89</v>
      </c>
      <c r="F18" s="18">
        <v>2590</v>
      </c>
      <c r="G18" s="18">
        <v>618</v>
      </c>
      <c r="H18" s="18">
        <v>93</v>
      </c>
      <c r="I18" s="18">
        <v>64</v>
      </c>
      <c r="J18" s="18">
        <v>258</v>
      </c>
      <c r="K18" s="18">
        <v>314</v>
      </c>
      <c r="L18" s="18">
        <v>133</v>
      </c>
      <c r="M18" s="18">
        <v>54</v>
      </c>
      <c r="N18" s="18">
        <v>195</v>
      </c>
      <c r="O18" s="18">
        <v>18</v>
      </c>
      <c r="P18" s="18">
        <v>17</v>
      </c>
      <c r="Q18" s="18">
        <v>34</v>
      </c>
      <c r="R18" s="18">
        <v>4</v>
      </c>
      <c r="S18" s="18">
        <v>4</v>
      </c>
      <c r="T18" s="18">
        <v>148</v>
      </c>
      <c r="U18" s="18">
        <v>29</v>
      </c>
      <c r="V18" s="18">
        <v>6</v>
      </c>
      <c r="W18" s="18">
        <v>175</v>
      </c>
      <c r="X18" s="18">
        <v>46</v>
      </c>
      <c r="AB18" s="18">
        <v>0</v>
      </c>
      <c r="AC18" s="18">
        <v>213</v>
      </c>
      <c r="AD18" s="18">
        <v>0</v>
      </c>
      <c r="AE18" s="18">
        <v>38</v>
      </c>
      <c r="AF18" s="18">
        <v>29</v>
      </c>
      <c r="AG18" s="18">
        <v>100</v>
      </c>
      <c r="AH18" s="18">
        <f t="shared" si="3"/>
        <v>770</v>
      </c>
    </row>
    <row r="19" spans="1:34" x14ac:dyDescent="0.15">
      <c r="A19" s="1" t="str">
        <f t="shared" si="0"/>
        <v/>
      </c>
      <c r="B19" s="1" t="str">
        <f t="shared" si="4"/>
        <v/>
      </c>
      <c r="C19" s="23">
        <v>32874</v>
      </c>
      <c r="D19" s="24" t="str">
        <f t="shared" si="1"/>
        <v xml:space="preserve"> </v>
      </c>
      <c r="E19" s="24" t="str">
        <f t="shared" si="2"/>
        <v>90</v>
      </c>
      <c r="F19" s="18">
        <v>2701</v>
      </c>
      <c r="G19" s="18">
        <v>651</v>
      </c>
      <c r="H19" s="18">
        <v>93</v>
      </c>
      <c r="I19" s="18">
        <v>70</v>
      </c>
      <c r="J19" s="18">
        <v>280</v>
      </c>
      <c r="K19" s="18">
        <v>309</v>
      </c>
      <c r="L19" s="18">
        <v>127</v>
      </c>
      <c r="M19" s="18">
        <v>55</v>
      </c>
      <c r="N19" s="18">
        <v>189</v>
      </c>
      <c r="O19" s="18">
        <v>16</v>
      </c>
      <c r="P19" s="18">
        <v>16</v>
      </c>
      <c r="Q19" s="18">
        <v>31</v>
      </c>
      <c r="R19" s="18">
        <v>6</v>
      </c>
      <c r="S19" s="18">
        <v>7</v>
      </c>
      <c r="T19" s="18">
        <v>156</v>
      </c>
      <c r="U19" s="18">
        <v>31</v>
      </c>
      <c r="V19" s="18">
        <v>7</v>
      </c>
      <c r="W19" s="18">
        <v>188</v>
      </c>
      <c r="X19" s="18">
        <v>53</v>
      </c>
      <c r="AB19" s="18">
        <v>0</v>
      </c>
      <c r="AC19" s="18">
        <v>234</v>
      </c>
      <c r="AD19" s="18">
        <v>0</v>
      </c>
      <c r="AE19" s="18">
        <v>40</v>
      </c>
      <c r="AF19" s="18">
        <v>31</v>
      </c>
      <c r="AG19" s="18">
        <v>111</v>
      </c>
      <c r="AH19" s="18">
        <f t="shared" si="3"/>
        <v>811</v>
      </c>
    </row>
    <row r="20" spans="1:34" x14ac:dyDescent="0.15">
      <c r="A20" s="1" t="str">
        <f t="shared" si="0"/>
        <v/>
      </c>
      <c r="B20" s="1" t="str">
        <f t="shared" si="4"/>
        <v/>
      </c>
      <c r="C20" s="23">
        <v>33239</v>
      </c>
      <c r="D20" s="24" t="str">
        <f t="shared" si="1"/>
        <v xml:space="preserve"> </v>
      </c>
      <c r="E20" s="24" t="str">
        <f t="shared" si="2"/>
        <v>91</v>
      </c>
      <c r="F20" s="18">
        <v>2777</v>
      </c>
      <c r="G20" s="18">
        <v>630</v>
      </c>
      <c r="H20" s="18">
        <v>92</v>
      </c>
      <c r="I20" s="18">
        <v>75</v>
      </c>
      <c r="J20" s="18">
        <v>317</v>
      </c>
      <c r="K20" s="18">
        <v>289</v>
      </c>
      <c r="L20" s="18">
        <v>129</v>
      </c>
      <c r="M20" s="18">
        <v>55</v>
      </c>
      <c r="N20" s="18">
        <v>204</v>
      </c>
      <c r="O20" s="18">
        <v>20</v>
      </c>
      <c r="P20" s="18">
        <v>16</v>
      </c>
      <c r="Q20" s="18">
        <v>31</v>
      </c>
      <c r="R20" s="18">
        <v>7</v>
      </c>
      <c r="S20" s="18">
        <v>6</v>
      </c>
      <c r="T20" s="18">
        <v>156</v>
      </c>
      <c r="U20" s="18">
        <v>31</v>
      </c>
      <c r="V20" s="18">
        <v>10</v>
      </c>
      <c r="W20" s="18">
        <v>188</v>
      </c>
      <c r="X20" s="18">
        <v>71</v>
      </c>
      <c r="AB20" s="18">
        <v>0</v>
      </c>
      <c r="AC20" s="18">
        <v>274</v>
      </c>
      <c r="AD20" s="18">
        <v>0</v>
      </c>
      <c r="AE20" s="18">
        <v>36</v>
      </c>
      <c r="AF20" s="18">
        <v>37</v>
      </c>
      <c r="AG20" s="18">
        <v>103</v>
      </c>
      <c r="AH20" s="18">
        <f t="shared" si="3"/>
        <v>869</v>
      </c>
    </row>
    <row r="21" spans="1:34" x14ac:dyDescent="0.15">
      <c r="A21" s="1" t="str">
        <f t="shared" si="0"/>
        <v/>
      </c>
      <c r="B21" s="1" t="str">
        <f t="shared" si="4"/>
        <v/>
      </c>
      <c r="C21" s="23">
        <v>33604</v>
      </c>
      <c r="D21" s="24" t="str">
        <f t="shared" si="1"/>
        <v xml:space="preserve"> </v>
      </c>
      <c r="E21" s="24" t="str">
        <f t="shared" si="2"/>
        <v>92</v>
      </c>
      <c r="F21" s="18">
        <v>2752</v>
      </c>
      <c r="G21" s="18">
        <v>612</v>
      </c>
      <c r="H21" s="18">
        <v>95</v>
      </c>
      <c r="I21" s="18">
        <v>74</v>
      </c>
      <c r="J21" s="18">
        <v>330</v>
      </c>
      <c r="K21" s="18">
        <v>283</v>
      </c>
      <c r="L21" s="18">
        <v>131</v>
      </c>
      <c r="M21" s="18">
        <v>53</v>
      </c>
      <c r="N21" s="18">
        <v>198</v>
      </c>
      <c r="O21" s="18">
        <v>20</v>
      </c>
      <c r="P21" s="18">
        <v>16</v>
      </c>
      <c r="Q21" s="18">
        <v>34</v>
      </c>
      <c r="R21" s="18">
        <v>9</v>
      </c>
      <c r="S21" s="18">
        <v>5</v>
      </c>
      <c r="T21" s="18">
        <v>156</v>
      </c>
      <c r="U21" s="18">
        <v>29</v>
      </c>
      <c r="V21" s="18">
        <v>9</v>
      </c>
      <c r="W21" s="18">
        <v>199</v>
      </c>
      <c r="X21" s="18">
        <v>65</v>
      </c>
      <c r="AB21" s="18">
        <v>0</v>
      </c>
      <c r="AC21" s="18">
        <v>265</v>
      </c>
      <c r="AD21" s="18">
        <v>0</v>
      </c>
      <c r="AE21" s="18">
        <v>38</v>
      </c>
      <c r="AF21" s="18">
        <v>32</v>
      </c>
      <c r="AG21" s="18">
        <v>99</v>
      </c>
      <c r="AH21" s="18">
        <f t="shared" si="3"/>
        <v>870</v>
      </c>
    </row>
    <row r="22" spans="1:34" x14ac:dyDescent="0.15">
      <c r="A22" s="1" t="str">
        <f t="shared" si="0"/>
        <v/>
      </c>
      <c r="B22" s="1" t="str">
        <f t="shared" si="4"/>
        <v/>
      </c>
      <c r="C22" s="23">
        <v>33970</v>
      </c>
      <c r="D22" s="24" t="str">
        <f t="shared" si="1"/>
        <v xml:space="preserve"> </v>
      </c>
      <c r="E22" s="24" t="str">
        <f t="shared" si="2"/>
        <v>93</v>
      </c>
      <c r="F22" s="18">
        <v>2809</v>
      </c>
      <c r="G22" s="18">
        <v>649</v>
      </c>
      <c r="H22" s="18">
        <v>98</v>
      </c>
      <c r="I22" s="18">
        <v>75</v>
      </c>
      <c r="J22" s="18">
        <v>327</v>
      </c>
      <c r="K22" s="18">
        <v>289</v>
      </c>
      <c r="L22" s="18">
        <v>134</v>
      </c>
      <c r="M22" s="18">
        <v>54</v>
      </c>
      <c r="N22" s="18">
        <v>204</v>
      </c>
      <c r="O22" s="18">
        <v>19</v>
      </c>
      <c r="P22" s="18">
        <v>19</v>
      </c>
      <c r="Q22" s="18">
        <v>33</v>
      </c>
      <c r="R22" s="18">
        <v>10</v>
      </c>
      <c r="S22" s="18">
        <v>5</v>
      </c>
      <c r="T22" s="18">
        <v>163</v>
      </c>
      <c r="U22" s="18">
        <v>28</v>
      </c>
      <c r="V22" s="18">
        <v>10</v>
      </c>
      <c r="W22" s="18">
        <v>204</v>
      </c>
      <c r="X22" s="18">
        <v>67</v>
      </c>
      <c r="AB22" s="18">
        <v>0</v>
      </c>
      <c r="AC22" s="18">
        <v>244</v>
      </c>
      <c r="AD22" s="18">
        <v>0</v>
      </c>
      <c r="AE22" s="18">
        <v>42</v>
      </c>
      <c r="AF22" s="18">
        <v>32</v>
      </c>
      <c r="AG22" s="18">
        <v>103</v>
      </c>
      <c r="AH22" s="18">
        <f t="shared" si="3"/>
        <v>883</v>
      </c>
    </row>
    <row r="23" spans="1:34" x14ac:dyDescent="0.15">
      <c r="A23" s="1" t="str">
        <f t="shared" si="0"/>
        <v/>
      </c>
      <c r="B23" s="1" t="str">
        <f t="shared" si="4"/>
        <v/>
      </c>
      <c r="C23" s="23">
        <v>34335</v>
      </c>
      <c r="D23" s="24" t="str">
        <f t="shared" si="1"/>
        <v xml:space="preserve"> </v>
      </c>
      <c r="E23" s="24" t="str">
        <f t="shared" si="2"/>
        <v>94</v>
      </c>
      <c r="F23" s="18">
        <v>2689</v>
      </c>
      <c r="G23" s="18">
        <v>613</v>
      </c>
      <c r="H23" s="18">
        <v>100</v>
      </c>
      <c r="I23" s="18">
        <v>7</v>
      </c>
      <c r="J23" s="18">
        <v>369</v>
      </c>
      <c r="K23" s="18">
        <v>270</v>
      </c>
      <c r="L23" s="18">
        <v>132</v>
      </c>
      <c r="M23" s="18">
        <v>50</v>
      </c>
      <c r="N23" s="18">
        <v>200</v>
      </c>
      <c r="O23" s="18">
        <v>17</v>
      </c>
      <c r="P23" s="18">
        <v>19</v>
      </c>
      <c r="Q23" s="18">
        <v>32</v>
      </c>
      <c r="R23" s="18">
        <v>10</v>
      </c>
      <c r="S23" s="18">
        <v>6</v>
      </c>
      <c r="T23" s="18">
        <v>156</v>
      </c>
      <c r="U23" s="18">
        <v>25</v>
      </c>
      <c r="V23" s="18">
        <v>9</v>
      </c>
      <c r="W23" s="18">
        <v>199</v>
      </c>
      <c r="X23" s="18">
        <v>72</v>
      </c>
      <c r="AB23" s="18">
        <v>0</v>
      </c>
      <c r="AC23" s="18">
        <v>243</v>
      </c>
      <c r="AD23" s="18">
        <v>0</v>
      </c>
      <c r="AE23" s="18">
        <v>35</v>
      </c>
      <c r="AF23" s="18">
        <v>31</v>
      </c>
      <c r="AG23" s="18">
        <v>94</v>
      </c>
      <c r="AH23" s="18">
        <f t="shared" si="3"/>
        <v>901</v>
      </c>
    </row>
    <row r="24" spans="1:34" x14ac:dyDescent="0.15">
      <c r="A24" s="1" t="str">
        <f t="shared" si="0"/>
        <v/>
      </c>
      <c r="B24" s="1" t="str">
        <f t="shared" si="4"/>
        <v/>
      </c>
      <c r="C24" s="23">
        <v>34700</v>
      </c>
      <c r="D24" s="24" t="str">
        <f t="shared" si="1"/>
        <v xml:space="preserve"> </v>
      </c>
      <c r="E24" s="24" t="str">
        <f t="shared" si="2"/>
        <v>95</v>
      </c>
      <c r="F24" s="18">
        <v>2705</v>
      </c>
      <c r="G24" s="18">
        <v>620</v>
      </c>
      <c r="H24" s="18">
        <v>103</v>
      </c>
      <c r="I24" s="18">
        <v>8</v>
      </c>
      <c r="J24" s="18">
        <v>359</v>
      </c>
      <c r="K24" s="18">
        <v>255</v>
      </c>
      <c r="L24" s="18">
        <v>136</v>
      </c>
      <c r="M24" s="18">
        <v>49</v>
      </c>
      <c r="N24" s="18">
        <v>196</v>
      </c>
      <c r="O24" s="18">
        <v>14</v>
      </c>
      <c r="P24" s="18">
        <v>18</v>
      </c>
      <c r="Q24" s="18">
        <v>27</v>
      </c>
      <c r="R24" s="18">
        <v>9</v>
      </c>
      <c r="S24" s="18">
        <v>6</v>
      </c>
      <c r="T24" s="18">
        <v>161</v>
      </c>
      <c r="U24" s="18">
        <v>23</v>
      </c>
      <c r="V24" s="18">
        <v>10</v>
      </c>
      <c r="W24" s="18">
        <v>211</v>
      </c>
      <c r="X24" s="18">
        <v>69</v>
      </c>
      <c r="AB24" s="18">
        <v>0</v>
      </c>
      <c r="AC24" s="18">
        <v>251</v>
      </c>
      <c r="AD24" s="18">
        <v>0</v>
      </c>
      <c r="AE24" s="18">
        <v>37</v>
      </c>
      <c r="AF24" s="18">
        <v>34</v>
      </c>
      <c r="AG24" s="18">
        <v>109</v>
      </c>
      <c r="AH24" s="18">
        <f t="shared" si="3"/>
        <v>900</v>
      </c>
    </row>
    <row r="25" spans="1:34" x14ac:dyDescent="0.15">
      <c r="A25" s="1" t="str">
        <f t="shared" si="0"/>
        <v/>
      </c>
      <c r="B25" s="1" t="str">
        <f t="shared" si="4"/>
        <v/>
      </c>
      <c r="C25" s="23">
        <v>35065</v>
      </c>
      <c r="D25" s="24" t="str">
        <f t="shared" si="1"/>
        <v xml:space="preserve"> </v>
      </c>
      <c r="E25" s="24" t="str">
        <f t="shared" si="2"/>
        <v>96</v>
      </c>
      <c r="F25" s="18">
        <v>2612</v>
      </c>
      <c r="G25" s="18">
        <v>588</v>
      </c>
      <c r="H25" s="18">
        <v>98</v>
      </c>
      <c r="I25" s="18">
        <v>7</v>
      </c>
      <c r="J25" s="18">
        <v>349</v>
      </c>
      <c r="K25" s="18">
        <v>235</v>
      </c>
      <c r="L25" s="18">
        <v>134</v>
      </c>
      <c r="M25" s="18">
        <v>49</v>
      </c>
      <c r="N25" s="18">
        <v>192</v>
      </c>
      <c r="O25" s="18">
        <v>14</v>
      </c>
      <c r="P25" s="18">
        <v>20</v>
      </c>
      <c r="Q25" s="18">
        <v>26</v>
      </c>
      <c r="R25" s="18">
        <v>11</v>
      </c>
      <c r="S25" s="18">
        <v>6</v>
      </c>
      <c r="T25" s="18">
        <v>160</v>
      </c>
      <c r="U25" s="18">
        <v>23</v>
      </c>
      <c r="V25" s="18">
        <v>10</v>
      </c>
      <c r="W25" s="18">
        <v>210</v>
      </c>
      <c r="X25" s="18">
        <v>64</v>
      </c>
      <c r="AB25" s="18">
        <v>0</v>
      </c>
      <c r="AC25" s="18">
        <v>260</v>
      </c>
      <c r="AD25" s="18">
        <v>0</v>
      </c>
      <c r="AE25" s="18">
        <v>39</v>
      </c>
      <c r="AF25" s="18">
        <v>31</v>
      </c>
      <c r="AG25" s="18">
        <v>86</v>
      </c>
      <c r="AH25" s="18">
        <f t="shared" si="3"/>
        <v>862</v>
      </c>
    </row>
    <row r="26" spans="1:34" x14ac:dyDescent="0.15">
      <c r="A26" s="1" t="str">
        <f t="shared" si="0"/>
        <v/>
      </c>
      <c r="B26" s="1" t="str">
        <f t="shared" si="4"/>
        <v/>
      </c>
      <c r="C26" s="23">
        <v>35431</v>
      </c>
      <c r="D26" s="24" t="str">
        <f t="shared" si="1"/>
        <v xml:space="preserve"> </v>
      </c>
      <c r="E26" s="24" t="str">
        <f t="shared" si="2"/>
        <v>97</v>
      </c>
      <c r="F26" s="18">
        <v>2513</v>
      </c>
      <c r="G26" s="18">
        <v>556</v>
      </c>
      <c r="H26" s="18">
        <v>98</v>
      </c>
      <c r="I26" s="18">
        <v>6</v>
      </c>
      <c r="J26" s="18">
        <v>343</v>
      </c>
      <c r="K26" s="18">
        <v>221</v>
      </c>
      <c r="L26" s="18">
        <v>130</v>
      </c>
      <c r="M26" s="18">
        <v>45</v>
      </c>
      <c r="N26" s="18">
        <v>186</v>
      </c>
      <c r="O26" s="18">
        <v>14</v>
      </c>
      <c r="P26" s="18">
        <v>19</v>
      </c>
      <c r="Q26" s="18">
        <v>26</v>
      </c>
      <c r="R26" s="18">
        <v>11</v>
      </c>
      <c r="S26" s="18">
        <v>6</v>
      </c>
      <c r="T26" s="18">
        <v>156</v>
      </c>
      <c r="U26" s="18">
        <v>23</v>
      </c>
      <c r="V26" s="18">
        <v>9</v>
      </c>
      <c r="W26" s="18">
        <v>197</v>
      </c>
      <c r="X26" s="18">
        <v>75</v>
      </c>
      <c r="AB26" s="18">
        <v>0</v>
      </c>
      <c r="AC26" s="18">
        <v>248</v>
      </c>
      <c r="AD26" s="18">
        <v>0</v>
      </c>
      <c r="AE26" s="18">
        <v>39</v>
      </c>
      <c r="AF26" s="18">
        <v>31</v>
      </c>
      <c r="AG26" s="18">
        <v>74</v>
      </c>
      <c r="AH26" s="18">
        <f t="shared" si="3"/>
        <v>845</v>
      </c>
    </row>
    <row r="27" spans="1:34" x14ac:dyDescent="0.15">
      <c r="A27" s="1" t="str">
        <f t="shared" si="0"/>
        <v/>
      </c>
      <c r="B27" s="1" t="str">
        <f t="shared" si="4"/>
        <v/>
      </c>
      <c r="C27" s="23">
        <v>35796</v>
      </c>
      <c r="D27" s="24" t="str">
        <f t="shared" si="1"/>
        <v xml:space="preserve"> </v>
      </c>
      <c r="E27" s="24" t="str">
        <f t="shared" si="2"/>
        <v>98</v>
      </c>
      <c r="F27" s="18">
        <v>2615</v>
      </c>
      <c r="G27" s="18">
        <v>584</v>
      </c>
      <c r="H27" s="18">
        <v>97</v>
      </c>
      <c r="I27" s="18">
        <v>9</v>
      </c>
      <c r="J27" s="18">
        <v>350</v>
      </c>
      <c r="K27" s="18">
        <v>211</v>
      </c>
      <c r="L27" s="18">
        <v>127</v>
      </c>
      <c r="M27" s="18">
        <v>45</v>
      </c>
      <c r="N27" s="18">
        <v>195</v>
      </c>
      <c r="O27" s="18">
        <v>15</v>
      </c>
      <c r="P27" s="18">
        <v>21</v>
      </c>
      <c r="Q27" s="18">
        <v>30</v>
      </c>
      <c r="R27" s="18">
        <v>12</v>
      </c>
      <c r="S27" s="18">
        <v>6</v>
      </c>
      <c r="T27" s="18">
        <v>167</v>
      </c>
      <c r="U27" s="18">
        <v>25</v>
      </c>
      <c r="V27" s="18">
        <v>10</v>
      </c>
      <c r="W27" s="18">
        <v>224</v>
      </c>
      <c r="X27" s="18">
        <v>82</v>
      </c>
      <c r="AB27" s="18">
        <v>0</v>
      </c>
      <c r="AC27" s="18">
        <v>242</v>
      </c>
      <c r="AD27" s="18">
        <v>0</v>
      </c>
      <c r="AE27" s="18">
        <v>39</v>
      </c>
      <c r="AF27" s="18">
        <v>34</v>
      </c>
      <c r="AG27" s="18">
        <v>90</v>
      </c>
      <c r="AH27" s="18">
        <f t="shared" si="3"/>
        <v>886</v>
      </c>
    </row>
    <row r="28" spans="1:34" x14ac:dyDescent="0.15">
      <c r="A28" s="1" t="str">
        <f t="shared" si="0"/>
        <v/>
      </c>
      <c r="B28" s="1" t="str">
        <f t="shared" si="4"/>
        <v/>
      </c>
      <c r="C28" s="23">
        <v>36161</v>
      </c>
      <c r="D28" s="24" t="str">
        <f t="shared" si="1"/>
        <v xml:space="preserve"> </v>
      </c>
      <c r="E28" s="24" t="str">
        <f t="shared" si="2"/>
        <v>99</v>
      </c>
      <c r="F28" s="18">
        <v>2438</v>
      </c>
      <c r="G28" s="18">
        <v>553</v>
      </c>
      <c r="H28" s="18">
        <v>97</v>
      </c>
      <c r="I28" s="18">
        <v>6</v>
      </c>
      <c r="J28" s="18">
        <v>327</v>
      </c>
      <c r="K28" s="18">
        <v>191</v>
      </c>
      <c r="L28" s="18">
        <v>109</v>
      </c>
      <c r="M28" s="18">
        <v>44</v>
      </c>
      <c r="N28" s="18">
        <v>183</v>
      </c>
      <c r="O28" s="18">
        <v>11</v>
      </c>
      <c r="P28" s="18">
        <v>20</v>
      </c>
      <c r="Q28" s="18">
        <v>32</v>
      </c>
      <c r="R28" s="18">
        <v>11</v>
      </c>
      <c r="S28" s="18">
        <v>6</v>
      </c>
      <c r="T28" s="18">
        <v>159</v>
      </c>
      <c r="U28" s="18">
        <v>22</v>
      </c>
      <c r="V28" s="18">
        <v>14</v>
      </c>
      <c r="W28" s="18">
        <v>208</v>
      </c>
      <c r="X28" s="18">
        <v>74</v>
      </c>
      <c r="AB28" s="18">
        <v>0</v>
      </c>
      <c r="AC28" s="18">
        <v>224</v>
      </c>
      <c r="AD28" s="18">
        <v>0</v>
      </c>
      <c r="AE28" s="18">
        <v>35</v>
      </c>
      <c r="AF28" s="18">
        <v>38</v>
      </c>
      <c r="AG28" s="18">
        <v>74</v>
      </c>
      <c r="AH28" s="18">
        <f t="shared" si="3"/>
        <v>817</v>
      </c>
    </row>
    <row r="29" spans="1:34" x14ac:dyDescent="0.15">
      <c r="A29" s="1">
        <v>1</v>
      </c>
      <c r="B29" s="1">
        <f t="shared" si="4"/>
        <v>1</v>
      </c>
      <c r="C29" s="23">
        <v>36526</v>
      </c>
      <c r="D29" s="24" t="str">
        <f t="shared" si="1"/>
        <v>H12</v>
      </c>
      <c r="E29" s="24" t="str">
        <f t="shared" si="2"/>
        <v>2000</v>
      </c>
      <c r="F29" s="18">
        <v>2406</v>
      </c>
      <c r="G29" s="18">
        <v>567</v>
      </c>
      <c r="H29" s="18">
        <v>94</v>
      </c>
      <c r="I29" s="18">
        <v>5</v>
      </c>
      <c r="J29" s="18">
        <v>288</v>
      </c>
      <c r="K29" s="18">
        <v>189</v>
      </c>
      <c r="L29" s="18">
        <v>111</v>
      </c>
      <c r="M29" s="18">
        <v>43</v>
      </c>
      <c r="N29" s="18">
        <v>183</v>
      </c>
      <c r="O29" s="18">
        <v>13</v>
      </c>
      <c r="P29" s="18">
        <v>20</v>
      </c>
      <c r="Q29" s="18">
        <v>30</v>
      </c>
      <c r="R29" s="18">
        <v>12</v>
      </c>
      <c r="S29" s="18">
        <v>6</v>
      </c>
      <c r="T29" s="18">
        <v>155</v>
      </c>
      <c r="U29" s="18">
        <v>23</v>
      </c>
      <c r="V29" s="18">
        <v>12</v>
      </c>
      <c r="W29" s="18">
        <v>192</v>
      </c>
      <c r="X29" s="18">
        <v>73</v>
      </c>
      <c r="AB29" s="18">
        <v>0</v>
      </c>
      <c r="AC29" s="18">
        <v>232</v>
      </c>
      <c r="AD29" s="18">
        <v>0</v>
      </c>
      <c r="AE29" s="18">
        <v>35</v>
      </c>
      <c r="AF29" s="18">
        <v>40</v>
      </c>
      <c r="AG29" s="18">
        <v>83</v>
      </c>
      <c r="AH29" s="18">
        <f t="shared" si="3"/>
        <v>789</v>
      </c>
    </row>
    <row r="30" spans="1:34" x14ac:dyDescent="0.15">
      <c r="A30" s="1" t="str">
        <f t="shared" si="0"/>
        <v/>
      </c>
      <c r="B30" s="1" t="str">
        <f t="shared" si="4"/>
        <v/>
      </c>
      <c r="C30" s="23">
        <v>36892</v>
      </c>
      <c r="D30" s="24" t="str">
        <f t="shared" si="1"/>
        <v xml:space="preserve"> </v>
      </c>
      <c r="E30" s="24" t="str">
        <f t="shared" si="2"/>
        <v>01</v>
      </c>
      <c r="F30" s="18">
        <v>2221</v>
      </c>
      <c r="G30" s="18">
        <v>526</v>
      </c>
      <c r="H30" s="18">
        <v>91</v>
      </c>
      <c r="I30" s="18">
        <v>5</v>
      </c>
      <c r="J30" s="18">
        <v>257</v>
      </c>
      <c r="K30" s="18">
        <v>166</v>
      </c>
      <c r="L30" s="18">
        <v>108</v>
      </c>
      <c r="M30" s="18">
        <v>40</v>
      </c>
      <c r="N30" s="18">
        <v>173</v>
      </c>
      <c r="O30" s="18">
        <v>11</v>
      </c>
      <c r="P30" s="18">
        <v>20</v>
      </c>
      <c r="Q30" s="18">
        <v>30</v>
      </c>
      <c r="R30" s="18">
        <v>11</v>
      </c>
      <c r="S30" s="18">
        <v>7</v>
      </c>
      <c r="T30" s="18">
        <v>151</v>
      </c>
      <c r="U30" s="18">
        <v>23</v>
      </c>
      <c r="V30" s="18">
        <v>12</v>
      </c>
      <c r="W30" s="18">
        <v>182</v>
      </c>
      <c r="X30" s="18">
        <v>68</v>
      </c>
      <c r="AB30" s="18">
        <v>0</v>
      </c>
      <c r="AC30" s="18">
        <v>213</v>
      </c>
      <c r="AD30" s="18">
        <v>0</v>
      </c>
      <c r="AE30" s="18">
        <v>32</v>
      </c>
      <c r="AF30" s="18">
        <v>32</v>
      </c>
      <c r="AG30" s="18">
        <v>63</v>
      </c>
      <c r="AH30" s="18">
        <f t="shared" si="3"/>
        <v>714</v>
      </c>
    </row>
    <row r="31" spans="1:34" x14ac:dyDescent="0.15">
      <c r="A31" s="1" t="str">
        <f t="shared" si="0"/>
        <v/>
      </c>
      <c r="B31" s="1" t="str">
        <f t="shared" si="4"/>
        <v/>
      </c>
      <c r="C31" s="23">
        <v>37257</v>
      </c>
      <c r="D31" s="24" t="str">
        <f t="shared" si="1"/>
        <v xml:space="preserve"> </v>
      </c>
      <c r="E31" s="24" t="str">
        <f t="shared" si="2"/>
        <v>02</v>
      </c>
      <c r="F31" s="18">
        <v>2051</v>
      </c>
      <c r="G31" s="18">
        <v>507</v>
      </c>
      <c r="H31" s="18">
        <v>84</v>
      </c>
      <c r="I31" s="18">
        <v>3</v>
      </c>
      <c r="J31" s="18">
        <v>226</v>
      </c>
      <c r="K31" s="18">
        <v>154</v>
      </c>
      <c r="L31" s="18">
        <v>89</v>
      </c>
      <c r="M31" s="18">
        <v>35</v>
      </c>
      <c r="N31" s="18">
        <v>152</v>
      </c>
      <c r="O31" s="18">
        <v>13</v>
      </c>
      <c r="P31" s="18">
        <v>18</v>
      </c>
      <c r="Q31" s="18">
        <v>30</v>
      </c>
      <c r="R31" s="18">
        <v>9</v>
      </c>
      <c r="S31" s="18">
        <v>5</v>
      </c>
      <c r="T31" s="18">
        <v>149</v>
      </c>
      <c r="U31" s="18">
        <v>26</v>
      </c>
      <c r="V31" s="18">
        <v>13</v>
      </c>
      <c r="W31" s="18">
        <v>158</v>
      </c>
      <c r="X31" s="18">
        <v>64</v>
      </c>
      <c r="AB31" s="18">
        <v>85</v>
      </c>
      <c r="AC31" s="18">
        <v>66</v>
      </c>
      <c r="AD31" s="18">
        <v>48</v>
      </c>
      <c r="AE31" s="18">
        <v>31</v>
      </c>
      <c r="AF31" s="18">
        <v>27</v>
      </c>
      <c r="AG31" s="18">
        <v>59</v>
      </c>
      <c r="AH31" s="18">
        <f t="shared" si="3"/>
        <v>693</v>
      </c>
    </row>
    <row r="32" spans="1:34" x14ac:dyDescent="0.15">
      <c r="A32" s="1" t="str">
        <f t="shared" si="0"/>
        <v/>
      </c>
      <c r="B32" s="1" t="str">
        <f t="shared" si="4"/>
        <v/>
      </c>
      <c r="C32" s="23">
        <v>37622</v>
      </c>
      <c r="D32" s="24" t="str">
        <f t="shared" si="1"/>
        <v xml:space="preserve"> </v>
      </c>
      <c r="E32" s="24" t="str">
        <f t="shared" si="2"/>
        <v>03</v>
      </c>
      <c r="F32" s="18">
        <v>2059</v>
      </c>
      <c r="G32" s="18">
        <v>521</v>
      </c>
      <c r="H32" s="18">
        <v>84</v>
      </c>
      <c r="I32" s="18">
        <v>5</v>
      </c>
      <c r="J32" s="18">
        <v>211</v>
      </c>
      <c r="K32" s="18">
        <v>148</v>
      </c>
      <c r="L32" s="18">
        <v>97</v>
      </c>
      <c r="M32" s="18">
        <v>38</v>
      </c>
      <c r="N32" s="18">
        <v>148</v>
      </c>
      <c r="O32" s="18">
        <v>13</v>
      </c>
      <c r="P32" s="18">
        <v>20</v>
      </c>
      <c r="Q32" s="18">
        <v>27</v>
      </c>
      <c r="R32" s="18">
        <v>9</v>
      </c>
      <c r="S32" s="18">
        <v>2</v>
      </c>
      <c r="T32" s="18">
        <v>151</v>
      </c>
      <c r="U32" s="18">
        <v>34</v>
      </c>
      <c r="V32" s="18">
        <v>13</v>
      </c>
      <c r="W32" s="18">
        <v>160</v>
      </c>
      <c r="X32" s="18">
        <v>70</v>
      </c>
      <c r="AB32" s="18">
        <v>76</v>
      </c>
      <c r="AC32" s="18">
        <v>63</v>
      </c>
      <c r="AD32" s="18">
        <v>46</v>
      </c>
      <c r="AE32" s="18">
        <v>35</v>
      </c>
      <c r="AF32" s="18">
        <v>27</v>
      </c>
      <c r="AG32" s="18">
        <v>61</v>
      </c>
      <c r="AH32" s="18">
        <f t="shared" si="3"/>
        <v>703</v>
      </c>
    </row>
    <row r="33" spans="1:34" x14ac:dyDescent="0.15">
      <c r="A33" s="1" t="str">
        <f t="shared" si="0"/>
        <v/>
      </c>
      <c r="B33" s="1" t="str">
        <f t="shared" si="4"/>
        <v/>
      </c>
      <c r="C33" s="23">
        <v>37987</v>
      </c>
      <c r="D33" s="24" t="str">
        <f t="shared" si="1"/>
        <v xml:space="preserve"> </v>
      </c>
      <c r="E33" s="24" t="str">
        <f t="shared" si="2"/>
        <v>04</v>
      </c>
      <c r="F33" s="18">
        <v>1881</v>
      </c>
      <c r="G33" s="18">
        <v>482</v>
      </c>
      <c r="H33" s="18">
        <v>78</v>
      </c>
      <c r="I33" s="18">
        <v>6</v>
      </c>
      <c r="J33" s="18">
        <v>179</v>
      </c>
      <c r="K33" s="18">
        <v>129</v>
      </c>
      <c r="L33" s="18">
        <v>81</v>
      </c>
      <c r="M33" s="18">
        <v>38</v>
      </c>
      <c r="N33" s="18">
        <v>138</v>
      </c>
      <c r="O33" s="18">
        <v>14</v>
      </c>
      <c r="P33" s="18">
        <v>18</v>
      </c>
      <c r="Q33" s="18">
        <v>27</v>
      </c>
      <c r="R33" s="18">
        <v>6</v>
      </c>
      <c r="S33" s="18">
        <v>2</v>
      </c>
      <c r="T33" s="18">
        <v>139</v>
      </c>
      <c r="U33" s="18">
        <v>31</v>
      </c>
      <c r="V33" s="18">
        <v>10</v>
      </c>
      <c r="W33" s="18">
        <v>152</v>
      </c>
      <c r="X33" s="18">
        <v>65</v>
      </c>
      <c r="AB33" s="18">
        <v>78</v>
      </c>
      <c r="AC33" s="18">
        <v>56</v>
      </c>
      <c r="AD33" s="18">
        <v>38</v>
      </c>
      <c r="AE33" s="18">
        <v>31</v>
      </c>
      <c r="AF33" s="18">
        <v>32</v>
      </c>
      <c r="AG33" s="18">
        <v>51</v>
      </c>
      <c r="AH33" s="18">
        <f t="shared" si="3"/>
        <v>623</v>
      </c>
    </row>
    <row r="34" spans="1:34" x14ac:dyDescent="0.15">
      <c r="A34" s="1" t="str">
        <f t="shared" si="0"/>
        <v/>
      </c>
      <c r="B34" s="1" t="str">
        <f t="shared" si="4"/>
        <v/>
      </c>
      <c r="C34" s="23">
        <v>38353</v>
      </c>
      <c r="D34" s="24" t="str">
        <f t="shared" si="1"/>
        <v xml:space="preserve"> </v>
      </c>
      <c r="E34" s="24" t="str">
        <f t="shared" si="2"/>
        <v>05</v>
      </c>
      <c r="F34" s="18">
        <v>1881</v>
      </c>
      <c r="G34" s="18">
        <v>484</v>
      </c>
      <c r="H34" s="18">
        <v>77</v>
      </c>
      <c r="I34" s="18">
        <v>5</v>
      </c>
      <c r="J34" s="18">
        <v>177</v>
      </c>
      <c r="K34" s="18">
        <v>135</v>
      </c>
      <c r="L34" s="18">
        <v>83</v>
      </c>
      <c r="M34" s="18">
        <v>36</v>
      </c>
      <c r="N34" s="18">
        <v>141</v>
      </c>
      <c r="O34" s="18">
        <v>15</v>
      </c>
      <c r="P34" s="18">
        <v>15</v>
      </c>
      <c r="Q34" s="18">
        <v>25</v>
      </c>
      <c r="R34" s="18">
        <v>6</v>
      </c>
      <c r="S34" s="18">
        <v>2</v>
      </c>
      <c r="T34" s="18">
        <v>132</v>
      </c>
      <c r="U34" s="18">
        <v>34</v>
      </c>
      <c r="V34" s="18">
        <v>10</v>
      </c>
      <c r="W34" s="18">
        <v>152</v>
      </c>
      <c r="X34" s="18">
        <v>73</v>
      </c>
      <c r="AB34" s="18">
        <v>79</v>
      </c>
      <c r="AC34" s="18">
        <v>54</v>
      </c>
      <c r="AD34" s="18">
        <v>31</v>
      </c>
      <c r="AE34" s="18">
        <v>32</v>
      </c>
      <c r="AF34" s="18">
        <v>32</v>
      </c>
      <c r="AG34" s="18">
        <v>51</v>
      </c>
      <c r="AH34" s="18">
        <f t="shared" si="3"/>
        <v>622</v>
      </c>
    </row>
    <row r="35" spans="1:34" x14ac:dyDescent="0.15">
      <c r="A35" s="1" t="str">
        <f t="shared" si="0"/>
        <v/>
      </c>
      <c r="B35" s="1" t="str">
        <f t="shared" si="4"/>
        <v/>
      </c>
      <c r="C35" s="23">
        <v>38718</v>
      </c>
      <c r="D35" s="24" t="str">
        <f t="shared" si="1"/>
        <v xml:space="preserve"> </v>
      </c>
      <c r="E35" s="24" t="str">
        <f t="shared" si="2"/>
        <v>06</v>
      </c>
      <c r="F35" s="18">
        <v>1743</v>
      </c>
      <c r="G35" s="18">
        <v>449</v>
      </c>
      <c r="H35" s="18">
        <v>75</v>
      </c>
      <c r="I35" s="18">
        <v>3</v>
      </c>
      <c r="J35" s="18">
        <v>174</v>
      </c>
      <c r="K35" s="18">
        <v>116</v>
      </c>
      <c r="L35" s="18">
        <v>57</v>
      </c>
      <c r="M35" s="18">
        <v>33</v>
      </c>
      <c r="N35" s="18">
        <v>120</v>
      </c>
      <c r="O35" s="18">
        <v>14</v>
      </c>
      <c r="P35" s="18">
        <v>14</v>
      </c>
      <c r="Q35" s="18">
        <v>29</v>
      </c>
      <c r="R35" s="18">
        <v>7</v>
      </c>
      <c r="S35" s="18">
        <v>2</v>
      </c>
      <c r="T35" s="18">
        <v>127</v>
      </c>
      <c r="U35" s="18">
        <v>32</v>
      </c>
      <c r="V35" s="18">
        <v>12</v>
      </c>
      <c r="W35" s="18">
        <v>149</v>
      </c>
      <c r="X35" s="18">
        <v>73</v>
      </c>
      <c r="AB35" s="18">
        <v>75</v>
      </c>
      <c r="AC35" s="18">
        <v>55</v>
      </c>
      <c r="AD35" s="18">
        <v>29</v>
      </c>
      <c r="AE35" s="18">
        <v>29</v>
      </c>
      <c r="AF35" s="18">
        <v>31</v>
      </c>
      <c r="AG35" s="18">
        <v>38</v>
      </c>
      <c r="AH35" s="18">
        <f t="shared" si="3"/>
        <v>574</v>
      </c>
    </row>
    <row r="36" spans="1:34" x14ac:dyDescent="0.15">
      <c r="A36" s="1" t="str">
        <f t="shared" si="0"/>
        <v/>
      </c>
      <c r="B36" s="1" t="str">
        <f t="shared" si="4"/>
        <v/>
      </c>
      <c r="D36" s="24" t="str">
        <f t="shared" si="1"/>
        <v xml:space="preserve"> </v>
      </c>
    </row>
    <row r="37" spans="1:34" x14ac:dyDescent="0.15">
      <c r="A37" s="1" t="str">
        <f t="shared" si="0"/>
        <v/>
      </c>
      <c r="B37" s="1" t="str">
        <f t="shared" si="4"/>
        <v/>
      </c>
      <c r="C37" s="23">
        <v>39083</v>
      </c>
      <c r="D37" s="24" t="str">
        <f t="shared" si="1"/>
        <v xml:space="preserve"> </v>
      </c>
      <c r="E37" s="24" t="str">
        <f t="shared" si="2"/>
        <v>07</v>
      </c>
      <c r="F37" s="18">
        <v>1748</v>
      </c>
      <c r="G37" s="18">
        <v>458</v>
      </c>
      <c r="H37" s="18">
        <v>72</v>
      </c>
      <c r="I37" s="18">
        <v>3</v>
      </c>
      <c r="J37" s="18">
        <v>179</v>
      </c>
      <c r="K37" s="18">
        <v>99</v>
      </c>
      <c r="L37" s="18">
        <v>53</v>
      </c>
      <c r="M37" s="18">
        <v>36</v>
      </c>
      <c r="N37" s="18">
        <v>120</v>
      </c>
      <c r="O37" s="18">
        <v>20</v>
      </c>
      <c r="P37" s="18">
        <v>15</v>
      </c>
      <c r="Q37" s="18">
        <v>26</v>
      </c>
      <c r="R37" s="18">
        <v>7</v>
      </c>
      <c r="S37" s="18">
        <v>1</v>
      </c>
      <c r="T37" s="18">
        <v>128</v>
      </c>
      <c r="U37" s="18">
        <v>32</v>
      </c>
      <c r="V37" s="18">
        <v>13</v>
      </c>
      <c r="W37" s="18">
        <v>141</v>
      </c>
      <c r="X37" s="18">
        <v>0</v>
      </c>
      <c r="Y37" s="18">
        <v>29</v>
      </c>
      <c r="Z37" s="18">
        <v>47</v>
      </c>
      <c r="AA37" s="18">
        <v>40</v>
      </c>
      <c r="AB37" s="18">
        <v>34</v>
      </c>
      <c r="AC37" s="18">
        <v>77</v>
      </c>
      <c r="AD37" s="18">
        <v>48</v>
      </c>
      <c r="AE37" s="18">
        <v>31</v>
      </c>
      <c r="AF37" s="18">
        <v>0</v>
      </c>
      <c r="AG37" s="18">
        <v>39</v>
      </c>
      <c r="AH37" s="18">
        <f t="shared" ref="AH37:AH50" si="5">SUM(J37,L37:M37,O37:S37,U37:V37,X37:Y37,AA37,AD37,AE37:AG37)</f>
        <v>569</v>
      </c>
    </row>
    <row r="38" spans="1:34" x14ac:dyDescent="0.15">
      <c r="A38" s="1" t="str">
        <f t="shared" si="0"/>
        <v/>
      </c>
      <c r="B38" s="1" t="str">
        <f t="shared" si="4"/>
        <v/>
      </c>
      <c r="C38" s="23">
        <v>39448</v>
      </c>
      <c r="D38" s="24" t="str">
        <f t="shared" si="1"/>
        <v xml:space="preserve"> </v>
      </c>
      <c r="E38" s="24" t="str">
        <f t="shared" si="2"/>
        <v>08</v>
      </c>
      <c r="F38" s="18">
        <v>1829</v>
      </c>
      <c r="G38" s="18">
        <v>486</v>
      </c>
      <c r="H38" s="18">
        <v>78</v>
      </c>
      <c r="I38" s="18">
        <v>183</v>
      </c>
      <c r="J38" s="18">
        <v>0</v>
      </c>
      <c r="K38" s="18">
        <v>111</v>
      </c>
      <c r="L38" s="18">
        <v>62</v>
      </c>
      <c r="M38" s="18">
        <v>39</v>
      </c>
      <c r="N38" s="18">
        <v>117</v>
      </c>
      <c r="O38" s="18">
        <v>19</v>
      </c>
      <c r="P38" s="18">
        <v>17</v>
      </c>
      <c r="Q38" s="18">
        <v>27</v>
      </c>
      <c r="R38" s="18">
        <v>8</v>
      </c>
      <c r="S38" s="18">
        <v>1</v>
      </c>
      <c r="T38" s="18">
        <v>123</v>
      </c>
      <c r="U38" s="18">
        <v>36</v>
      </c>
      <c r="V38" s="18">
        <v>12</v>
      </c>
      <c r="W38" s="18">
        <v>158</v>
      </c>
      <c r="X38" s="18">
        <v>0</v>
      </c>
      <c r="Y38" s="18">
        <v>25</v>
      </c>
      <c r="Z38" s="18">
        <v>49</v>
      </c>
      <c r="AA38" s="18">
        <v>33</v>
      </c>
      <c r="AB38" s="18">
        <v>85</v>
      </c>
      <c r="AC38" s="18">
        <v>44</v>
      </c>
      <c r="AD38" s="18">
        <v>33</v>
      </c>
      <c r="AE38" s="18">
        <v>36</v>
      </c>
      <c r="AF38" s="18">
        <v>0</v>
      </c>
      <c r="AG38" s="18">
        <v>47</v>
      </c>
      <c r="AH38" s="18">
        <f t="shared" si="5"/>
        <v>395</v>
      </c>
    </row>
    <row r="39" spans="1:34" x14ac:dyDescent="0.15">
      <c r="A39" s="1" t="str">
        <f t="shared" si="0"/>
        <v/>
      </c>
      <c r="B39" s="1" t="str">
        <f t="shared" si="4"/>
        <v/>
      </c>
      <c r="C39" s="23">
        <v>39814</v>
      </c>
      <c r="D39" s="24" t="str">
        <f t="shared" si="1"/>
        <v xml:space="preserve"> </v>
      </c>
      <c r="E39" s="24" t="str">
        <f t="shared" si="2"/>
        <v>09</v>
      </c>
      <c r="F39" s="18">
        <v>1646</v>
      </c>
      <c r="G39" s="18">
        <v>448</v>
      </c>
      <c r="H39" s="18">
        <v>72</v>
      </c>
      <c r="I39" s="18">
        <v>168</v>
      </c>
      <c r="J39" s="18">
        <v>0</v>
      </c>
      <c r="K39" s="18">
        <v>88</v>
      </c>
      <c r="L39" s="18">
        <v>47</v>
      </c>
      <c r="M39" s="18">
        <v>36</v>
      </c>
      <c r="N39" s="18">
        <v>105</v>
      </c>
      <c r="O39" s="18">
        <v>19</v>
      </c>
      <c r="P39" s="18">
        <v>16</v>
      </c>
      <c r="Q39" s="18">
        <v>26</v>
      </c>
      <c r="R39" s="18">
        <v>8</v>
      </c>
      <c r="S39" s="18">
        <v>1</v>
      </c>
      <c r="T39" s="18">
        <v>113</v>
      </c>
      <c r="U39" s="18">
        <v>32</v>
      </c>
      <c r="V39" s="18">
        <v>10</v>
      </c>
      <c r="W39" s="18">
        <v>142</v>
      </c>
      <c r="X39" s="18">
        <v>0</v>
      </c>
      <c r="Y39" s="18">
        <v>25</v>
      </c>
      <c r="Z39" s="18">
        <v>51</v>
      </c>
      <c r="AA39" s="18">
        <v>36</v>
      </c>
      <c r="AB39" s="18">
        <v>70</v>
      </c>
      <c r="AC39" s="18">
        <v>39</v>
      </c>
      <c r="AD39" s="18">
        <v>24</v>
      </c>
      <c r="AE39" s="18">
        <v>28</v>
      </c>
      <c r="AF39" s="18">
        <v>0</v>
      </c>
      <c r="AG39" s="18">
        <v>42</v>
      </c>
      <c r="AH39" s="18">
        <f t="shared" si="5"/>
        <v>350</v>
      </c>
    </row>
    <row r="40" spans="1:34" x14ac:dyDescent="0.15">
      <c r="A40" s="1" t="str">
        <f t="shared" si="0"/>
        <v/>
      </c>
      <c r="B40" s="1" t="str">
        <f t="shared" si="4"/>
        <v/>
      </c>
      <c r="C40" s="23">
        <v>40179</v>
      </c>
      <c r="D40" s="24" t="str">
        <f t="shared" si="1"/>
        <v xml:space="preserve"> </v>
      </c>
      <c r="E40" s="24" t="str">
        <f t="shared" si="2"/>
        <v>10</v>
      </c>
      <c r="F40" s="18">
        <v>1561</v>
      </c>
      <c r="G40" s="18">
        <v>437</v>
      </c>
      <c r="H40" s="18">
        <v>70</v>
      </c>
      <c r="I40" s="18">
        <v>156</v>
      </c>
      <c r="J40" s="18">
        <v>0</v>
      </c>
      <c r="K40" s="18">
        <v>75</v>
      </c>
      <c r="L40" s="18">
        <v>43</v>
      </c>
      <c r="M40" s="18">
        <v>32</v>
      </c>
      <c r="N40" s="18">
        <v>100</v>
      </c>
      <c r="O40" s="18">
        <v>18</v>
      </c>
      <c r="P40" s="18">
        <v>15</v>
      </c>
      <c r="Q40" s="18">
        <v>28</v>
      </c>
      <c r="R40" s="18">
        <v>8</v>
      </c>
      <c r="S40" s="18">
        <v>1</v>
      </c>
      <c r="T40" s="18">
        <v>109</v>
      </c>
      <c r="U40" s="18">
        <v>31</v>
      </c>
      <c r="V40" s="18">
        <v>11</v>
      </c>
      <c r="W40" s="18">
        <v>132</v>
      </c>
      <c r="X40" s="18">
        <v>0</v>
      </c>
      <c r="Y40" s="18">
        <v>22</v>
      </c>
      <c r="Z40" s="18">
        <v>54</v>
      </c>
      <c r="AA40" s="18">
        <v>35</v>
      </c>
      <c r="AB40" s="18">
        <v>72</v>
      </c>
      <c r="AC40" s="18">
        <v>33</v>
      </c>
      <c r="AD40" s="18">
        <v>16</v>
      </c>
      <c r="AE40" s="18">
        <v>28</v>
      </c>
      <c r="AF40" s="18">
        <v>0</v>
      </c>
      <c r="AG40" s="18">
        <v>35</v>
      </c>
      <c r="AH40" s="18">
        <f t="shared" si="5"/>
        <v>323</v>
      </c>
    </row>
    <row r="41" spans="1:34" x14ac:dyDescent="0.15">
      <c r="A41" s="1" t="str">
        <f t="shared" si="0"/>
        <v/>
      </c>
      <c r="B41" s="1" t="str">
        <f t="shared" si="4"/>
        <v/>
      </c>
      <c r="C41" s="23">
        <v>40544</v>
      </c>
      <c r="D41" s="24" t="str">
        <f t="shared" ref="D41:D53" si="6">IF(OR(A41=1,B41=1,A41),TEXT(C41,"ge"),TEXT(C41," "))</f>
        <v xml:space="preserve"> </v>
      </c>
      <c r="E41" s="24" t="str">
        <f t="shared" ref="E41:E50" si="7">IF(OR(A41=1,A41),TEXT(C41,"yyyy"),TEXT(C41,"yy"))</f>
        <v>11</v>
      </c>
      <c r="F41" s="18">
        <v>1558</v>
      </c>
      <c r="G41" s="18">
        <v>441</v>
      </c>
      <c r="H41" s="18">
        <v>63</v>
      </c>
      <c r="I41" s="18">
        <v>146</v>
      </c>
      <c r="J41" s="18">
        <v>0</v>
      </c>
      <c r="K41" s="18">
        <v>85</v>
      </c>
      <c r="L41" s="18">
        <v>49</v>
      </c>
      <c r="M41" s="18">
        <v>34</v>
      </c>
      <c r="N41" s="18">
        <v>106</v>
      </c>
      <c r="O41" s="18">
        <v>19</v>
      </c>
      <c r="P41" s="18">
        <v>18</v>
      </c>
      <c r="Q41" s="18">
        <v>25</v>
      </c>
      <c r="R41" s="18">
        <v>7</v>
      </c>
      <c r="S41" s="18">
        <v>1</v>
      </c>
      <c r="T41" s="18">
        <v>106</v>
      </c>
      <c r="U41" s="18">
        <v>28</v>
      </c>
      <c r="V41" s="18">
        <v>12</v>
      </c>
      <c r="W41" s="18">
        <v>130</v>
      </c>
      <c r="X41" s="18">
        <v>0</v>
      </c>
      <c r="Y41" s="18">
        <v>20</v>
      </c>
      <c r="Z41" s="18">
        <v>48</v>
      </c>
      <c r="AA41" s="18">
        <v>34</v>
      </c>
      <c r="AB41" s="18">
        <v>75</v>
      </c>
      <c r="AC41" s="18">
        <v>27</v>
      </c>
      <c r="AD41" s="18">
        <v>12</v>
      </c>
      <c r="AE41" s="18">
        <v>30</v>
      </c>
      <c r="AF41" s="18">
        <v>0</v>
      </c>
      <c r="AG41" s="18">
        <v>42</v>
      </c>
      <c r="AH41" s="18">
        <f t="shared" si="5"/>
        <v>331</v>
      </c>
    </row>
    <row r="42" spans="1:34" x14ac:dyDescent="0.15">
      <c r="A42" s="1" t="str">
        <f t="shared" si="0"/>
        <v/>
      </c>
      <c r="B42" s="1" t="str">
        <f t="shared" si="4"/>
        <v/>
      </c>
      <c r="C42" s="23">
        <v>40909</v>
      </c>
      <c r="D42" s="24" t="str">
        <f t="shared" si="6"/>
        <v xml:space="preserve"> </v>
      </c>
      <c r="E42" s="24" t="str">
        <f t="shared" si="7"/>
        <v>12</v>
      </c>
      <c r="F42" s="18">
        <v>1514</v>
      </c>
      <c r="G42" s="18">
        <v>417</v>
      </c>
      <c r="H42" s="18">
        <v>66</v>
      </c>
      <c r="I42" s="18">
        <v>149</v>
      </c>
      <c r="J42" s="18">
        <v>0</v>
      </c>
      <c r="K42" s="18">
        <v>72</v>
      </c>
      <c r="L42" s="18">
        <v>40</v>
      </c>
      <c r="M42" s="18">
        <v>35</v>
      </c>
      <c r="N42" s="18">
        <v>94</v>
      </c>
      <c r="O42" s="18">
        <v>15</v>
      </c>
      <c r="P42" s="18">
        <v>16</v>
      </c>
      <c r="Q42" s="18">
        <v>24</v>
      </c>
      <c r="R42" s="18">
        <v>7</v>
      </c>
      <c r="S42" s="18">
        <v>1</v>
      </c>
      <c r="T42" s="18">
        <v>102</v>
      </c>
      <c r="U42" s="18">
        <v>26</v>
      </c>
      <c r="V42" s="18">
        <v>13</v>
      </c>
      <c r="W42" s="18">
        <v>132</v>
      </c>
      <c r="X42" s="18">
        <v>0</v>
      </c>
      <c r="Y42" s="18">
        <v>24</v>
      </c>
      <c r="Z42" s="18">
        <v>51</v>
      </c>
      <c r="AA42" s="18">
        <v>32</v>
      </c>
      <c r="AB42" s="18">
        <v>12</v>
      </c>
      <c r="AC42" s="18">
        <v>84</v>
      </c>
      <c r="AD42" s="18">
        <v>31</v>
      </c>
      <c r="AE42" s="18">
        <v>30</v>
      </c>
      <c r="AF42" s="18">
        <v>0</v>
      </c>
      <c r="AG42" s="18">
        <v>41</v>
      </c>
      <c r="AH42" s="18">
        <f t="shared" si="5"/>
        <v>335</v>
      </c>
    </row>
    <row r="43" spans="1:34" x14ac:dyDescent="0.15">
      <c r="A43" s="1" t="str">
        <f t="shared" si="0"/>
        <v/>
      </c>
      <c r="B43" s="1" t="str">
        <f t="shared" si="4"/>
        <v/>
      </c>
      <c r="C43" s="23">
        <v>41275</v>
      </c>
      <c r="D43" s="24" t="str">
        <f t="shared" si="6"/>
        <v xml:space="preserve"> </v>
      </c>
      <c r="E43" s="24" t="str">
        <f t="shared" si="7"/>
        <v>13</v>
      </c>
      <c r="F43" s="18">
        <v>1472</v>
      </c>
      <c r="G43" s="18">
        <v>405</v>
      </c>
      <c r="H43" s="18">
        <v>65</v>
      </c>
      <c r="I43" s="18">
        <v>140</v>
      </c>
      <c r="J43" s="18">
        <v>0</v>
      </c>
      <c r="K43" s="18">
        <v>67</v>
      </c>
      <c r="L43" s="18">
        <v>37</v>
      </c>
      <c r="M43" s="18">
        <v>34</v>
      </c>
      <c r="N43" s="18">
        <v>88</v>
      </c>
      <c r="O43" s="18">
        <v>16</v>
      </c>
      <c r="P43" s="18">
        <v>16</v>
      </c>
      <c r="Q43" s="18">
        <v>27</v>
      </c>
      <c r="R43" s="18">
        <v>7</v>
      </c>
      <c r="S43" s="18">
        <v>1</v>
      </c>
      <c r="T43" s="18">
        <v>99</v>
      </c>
      <c r="U43" s="18">
        <v>29</v>
      </c>
      <c r="V43" s="18">
        <v>13</v>
      </c>
      <c r="W43" s="18">
        <v>132</v>
      </c>
      <c r="X43" s="18">
        <v>0</v>
      </c>
      <c r="Y43" s="18">
        <v>22</v>
      </c>
      <c r="Z43" s="18">
        <v>55</v>
      </c>
      <c r="AA43" s="18">
        <v>34</v>
      </c>
      <c r="AB43" s="18">
        <v>10</v>
      </c>
      <c r="AC43" s="18">
        <v>73</v>
      </c>
      <c r="AD43" s="18">
        <v>35</v>
      </c>
      <c r="AE43" s="18">
        <v>29</v>
      </c>
      <c r="AF43" s="18">
        <v>0</v>
      </c>
      <c r="AG43" s="18">
        <v>38</v>
      </c>
      <c r="AH43" s="18">
        <f t="shared" si="5"/>
        <v>338</v>
      </c>
    </row>
    <row r="44" spans="1:34" x14ac:dyDescent="0.15">
      <c r="A44" s="1" t="str">
        <f t="shared" si="0"/>
        <v/>
      </c>
      <c r="B44" s="1" t="str">
        <f t="shared" si="4"/>
        <v/>
      </c>
      <c r="C44" s="23">
        <v>41640</v>
      </c>
      <c r="D44" s="24" t="str">
        <f t="shared" si="6"/>
        <v xml:space="preserve"> </v>
      </c>
      <c r="E44" s="24" t="str">
        <f t="shared" si="7"/>
        <v>14</v>
      </c>
      <c r="F44" s="18">
        <v>1449</v>
      </c>
      <c r="G44" s="18">
        <v>396</v>
      </c>
      <c r="H44" s="18">
        <v>65</v>
      </c>
      <c r="I44" s="18">
        <v>138</v>
      </c>
      <c r="J44" s="18">
        <v>0</v>
      </c>
      <c r="K44" s="18">
        <v>62</v>
      </c>
      <c r="L44" s="18">
        <v>36</v>
      </c>
      <c r="M44" s="18">
        <v>35</v>
      </c>
      <c r="N44" s="18">
        <v>85</v>
      </c>
      <c r="O44" s="18">
        <v>15</v>
      </c>
      <c r="P44" s="18">
        <v>16</v>
      </c>
      <c r="Q44" s="18">
        <v>25</v>
      </c>
      <c r="R44" s="18">
        <v>7</v>
      </c>
      <c r="S44" s="18">
        <v>1</v>
      </c>
      <c r="T44" s="18">
        <v>100</v>
      </c>
      <c r="U44" s="18">
        <v>28</v>
      </c>
      <c r="V44" s="18">
        <v>13</v>
      </c>
      <c r="W44" s="18">
        <v>130</v>
      </c>
      <c r="X44" s="18">
        <v>0</v>
      </c>
      <c r="Y44" s="18">
        <v>22</v>
      </c>
      <c r="Z44" s="18">
        <v>56</v>
      </c>
      <c r="AA44" s="18">
        <v>35</v>
      </c>
      <c r="AB44" s="18">
        <v>74</v>
      </c>
      <c r="AC44" s="18">
        <v>35</v>
      </c>
      <c r="AD44" s="18">
        <v>8</v>
      </c>
      <c r="AE44" s="18">
        <v>27</v>
      </c>
      <c r="AF44" s="18">
        <v>0</v>
      </c>
      <c r="AG44" s="18">
        <v>40</v>
      </c>
      <c r="AH44" s="18">
        <f t="shared" si="5"/>
        <v>308</v>
      </c>
    </row>
    <row r="45" spans="1:34" x14ac:dyDescent="0.15">
      <c r="A45" s="1" t="str">
        <f t="shared" si="0"/>
        <v/>
      </c>
      <c r="B45" s="1" t="str">
        <f t="shared" si="4"/>
        <v/>
      </c>
      <c r="C45" s="23">
        <v>42005</v>
      </c>
      <c r="D45" s="24" t="str">
        <f t="shared" si="6"/>
        <v xml:space="preserve"> </v>
      </c>
      <c r="E45" s="24" t="str">
        <f t="shared" si="7"/>
        <v>15</v>
      </c>
      <c r="F45" s="18">
        <v>1547</v>
      </c>
      <c r="G45" s="18">
        <v>435</v>
      </c>
      <c r="H45" s="18">
        <v>69</v>
      </c>
      <c r="I45" s="18">
        <v>144</v>
      </c>
      <c r="J45" s="18">
        <v>0</v>
      </c>
      <c r="K45" s="18">
        <v>73</v>
      </c>
      <c r="L45" s="18">
        <v>44</v>
      </c>
      <c r="M45" s="18">
        <v>35</v>
      </c>
      <c r="N45" s="18">
        <v>90</v>
      </c>
      <c r="O45" s="18">
        <v>14</v>
      </c>
      <c r="P45" s="18">
        <v>13</v>
      </c>
      <c r="Q45" s="18">
        <v>28</v>
      </c>
      <c r="R45" s="18">
        <v>7</v>
      </c>
      <c r="S45" s="18">
        <v>0</v>
      </c>
      <c r="T45" s="18">
        <v>100</v>
      </c>
      <c r="U45" s="18">
        <v>28</v>
      </c>
      <c r="V45" s="18">
        <v>12</v>
      </c>
      <c r="W45" s="18">
        <v>131</v>
      </c>
      <c r="X45" s="18">
        <v>0</v>
      </c>
      <c r="Y45" s="18">
        <v>20</v>
      </c>
      <c r="Z45" s="18">
        <v>62</v>
      </c>
      <c r="AA45" s="18">
        <v>36</v>
      </c>
      <c r="AB45" s="18">
        <v>7</v>
      </c>
      <c r="AC45" s="18">
        <v>75</v>
      </c>
      <c r="AD45" s="18">
        <v>34</v>
      </c>
      <c r="AE45" s="18">
        <v>38</v>
      </c>
      <c r="AF45" s="18">
        <v>0</v>
      </c>
      <c r="AG45" s="18">
        <v>52</v>
      </c>
      <c r="AH45" s="18">
        <f t="shared" si="5"/>
        <v>361</v>
      </c>
    </row>
    <row r="46" spans="1:34" x14ac:dyDescent="0.15">
      <c r="A46" s="1" t="str">
        <f t="shared" si="0"/>
        <v/>
      </c>
      <c r="B46" s="1" t="str">
        <f t="shared" si="4"/>
        <v/>
      </c>
      <c r="C46" s="23">
        <v>42370</v>
      </c>
      <c r="D46" s="24" t="str">
        <f t="shared" si="6"/>
        <v xml:space="preserve"> </v>
      </c>
      <c r="E46" s="24" t="str">
        <f t="shared" si="7"/>
        <v>16</v>
      </c>
      <c r="F46" s="18">
        <v>1386</v>
      </c>
      <c r="G46" s="18">
        <v>385</v>
      </c>
      <c r="H46" s="18">
        <v>62</v>
      </c>
      <c r="I46" s="18">
        <v>134</v>
      </c>
      <c r="J46" s="18">
        <v>0</v>
      </c>
      <c r="K46" s="18">
        <v>60</v>
      </c>
      <c r="L46" s="18">
        <v>27</v>
      </c>
      <c r="M46" s="18">
        <v>33</v>
      </c>
      <c r="N46" s="18">
        <v>76</v>
      </c>
      <c r="O46" s="18">
        <v>14</v>
      </c>
      <c r="P46" s="18">
        <v>16</v>
      </c>
      <c r="Q46" s="18">
        <v>25</v>
      </c>
      <c r="S46" s="18">
        <v>0</v>
      </c>
      <c r="T46" s="18">
        <v>96</v>
      </c>
      <c r="U46" s="18">
        <v>23</v>
      </c>
      <c r="V46" s="18">
        <v>11</v>
      </c>
      <c r="W46" s="18">
        <v>127</v>
      </c>
      <c r="X46" s="18">
        <v>0</v>
      </c>
      <c r="Y46" s="18">
        <v>20</v>
      </c>
      <c r="Z46" s="18">
        <v>55</v>
      </c>
      <c r="AA46" s="18">
        <v>35</v>
      </c>
      <c r="AB46" s="18">
        <v>73</v>
      </c>
      <c r="AC46" s="18">
        <v>32</v>
      </c>
      <c r="AD46" s="18">
        <v>7</v>
      </c>
      <c r="AE46" s="18">
        <v>26</v>
      </c>
      <c r="AF46" s="18">
        <v>0</v>
      </c>
      <c r="AG46" s="18">
        <v>49</v>
      </c>
      <c r="AH46" s="18">
        <f t="shared" si="5"/>
        <v>286</v>
      </c>
    </row>
    <row r="47" spans="1:34" x14ac:dyDescent="0.15">
      <c r="A47" s="1" t="str">
        <f t="shared" si="0"/>
        <v/>
      </c>
      <c r="B47" s="1" t="str">
        <f t="shared" si="4"/>
        <v/>
      </c>
      <c r="C47" s="23">
        <v>42736</v>
      </c>
      <c r="D47" s="24" t="str">
        <f t="shared" si="6"/>
        <v xml:space="preserve"> </v>
      </c>
      <c r="E47" s="24" t="str">
        <f t="shared" si="7"/>
        <v>17</v>
      </c>
      <c r="F47" s="18">
        <v>1368</v>
      </c>
      <c r="G47" s="18">
        <v>368</v>
      </c>
      <c r="H47" s="18">
        <v>63</v>
      </c>
      <c r="I47" s="18">
        <v>125</v>
      </c>
      <c r="J47" s="18">
        <v>0</v>
      </c>
      <c r="K47" s="18">
        <v>61</v>
      </c>
      <c r="L47" s="18">
        <v>27</v>
      </c>
      <c r="M47" s="18">
        <v>33</v>
      </c>
      <c r="N47" s="18">
        <v>77</v>
      </c>
      <c r="O47" s="18">
        <v>15</v>
      </c>
      <c r="P47" s="18">
        <v>16</v>
      </c>
      <c r="Q47" s="18">
        <v>26</v>
      </c>
      <c r="R47" s="18">
        <v>8</v>
      </c>
      <c r="S47" s="18">
        <v>1</v>
      </c>
      <c r="T47" s="18">
        <v>98</v>
      </c>
      <c r="U47" s="18">
        <v>21</v>
      </c>
      <c r="V47" s="18">
        <v>13</v>
      </c>
      <c r="W47" s="18">
        <v>131</v>
      </c>
      <c r="X47" s="18">
        <v>0</v>
      </c>
      <c r="Y47" s="18">
        <v>19</v>
      </c>
      <c r="Z47" s="18">
        <v>55</v>
      </c>
      <c r="AA47" s="18">
        <v>33</v>
      </c>
      <c r="AB47" s="18">
        <v>70</v>
      </c>
      <c r="AC47" s="18">
        <v>35</v>
      </c>
      <c r="AD47" s="18">
        <v>8</v>
      </c>
      <c r="AE47" s="18">
        <v>28</v>
      </c>
      <c r="AF47" s="18">
        <v>0</v>
      </c>
      <c r="AG47" s="18">
        <v>37</v>
      </c>
      <c r="AH47" s="18">
        <f t="shared" si="5"/>
        <v>285</v>
      </c>
    </row>
    <row r="48" spans="1:34" x14ac:dyDescent="0.15">
      <c r="A48" s="1" t="str">
        <f t="shared" si="0"/>
        <v/>
      </c>
      <c r="B48" s="1" t="str">
        <f t="shared" si="4"/>
        <v/>
      </c>
      <c r="C48" s="23">
        <v>43101</v>
      </c>
      <c r="D48" s="24" t="str">
        <f t="shared" si="6"/>
        <v xml:space="preserve"> </v>
      </c>
      <c r="E48" s="24" t="str">
        <f t="shared" si="7"/>
        <v>18</v>
      </c>
      <c r="F48" s="18">
        <v>1377</v>
      </c>
      <c r="G48" s="18">
        <v>378</v>
      </c>
      <c r="H48" s="18">
        <v>64</v>
      </c>
      <c r="I48" s="18">
        <v>123</v>
      </c>
      <c r="J48" s="18">
        <v>0</v>
      </c>
      <c r="K48" s="18">
        <v>58</v>
      </c>
      <c r="L48" s="18">
        <v>25</v>
      </c>
      <c r="M48" s="18">
        <v>31</v>
      </c>
      <c r="N48" s="18">
        <v>76</v>
      </c>
      <c r="O48" s="18">
        <v>13</v>
      </c>
      <c r="P48" s="18">
        <v>16</v>
      </c>
      <c r="Q48" s="18">
        <v>26</v>
      </c>
      <c r="R48" s="18">
        <v>8</v>
      </c>
      <c r="S48" s="18">
        <v>1</v>
      </c>
      <c r="T48" s="18">
        <v>99</v>
      </c>
      <c r="U48" s="18">
        <v>23</v>
      </c>
      <c r="V48" s="18">
        <v>12</v>
      </c>
      <c r="W48" s="18">
        <v>134</v>
      </c>
      <c r="X48" s="18">
        <v>0</v>
      </c>
      <c r="Y48" s="18">
        <v>19</v>
      </c>
      <c r="Z48" s="18">
        <v>57</v>
      </c>
      <c r="AA48" s="18">
        <v>35</v>
      </c>
      <c r="AB48" s="18">
        <v>8</v>
      </c>
      <c r="AC48" s="18">
        <v>74</v>
      </c>
      <c r="AD48" s="18">
        <v>33</v>
      </c>
      <c r="AE48" s="18">
        <v>26</v>
      </c>
      <c r="AF48" s="18">
        <v>0</v>
      </c>
      <c r="AG48" s="18">
        <v>38</v>
      </c>
      <c r="AH48" s="18">
        <f t="shared" si="5"/>
        <v>306</v>
      </c>
    </row>
    <row r="49" spans="1:34" x14ac:dyDescent="0.15">
      <c r="A49" s="1" t="str">
        <f t="shared" si="0"/>
        <v/>
      </c>
      <c r="B49" s="1" t="str">
        <f t="shared" si="4"/>
        <v/>
      </c>
      <c r="C49" s="23">
        <v>43466</v>
      </c>
      <c r="D49" s="24" t="str">
        <f t="shared" si="6"/>
        <v xml:space="preserve"> </v>
      </c>
      <c r="E49" s="24" t="str">
        <f t="shared" si="7"/>
        <v>19</v>
      </c>
      <c r="F49" s="18">
        <v>1342</v>
      </c>
      <c r="G49" s="18">
        <v>365</v>
      </c>
      <c r="H49" s="18">
        <v>61</v>
      </c>
      <c r="I49" s="18">
        <v>119</v>
      </c>
      <c r="K49" s="18">
        <v>52</v>
      </c>
      <c r="L49" s="18">
        <v>26</v>
      </c>
      <c r="M49" s="18">
        <v>32</v>
      </c>
      <c r="N49" s="18">
        <v>77</v>
      </c>
      <c r="O49" s="18">
        <v>12</v>
      </c>
      <c r="P49" s="18">
        <v>14</v>
      </c>
      <c r="Q49" s="18">
        <v>26</v>
      </c>
      <c r="R49" s="18">
        <v>7</v>
      </c>
      <c r="S49" s="18">
        <v>0</v>
      </c>
      <c r="T49" s="18">
        <v>97</v>
      </c>
      <c r="U49" s="18">
        <v>20</v>
      </c>
      <c r="V49" s="18">
        <v>15</v>
      </c>
      <c r="W49" s="18">
        <v>133</v>
      </c>
      <c r="Y49" s="18">
        <v>20</v>
      </c>
      <c r="Z49" s="18">
        <v>57</v>
      </c>
      <c r="AA49" s="18">
        <v>32</v>
      </c>
      <c r="AB49" s="18">
        <v>8</v>
      </c>
      <c r="AC49" s="18">
        <v>71</v>
      </c>
      <c r="AD49" s="18">
        <v>36</v>
      </c>
      <c r="AE49" s="18">
        <v>24</v>
      </c>
      <c r="AG49" s="18">
        <v>38</v>
      </c>
      <c r="AH49" s="18">
        <f t="shared" si="5"/>
        <v>302</v>
      </c>
    </row>
    <row r="50" spans="1:34" x14ac:dyDescent="0.15">
      <c r="A50" s="1" t="str">
        <f t="shared" si="0"/>
        <v/>
      </c>
      <c r="B50" s="1" t="str">
        <f t="shared" si="4"/>
        <v/>
      </c>
      <c r="C50" s="23">
        <v>43831</v>
      </c>
      <c r="D50" s="24" t="str">
        <f t="shared" si="6"/>
        <v xml:space="preserve"> </v>
      </c>
      <c r="E50" s="24" t="str">
        <f t="shared" si="7"/>
        <v>20</v>
      </c>
      <c r="F50" s="18">
        <v>1272</v>
      </c>
      <c r="G50" s="18">
        <v>331</v>
      </c>
      <c r="H50" s="18">
        <v>66</v>
      </c>
      <c r="I50" s="18">
        <v>99</v>
      </c>
      <c r="K50" s="18">
        <v>58</v>
      </c>
      <c r="L50" s="18">
        <v>22</v>
      </c>
      <c r="M50" s="18">
        <v>29</v>
      </c>
      <c r="N50" s="18">
        <v>73</v>
      </c>
      <c r="O50" s="18">
        <v>15</v>
      </c>
      <c r="P50" s="18">
        <v>16</v>
      </c>
      <c r="Q50" s="18">
        <v>25</v>
      </c>
      <c r="R50" s="18">
        <v>6</v>
      </c>
      <c r="T50" s="18">
        <v>95</v>
      </c>
      <c r="U50" s="18">
        <v>26</v>
      </c>
      <c r="V50" s="18">
        <v>19</v>
      </c>
      <c r="W50" s="18">
        <v>111</v>
      </c>
      <c r="Y50" s="18">
        <v>25</v>
      </c>
      <c r="Z50" s="18">
        <v>58</v>
      </c>
      <c r="AA50" s="18">
        <v>27</v>
      </c>
      <c r="AB50" s="18">
        <v>63</v>
      </c>
      <c r="AC50" s="18">
        <v>39</v>
      </c>
      <c r="AD50" s="18">
        <v>4</v>
      </c>
      <c r="AE50" s="18">
        <v>31</v>
      </c>
      <c r="AG50" s="18">
        <v>34</v>
      </c>
      <c r="AH50" s="18">
        <f t="shared" si="5"/>
        <v>279</v>
      </c>
    </row>
    <row r="51" spans="1:34" x14ac:dyDescent="0.15">
      <c r="A51" s="1" t="str">
        <f t="shared" ref="A51:A52" si="8">IF(C51=EDATE($C$5,0),1,"")</f>
        <v/>
      </c>
      <c r="B51" s="1" t="str">
        <f t="shared" ref="B51:B52" si="9">IF(OR(A51=1,C51=$E$5),1,"")</f>
        <v/>
      </c>
      <c r="C51" s="23"/>
      <c r="D51" s="24" t="str">
        <f t="shared" si="6"/>
        <v xml:space="preserve"> </v>
      </c>
      <c r="E51" s="24"/>
    </row>
    <row r="52" spans="1:34" s="28" customFormat="1" x14ac:dyDescent="0.15">
      <c r="A52" s="30" t="str">
        <f t="shared" si="8"/>
        <v/>
      </c>
      <c r="B52" s="30" t="str">
        <f t="shared" si="9"/>
        <v/>
      </c>
      <c r="C52" s="27">
        <v>44197</v>
      </c>
      <c r="D52" s="31" t="str">
        <f t="shared" ref="D52" si="10">IF(OR(A52=1,B52=1,A52),TEXT(C52,"ge"),TEXT(C52," "))</f>
        <v xml:space="preserve"> </v>
      </c>
      <c r="E52" s="31" t="str">
        <f t="shared" ref="E52:E53" si="11">IF(OR(A52=1,A52),TEXT(C52,"yyyy"),TEXT(C52,"yy"))</f>
        <v>21</v>
      </c>
      <c r="F52" s="29">
        <v>1500</v>
      </c>
      <c r="G52" s="29">
        <v>364</v>
      </c>
      <c r="H52" s="29">
        <v>79</v>
      </c>
      <c r="I52" s="29">
        <v>115</v>
      </c>
      <c r="J52" s="29"/>
      <c r="K52" s="29">
        <v>77</v>
      </c>
      <c r="L52" s="29">
        <v>31</v>
      </c>
      <c r="M52" s="29">
        <v>34</v>
      </c>
      <c r="N52" s="29">
        <v>104</v>
      </c>
      <c r="O52" s="29">
        <v>19</v>
      </c>
      <c r="P52" s="29">
        <v>25</v>
      </c>
      <c r="Q52" s="29">
        <v>29</v>
      </c>
      <c r="R52" s="29">
        <v>6</v>
      </c>
      <c r="S52" s="29"/>
      <c r="T52" s="29">
        <v>107</v>
      </c>
      <c r="U52" s="29">
        <v>30</v>
      </c>
      <c r="V52" s="29">
        <v>19</v>
      </c>
      <c r="W52" s="29">
        <v>132</v>
      </c>
      <c r="X52" s="29"/>
      <c r="Y52" s="29">
        <v>23</v>
      </c>
      <c r="Z52" s="29">
        <v>62</v>
      </c>
      <c r="AA52" s="29">
        <v>29</v>
      </c>
      <c r="AB52" s="29">
        <v>68</v>
      </c>
      <c r="AC52" s="29">
        <v>44</v>
      </c>
      <c r="AD52" s="29">
        <v>4</v>
      </c>
      <c r="AE52" s="29">
        <v>33</v>
      </c>
      <c r="AF52" s="29"/>
      <c r="AG52" s="29">
        <v>66</v>
      </c>
      <c r="AH52" s="32">
        <v>348</v>
      </c>
    </row>
    <row r="53" spans="1:34" x14ac:dyDescent="0.15">
      <c r="A53" s="1" t="str">
        <f t="shared" ref="A53" si="12">IF(C53=EDATE($C$5,0),1,"")</f>
        <v/>
      </c>
      <c r="B53" s="1">
        <f t="shared" ref="B53" si="13">IF(OR(A53=1,C53=$E$5),1,"")</f>
        <v>1</v>
      </c>
      <c r="C53" s="23">
        <v>44562</v>
      </c>
      <c r="D53" s="24" t="str">
        <f t="shared" si="6"/>
        <v>R4</v>
      </c>
      <c r="E53" s="24" t="str">
        <f t="shared" si="11"/>
        <v>22</v>
      </c>
    </row>
    <row r="54" spans="1:34" x14ac:dyDescent="0.15">
      <c r="A54" s="1" t="str">
        <f t="shared" si="0"/>
        <v/>
      </c>
      <c r="B54" s="1" t="str">
        <f t="shared" si="4"/>
        <v/>
      </c>
    </row>
    <row r="55" spans="1:34" x14ac:dyDescent="0.15">
      <c r="A55" s="1" t="str">
        <f t="shared" si="0"/>
        <v/>
      </c>
      <c r="B55" s="1" t="str">
        <f t="shared" si="4"/>
        <v/>
      </c>
    </row>
    <row r="56" spans="1:34" x14ac:dyDescent="0.15">
      <c r="A56" s="1" t="str">
        <f t="shared" si="0"/>
        <v/>
      </c>
      <c r="B56" s="1" t="str">
        <f t="shared" si="4"/>
        <v/>
      </c>
    </row>
    <row r="57" spans="1:34" x14ac:dyDescent="0.15">
      <c r="A57" s="1" t="str">
        <f t="shared" si="0"/>
        <v/>
      </c>
      <c r="B57" s="1" t="str">
        <f t="shared" si="4"/>
        <v/>
      </c>
    </row>
    <row r="58" spans="1:34" x14ac:dyDescent="0.15">
      <c r="A58" s="1" t="str">
        <f t="shared" si="0"/>
        <v/>
      </c>
      <c r="B58" s="1" t="str">
        <f t="shared" si="4"/>
        <v/>
      </c>
    </row>
    <row r="59" spans="1:34" x14ac:dyDescent="0.15">
      <c r="A59" s="1" t="str">
        <f t="shared" si="0"/>
        <v/>
      </c>
      <c r="B59" s="1" t="str">
        <f t="shared" si="4"/>
        <v/>
      </c>
    </row>
    <row r="60" spans="1:34" x14ac:dyDescent="0.15">
      <c r="A60" s="1" t="str">
        <f t="shared" si="0"/>
        <v/>
      </c>
      <c r="B60" s="1" t="str">
        <f t="shared" si="4"/>
        <v/>
      </c>
    </row>
    <row r="61" spans="1:34" x14ac:dyDescent="0.15">
      <c r="A61" s="1" t="str">
        <f t="shared" si="0"/>
        <v/>
      </c>
      <c r="B61" s="1" t="str">
        <f t="shared" si="4"/>
        <v/>
      </c>
    </row>
    <row r="62" spans="1:34" x14ac:dyDescent="0.15">
      <c r="A62" s="1" t="str">
        <f t="shared" si="0"/>
        <v/>
      </c>
      <c r="B62" s="1" t="str">
        <f t="shared" si="4"/>
        <v/>
      </c>
    </row>
    <row r="63" spans="1:34" x14ac:dyDescent="0.15">
      <c r="A63" s="1" t="str">
        <f t="shared" si="0"/>
        <v/>
      </c>
      <c r="B63" s="1" t="str">
        <f t="shared" si="4"/>
        <v/>
      </c>
    </row>
    <row r="64" spans="1:34" x14ac:dyDescent="0.15">
      <c r="A64" s="1" t="str">
        <f t="shared" si="0"/>
        <v/>
      </c>
      <c r="B64" s="1" t="str">
        <f t="shared" si="4"/>
        <v/>
      </c>
    </row>
    <row r="65" spans="1:2" x14ac:dyDescent="0.15">
      <c r="A65" s="1" t="str">
        <f t="shared" si="0"/>
        <v/>
      </c>
      <c r="B65" s="1" t="str">
        <f t="shared" si="4"/>
        <v/>
      </c>
    </row>
    <row r="66" spans="1:2" x14ac:dyDescent="0.15">
      <c r="A66" s="1" t="str">
        <f t="shared" si="0"/>
        <v/>
      </c>
      <c r="B66" s="1" t="str">
        <f t="shared" si="4"/>
        <v/>
      </c>
    </row>
    <row r="67" spans="1:2" x14ac:dyDescent="0.15">
      <c r="A67" s="1" t="str">
        <f t="shared" si="0"/>
        <v/>
      </c>
      <c r="B67" s="1" t="str">
        <f t="shared" si="4"/>
        <v/>
      </c>
    </row>
    <row r="68" spans="1:2" x14ac:dyDescent="0.15">
      <c r="A68" s="1" t="str">
        <f t="shared" si="0"/>
        <v/>
      </c>
      <c r="B68" s="1" t="str">
        <f t="shared" si="4"/>
        <v/>
      </c>
    </row>
    <row r="69" spans="1:2" x14ac:dyDescent="0.15">
      <c r="A69" s="1" t="str">
        <f t="shared" si="0"/>
        <v/>
      </c>
      <c r="B69" s="1" t="str">
        <f t="shared" si="4"/>
        <v/>
      </c>
    </row>
    <row r="70" spans="1:2" x14ac:dyDescent="0.15">
      <c r="A70" s="1" t="str">
        <f t="shared" si="0"/>
        <v/>
      </c>
      <c r="B70" s="1" t="str">
        <f t="shared" si="4"/>
        <v/>
      </c>
    </row>
    <row r="71" spans="1:2" x14ac:dyDescent="0.15">
      <c r="A71" s="1" t="str">
        <f t="shared" si="0"/>
        <v/>
      </c>
      <c r="B71" s="1" t="str">
        <f t="shared" si="4"/>
        <v/>
      </c>
    </row>
    <row r="72" spans="1:2" x14ac:dyDescent="0.15">
      <c r="A72" s="1" t="str">
        <f t="shared" si="0"/>
        <v/>
      </c>
      <c r="B72" s="1" t="str">
        <f t="shared" si="4"/>
        <v/>
      </c>
    </row>
    <row r="73" spans="1:2" x14ac:dyDescent="0.15">
      <c r="A73" s="1" t="str">
        <f t="shared" ref="A73:A108" si="14">IF(C73=EDATE($C$5,0),1,"")</f>
        <v/>
      </c>
      <c r="B73" s="1" t="str">
        <f t="shared" si="4"/>
        <v/>
      </c>
    </row>
    <row r="74" spans="1:2" x14ac:dyDescent="0.15">
      <c r="A74" s="1" t="str">
        <f t="shared" si="14"/>
        <v/>
      </c>
      <c r="B74" s="1" t="str">
        <f t="shared" si="4"/>
        <v/>
      </c>
    </row>
    <row r="75" spans="1:2" x14ac:dyDescent="0.15">
      <c r="A75" s="1" t="str">
        <f t="shared" si="14"/>
        <v/>
      </c>
      <c r="B75" s="1" t="str">
        <f t="shared" ref="B75:B108" si="15">IF(OR(A75=1,C75=$E$5),1,"")</f>
        <v/>
      </c>
    </row>
    <row r="76" spans="1:2" x14ac:dyDescent="0.15">
      <c r="A76" s="1" t="str">
        <f t="shared" si="14"/>
        <v/>
      </c>
      <c r="B76" s="1" t="str">
        <f t="shared" si="15"/>
        <v/>
      </c>
    </row>
    <row r="77" spans="1:2" x14ac:dyDescent="0.15">
      <c r="A77" s="1" t="str">
        <f t="shared" si="14"/>
        <v/>
      </c>
      <c r="B77" s="1" t="str">
        <f t="shared" si="15"/>
        <v/>
      </c>
    </row>
    <row r="78" spans="1:2" x14ac:dyDescent="0.15">
      <c r="A78" s="1" t="str">
        <f t="shared" si="14"/>
        <v/>
      </c>
      <c r="B78" s="1" t="str">
        <f t="shared" si="15"/>
        <v/>
      </c>
    </row>
    <row r="79" spans="1:2" x14ac:dyDescent="0.15">
      <c r="A79" s="1" t="str">
        <f t="shared" si="14"/>
        <v/>
      </c>
      <c r="B79" s="1" t="str">
        <f t="shared" si="15"/>
        <v/>
      </c>
    </row>
    <row r="80" spans="1:2" x14ac:dyDescent="0.15">
      <c r="A80" s="1" t="str">
        <f t="shared" si="14"/>
        <v/>
      </c>
      <c r="B80" s="1" t="str">
        <f t="shared" si="15"/>
        <v/>
      </c>
    </row>
    <row r="81" spans="1:2" x14ac:dyDescent="0.15">
      <c r="A81" s="1" t="str">
        <f t="shared" si="14"/>
        <v/>
      </c>
      <c r="B81" s="1" t="str">
        <f t="shared" si="15"/>
        <v/>
      </c>
    </row>
    <row r="82" spans="1:2" x14ac:dyDescent="0.15">
      <c r="A82" s="1" t="str">
        <f t="shared" si="14"/>
        <v/>
      </c>
      <c r="B82" s="1" t="str">
        <f t="shared" si="15"/>
        <v/>
      </c>
    </row>
    <row r="83" spans="1:2" x14ac:dyDescent="0.15">
      <c r="A83" s="1" t="str">
        <f t="shared" si="14"/>
        <v/>
      </c>
      <c r="B83" s="1" t="str">
        <f t="shared" si="15"/>
        <v/>
      </c>
    </row>
    <row r="84" spans="1:2" x14ac:dyDescent="0.15">
      <c r="A84" s="1" t="str">
        <f t="shared" si="14"/>
        <v/>
      </c>
      <c r="B84" s="1" t="str">
        <f t="shared" si="15"/>
        <v/>
      </c>
    </row>
    <row r="85" spans="1:2" x14ac:dyDescent="0.15">
      <c r="A85" s="1" t="str">
        <f t="shared" si="14"/>
        <v/>
      </c>
      <c r="B85" s="1" t="str">
        <f t="shared" si="15"/>
        <v/>
      </c>
    </row>
    <row r="86" spans="1:2" x14ac:dyDescent="0.15">
      <c r="A86" s="1" t="str">
        <f t="shared" si="14"/>
        <v/>
      </c>
      <c r="B86" s="1" t="str">
        <f t="shared" si="15"/>
        <v/>
      </c>
    </row>
    <row r="87" spans="1:2" x14ac:dyDescent="0.15">
      <c r="A87" s="1" t="str">
        <f t="shared" si="14"/>
        <v/>
      </c>
      <c r="B87" s="1" t="str">
        <f t="shared" si="15"/>
        <v/>
      </c>
    </row>
    <row r="88" spans="1:2" x14ac:dyDescent="0.15">
      <c r="A88" s="1" t="str">
        <f t="shared" si="14"/>
        <v/>
      </c>
      <c r="B88" s="1" t="str">
        <f t="shared" si="15"/>
        <v/>
      </c>
    </row>
    <row r="89" spans="1:2" x14ac:dyDescent="0.15">
      <c r="A89" s="1" t="str">
        <f t="shared" si="14"/>
        <v/>
      </c>
      <c r="B89" s="1" t="str">
        <f t="shared" si="15"/>
        <v/>
      </c>
    </row>
    <row r="90" spans="1:2" x14ac:dyDescent="0.15">
      <c r="A90" s="1" t="str">
        <f t="shared" si="14"/>
        <v/>
      </c>
      <c r="B90" s="1" t="str">
        <f t="shared" si="15"/>
        <v/>
      </c>
    </row>
    <row r="91" spans="1:2" x14ac:dyDescent="0.15">
      <c r="A91" s="1" t="str">
        <f t="shared" si="14"/>
        <v/>
      </c>
      <c r="B91" s="1" t="str">
        <f t="shared" si="15"/>
        <v/>
      </c>
    </row>
    <row r="92" spans="1:2" x14ac:dyDescent="0.15">
      <c r="A92" s="1" t="str">
        <f t="shared" si="14"/>
        <v/>
      </c>
      <c r="B92" s="1" t="str">
        <f t="shared" si="15"/>
        <v/>
      </c>
    </row>
    <row r="93" spans="1:2" x14ac:dyDescent="0.15">
      <c r="A93" s="1" t="str">
        <f t="shared" si="14"/>
        <v/>
      </c>
      <c r="B93" s="1" t="str">
        <f t="shared" si="15"/>
        <v/>
      </c>
    </row>
    <row r="94" spans="1:2" x14ac:dyDescent="0.15">
      <c r="A94" s="1" t="str">
        <f t="shared" si="14"/>
        <v/>
      </c>
      <c r="B94" s="1" t="str">
        <f t="shared" si="15"/>
        <v/>
      </c>
    </row>
    <row r="95" spans="1:2" x14ac:dyDescent="0.15">
      <c r="A95" s="1" t="str">
        <f t="shared" si="14"/>
        <v/>
      </c>
      <c r="B95" s="1" t="str">
        <f t="shared" si="15"/>
        <v/>
      </c>
    </row>
    <row r="96" spans="1:2" x14ac:dyDescent="0.15">
      <c r="A96" s="1" t="str">
        <f t="shared" si="14"/>
        <v/>
      </c>
      <c r="B96" s="1" t="str">
        <f t="shared" si="15"/>
        <v/>
      </c>
    </row>
    <row r="97" spans="1:2" x14ac:dyDescent="0.15">
      <c r="A97" s="1" t="str">
        <f t="shared" si="14"/>
        <v/>
      </c>
      <c r="B97" s="1" t="str">
        <f t="shared" si="15"/>
        <v/>
      </c>
    </row>
    <row r="98" spans="1:2" x14ac:dyDescent="0.15">
      <c r="A98" s="1" t="str">
        <f t="shared" si="14"/>
        <v/>
      </c>
      <c r="B98" s="1" t="str">
        <f t="shared" si="15"/>
        <v/>
      </c>
    </row>
    <row r="99" spans="1:2" x14ac:dyDescent="0.15">
      <c r="A99" s="1" t="str">
        <f t="shared" si="14"/>
        <v/>
      </c>
      <c r="B99" s="1" t="str">
        <f t="shared" si="15"/>
        <v/>
      </c>
    </row>
    <row r="100" spans="1:2" x14ac:dyDescent="0.15">
      <c r="A100" s="1" t="str">
        <f t="shared" si="14"/>
        <v/>
      </c>
      <c r="B100" s="1" t="str">
        <f t="shared" si="15"/>
        <v/>
      </c>
    </row>
    <row r="101" spans="1:2" x14ac:dyDescent="0.15">
      <c r="A101" s="1" t="str">
        <f t="shared" si="14"/>
        <v/>
      </c>
      <c r="B101" s="1" t="str">
        <f t="shared" si="15"/>
        <v/>
      </c>
    </row>
    <row r="102" spans="1:2" x14ac:dyDescent="0.15">
      <c r="A102" s="1" t="str">
        <f t="shared" si="14"/>
        <v/>
      </c>
      <c r="B102" s="1" t="str">
        <f t="shared" si="15"/>
        <v/>
      </c>
    </row>
    <row r="103" spans="1:2" x14ac:dyDescent="0.15">
      <c r="A103" s="1" t="str">
        <f t="shared" si="14"/>
        <v/>
      </c>
      <c r="B103" s="1" t="str">
        <f t="shared" si="15"/>
        <v/>
      </c>
    </row>
    <row r="104" spans="1:2" x14ac:dyDescent="0.15">
      <c r="A104" s="1" t="str">
        <f t="shared" si="14"/>
        <v/>
      </c>
      <c r="B104" s="1" t="str">
        <f t="shared" si="15"/>
        <v/>
      </c>
    </row>
    <row r="105" spans="1:2" x14ac:dyDescent="0.15">
      <c r="A105" s="1" t="str">
        <f t="shared" si="14"/>
        <v/>
      </c>
      <c r="B105" s="1" t="str">
        <f t="shared" si="15"/>
        <v/>
      </c>
    </row>
    <row r="106" spans="1:2" x14ac:dyDescent="0.15">
      <c r="A106" s="1" t="str">
        <f t="shared" si="14"/>
        <v/>
      </c>
      <c r="B106" s="1" t="str">
        <f t="shared" si="15"/>
        <v/>
      </c>
    </row>
    <row r="107" spans="1:2" x14ac:dyDescent="0.15">
      <c r="A107" s="1" t="str">
        <f t="shared" si="14"/>
        <v/>
      </c>
      <c r="B107" s="1" t="str">
        <f t="shared" si="15"/>
        <v/>
      </c>
    </row>
    <row r="108" spans="1:2" x14ac:dyDescent="0.15">
      <c r="A108" s="1" t="str">
        <f t="shared" si="14"/>
        <v/>
      </c>
      <c r="B108" s="1" t="str">
        <f t="shared" si="15"/>
        <v/>
      </c>
    </row>
  </sheetData>
  <mergeCells count="1">
    <mergeCell ref="AB6:AD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データ</vt:lpstr>
      <vt:lpstr>グラフ1</vt:lpstr>
      <vt:lpstr>データ!Print_Area</vt:lpstr>
      <vt:lpstr>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2023-12-27T07:17:40Z</cp:lastPrinted>
  <dcterms:created xsi:type="dcterms:W3CDTF">2023-11-06T05:29:34Z</dcterms:created>
  <dcterms:modified xsi:type="dcterms:W3CDTF">2024-01-05T05:37:43Z</dcterms:modified>
</cp:coreProperties>
</file>