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（掲載用）\"/>
    </mc:Choice>
  </mc:AlternateContent>
  <xr:revisionPtr revIDLastSave="0" documentId="8_{EEA9B215-F658-46D7-9AC5-D8E3FE30BCBB}" xr6:coauthVersionLast="36" xr6:coauthVersionMax="36" xr10:uidLastSave="{00000000-0000-0000-0000-000000000000}"/>
  <bookViews>
    <workbookView xWindow="-120" yWindow="-120" windowWidth="20730" windowHeight="11160" activeTab="1" xr2:uid="{E12F8435-260C-40A9-A82D-23F42840C597}"/>
  </bookViews>
  <sheets>
    <sheet name="データ" sheetId="2" r:id="rId1"/>
    <sheet name="グラフ1" sheetId="3" r:id="rId2"/>
  </sheets>
  <definedNames>
    <definedName name="_xlnm.Print_Area" localSheetId="0">データ!$A$1:$AH$73</definedName>
    <definedName name="_xlnm.Print_Titles" localSheetId="0">データ!$C:$C</definedName>
    <definedName name="その他">OFFSET(データ!$AH$9,MATCH(データ!$C$5,データ!$C$9:$C$110,0)-1,0,データ!$B$6,1)</definedName>
    <definedName name="パルプ紙">OFFSET(データ!$M$9,MATCH(データ!$C$5,データ!$C$9:$C$110,0)-1,0,データ!$B$6,1)</definedName>
    <definedName name="飲料飼料">OFFSET(データ!$H$9,MATCH(データ!$C$5,データ!$C$9:$C$110,0)-1,0,データ!$B$6,1)</definedName>
    <definedName name="横軸ラベル_西暦">OFFSET(データ!$E$9,MATCH(データ!$C$5,データ!$C$9:$C$110,0)-1,0,データ!$B$6,1)</definedName>
    <definedName name="業務用機械">OFFSET(データ!$AA$9,MATCH(データ!$C$5,データ!$C$9:$C$110,0)-1,0,データ!$B$6,1)</definedName>
    <definedName name="食料品">OFFSET(データ!$G$9,MATCH(データ!$C$5,データ!$C$9:$C$110,0)-1,0,データ!$B$6,1)</definedName>
    <definedName name="総数">OFFSET(データ!$F$9,MATCH(データ!$C$5,データ!$C$9:$C$110,0)-1,0,データ!$B$6,1)</definedName>
    <definedName name="鉄鋼">OFFSET(データ!$U$9,MATCH(データ!$C$5,データ!$C$9:$C$110,0)-1,0,データ!$B$6,1)</definedName>
    <definedName name="電気機械">OFFSET(データ!$AC$9,MATCH(データ!$C$5,データ!$C$9:$C$110,0)-1,0,データ!$B$6,1)</definedName>
    <definedName name="電子部品">OFFSET(データ!$AB$9,MATCH(データ!$C$5,データ!$C$9:$C$110,0)-1,0,データ!$B$6,1)</definedName>
    <definedName name="非鉄金属">OFFSET(データ!$V$9,MATCH(データ!$C$5,データ!$C$9:$C$110,0)-1,0,データ!$B$6,1)</definedName>
    <definedName name="輸送機械">OFFSET(データ!$AE$9,MATCH(データ!$C$5,データ!$C$9:$C$110,0)-1,0,データ!$B$6,1)</definedName>
    <definedName name="窯業土石">OFFSET(データ!$T$9,MATCH(データ!$C$5,データ!$C$9:$C$110,0)-1,0,データ!$B$6,1)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2" i="2" l="1"/>
  <c r="AH31" i="2"/>
  <c r="AH50" i="2"/>
  <c r="AH49" i="2"/>
  <c r="AH48" i="2"/>
  <c r="AH47" i="2"/>
  <c r="AH46" i="2"/>
  <c r="AH45" i="2"/>
  <c r="AH44" i="2"/>
  <c r="AH43" i="2"/>
  <c r="AH42" i="2"/>
  <c r="AH41" i="2"/>
  <c r="AH40" i="2"/>
  <c r="AH39" i="2"/>
  <c r="AH38" i="2"/>
  <c r="AH37" i="2"/>
  <c r="AH32" i="2"/>
  <c r="AH33" i="2"/>
  <c r="AH34" i="2"/>
  <c r="AH35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9" i="2"/>
  <c r="A108" i="2" l="1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E52" i="2" s="1"/>
  <c r="A50" i="2"/>
  <c r="E50" i="2" s="1"/>
  <c r="A49" i="2"/>
  <c r="E49" i="2" s="1"/>
  <c r="A48" i="2"/>
  <c r="E48" i="2" s="1"/>
  <c r="A47" i="2"/>
  <c r="E47" i="2" s="1"/>
  <c r="A46" i="2"/>
  <c r="E46" i="2" s="1"/>
  <c r="A45" i="2"/>
  <c r="E45" i="2" s="1"/>
  <c r="A44" i="2"/>
  <c r="E44" i="2" s="1"/>
  <c r="A43" i="2"/>
  <c r="E43" i="2" s="1"/>
  <c r="A42" i="2"/>
  <c r="E42" i="2" s="1"/>
  <c r="A41" i="2"/>
  <c r="E41" i="2" s="1"/>
  <c r="A40" i="2"/>
  <c r="E40" i="2" s="1"/>
  <c r="A39" i="2"/>
  <c r="E39" i="2" s="1"/>
  <c r="A38" i="2"/>
  <c r="E38" i="2" s="1"/>
  <c r="A37" i="2"/>
  <c r="E37" i="2" s="1"/>
  <c r="A36" i="2"/>
  <c r="A35" i="2"/>
  <c r="E35" i="2" s="1"/>
  <c r="A34" i="2"/>
  <c r="E34" i="2" s="1"/>
  <c r="A33" i="2"/>
  <c r="A32" i="2"/>
  <c r="E32" i="2" s="1"/>
  <c r="A31" i="2"/>
  <c r="E31" i="2" s="1"/>
  <c r="A30" i="2"/>
  <c r="E30" i="2" s="1"/>
  <c r="E29" i="2"/>
  <c r="A28" i="2"/>
  <c r="E28" i="2" s="1"/>
  <c r="A27" i="2"/>
  <c r="A26" i="2"/>
  <c r="E26" i="2" s="1"/>
  <c r="A25" i="2"/>
  <c r="A24" i="2"/>
  <c r="E24" i="2" s="1"/>
  <c r="A23" i="2"/>
  <c r="A22" i="2"/>
  <c r="E22" i="2" s="1"/>
  <c r="A21" i="2"/>
  <c r="A20" i="2"/>
  <c r="E20" i="2" s="1"/>
  <c r="A19" i="2"/>
  <c r="A18" i="2"/>
  <c r="E18" i="2" s="1"/>
  <c r="A17" i="2"/>
  <c r="A16" i="2"/>
  <c r="E16" i="2" s="1"/>
  <c r="A15" i="2"/>
  <c r="A14" i="2"/>
  <c r="E14" i="2" s="1"/>
  <c r="A13" i="2"/>
  <c r="A12" i="2"/>
  <c r="E12" i="2" s="1"/>
  <c r="A11" i="2"/>
  <c r="A10" i="2"/>
  <c r="E10" i="2" s="1"/>
  <c r="A9" i="2"/>
  <c r="B6" i="2"/>
  <c r="E5" i="2"/>
  <c r="B101" i="2" s="1"/>
  <c r="E53" i="2" l="1"/>
  <c r="B17" i="2"/>
  <c r="D17" i="2" s="1"/>
  <c r="B29" i="2"/>
  <c r="D29" i="2" s="1"/>
  <c r="B62" i="2"/>
  <c r="B74" i="2"/>
  <c r="B86" i="2"/>
  <c r="B98" i="2"/>
  <c r="B63" i="2"/>
  <c r="B75" i="2"/>
  <c r="B87" i="2"/>
  <c r="B99" i="2"/>
  <c r="B21" i="2"/>
  <c r="D21" i="2" s="1"/>
  <c r="B31" i="2"/>
  <c r="D31" i="2" s="1"/>
  <c r="B90" i="2"/>
  <c r="B55" i="2"/>
  <c r="B67" i="2"/>
  <c r="B79" i="2"/>
  <c r="B91" i="2"/>
  <c r="B103" i="2"/>
  <c r="B76" i="2"/>
  <c r="B100" i="2"/>
  <c r="B66" i="2"/>
  <c r="B102" i="2"/>
  <c r="B11" i="2"/>
  <c r="D11" i="2" s="1"/>
  <c r="B23" i="2"/>
  <c r="D23" i="2" s="1"/>
  <c r="B56" i="2"/>
  <c r="B68" i="2"/>
  <c r="B80" i="2"/>
  <c r="B92" i="2"/>
  <c r="B104" i="2"/>
  <c r="B19" i="2"/>
  <c r="D19" i="2" s="1"/>
  <c r="B64" i="2"/>
  <c r="B9" i="2"/>
  <c r="D9" i="2" s="1"/>
  <c r="B54" i="2"/>
  <c r="B78" i="2"/>
  <c r="B33" i="2"/>
  <c r="D33" i="2" s="1"/>
  <c r="B13" i="2"/>
  <c r="D13" i="2" s="1"/>
  <c r="B25" i="2"/>
  <c r="D25" i="2" s="1"/>
  <c r="E33" i="2"/>
  <c r="B58" i="2"/>
  <c r="B70" i="2"/>
  <c r="B82" i="2"/>
  <c r="B94" i="2"/>
  <c r="B106" i="2"/>
  <c r="B88" i="2"/>
  <c r="B59" i="2"/>
  <c r="B71" i="2"/>
  <c r="B83" i="2"/>
  <c r="B95" i="2"/>
  <c r="B107" i="2"/>
  <c r="B15" i="2"/>
  <c r="D15" i="2" s="1"/>
  <c r="B27" i="2"/>
  <c r="D27" i="2" s="1"/>
  <c r="B60" i="2"/>
  <c r="B72" i="2"/>
  <c r="B84" i="2"/>
  <c r="B96" i="2"/>
  <c r="B108" i="2"/>
  <c r="B35" i="2"/>
  <c r="D35" i="2" s="1"/>
  <c r="E13" i="2"/>
  <c r="B38" i="2"/>
  <c r="D38" i="2" s="1"/>
  <c r="B42" i="2"/>
  <c r="D42" i="2" s="1"/>
  <c r="B46" i="2"/>
  <c r="D46" i="2" s="1"/>
  <c r="B48" i="2"/>
  <c r="D48" i="2" s="1"/>
  <c r="B53" i="2"/>
  <c r="D53" i="2" s="1"/>
  <c r="B61" i="2"/>
  <c r="B69" i="2"/>
  <c r="B77" i="2"/>
  <c r="B81" i="2"/>
  <c r="B89" i="2"/>
  <c r="B93" i="2"/>
  <c r="B97" i="2"/>
  <c r="B105" i="2"/>
  <c r="B30" i="2"/>
  <c r="D30" i="2" s="1"/>
  <c r="B36" i="2"/>
  <c r="D36" i="2" s="1"/>
  <c r="E9" i="2"/>
  <c r="E11" i="2"/>
  <c r="E15" i="2"/>
  <c r="E17" i="2"/>
  <c r="E19" i="2"/>
  <c r="E21" i="2"/>
  <c r="E23" i="2"/>
  <c r="E25" i="2"/>
  <c r="E27" i="2"/>
  <c r="B40" i="2"/>
  <c r="D40" i="2" s="1"/>
  <c r="B44" i="2"/>
  <c r="D44" i="2" s="1"/>
  <c r="B50" i="2"/>
  <c r="D50" i="2" s="1"/>
  <c r="B57" i="2"/>
  <c r="B65" i="2"/>
  <c r="B73" i="2"/>
  <c r="B85" i="2"/>
  <c r="B32" i="2"/>
  <c r="D32" i="2" s="1"/>
  <c r="B34" i="2"/>
  <c r="D34" i="2" s="1"/>
  <c r="B10" i="2"/>
  <c r="D10" i="2" s="1"/>
  <c r="B12" i="2"/>
  <c r="D12" i="2" s="1"/>
  <c r="B14" i="2"/>
  <c r="D14" i="2" s="1"/>
  <c r="B16" i="2"/>
  <c r="D16" i="2" s="1"/>
  <c r="B18" i="2"/>
  <c r="D18" i="2" s="1"/>
  <c r="B20" i="2"/>
  <c r="D20" i="2" s="1"/>
  <c r="B22" i="2"/>
  <c r="D22" i="2" s="1"/>
  <c r="B24" i="2"/>
  <c r="D24" i="2" s="1"/>
  <c r="B26" i="2"/>
  <c r="D26" i="2" s="1"/>
  <c r="B28" i="2"/>
  <c r="D28" i="2" s="1"/>
  <c r="B37" i="2"/>
  <c r="D37" i="2" s="1"/>
  <c r="B39" i="2"/>
  <c r="D39" i="2" s="1"/>
  <c r="B41" i="2"/>
  <c r="D41" i="2" s="1"/>
  <c r="B43" i="2"/>
  <c r="D43" i="2" s="1"/>
  <c r="B45" i="2"/>
  <c r="D45" i="2" s="1"/>
  <c r="B47" i="2"/>
  <c r="D47" i="2" s="1"/>
  <c r="B49" i="2"/>
  <c r="D49" i="2" s="1"/>
  <c r="B52" i="2"/>
  <c r="D52" i="2" s="1"/>
</calcChain>
</file>

<file path=xl/sharedStrings.xml><?xml version="1.0" encoding="utf-8"?>
<sst xmlns="http://schemas.openxmlformats.org/spreadsheetml/2006/main" count="47" uniqueCount="43">
  <si>
    <t>総数</t>
    <rPh sb="0" eb="2">
      <t>ソウスウ</t>
    </rPh>
    <phoneticPr fontId="1"/>
  </si>
  <si>
    <t>食料品</t>
    <rPh sb="0" eb="2">
      <t>ショクリョウ</t>
    </rPh>
    <rPh sb="2" eb="3">
      <t>ヒン</t>
    </rPh>
    <phoneticPr fontId="1"/>
  </si>
  <si>
    <t>飲料・飼料</t>
    <rPh sb="0" eb="2">
      <t>インリョウ</t>
    </rPh>
    <rPh sb="3" eb="5">
      <t>シリョウ</t>
    </rPh>
    <phoneticPr fontId="1"/>
  </si>
  <si>
    <t>繊維</t>
    <rPh sb="0" eb="2">
      <t>センイ</t>
    </rPh>
    <phoneticPr fontId="1"/>
  </si>
  <si>
    <t>衣服</t>
    <rPh sb="0" eb="2">
      <t>イフク</t>
    </rPh>
    <phoneticPr fontId="1"/>
  </si>
  <si>
    <t>木材・木製品</t>
    <rPh sb="0" eb="2">
      <t>モクザイ</t>
    </rPh>
    <rPh sb="3" eb="4">
      <t>キ</t>
    </rPh>
    <rPh sb="4" eb="6">
      <t>セイヒン</t>
    </rPh>
    <phoneticPr fontId="1"/>
  </si>
  <si>
    <t>家具･装備品</t>
    <rPh sb="0" eb="2">
      <t>カグ</t>
    </rPh>
    <rPh sb="3" eb="6">
      <t>ソウビヒン</t>
    </rPh>
    <phoneticPr fontId="1"/>
  </si>
  <si>
    <t>パルプ・紙</t>
    <rPh sb="4" eb="5">
      <t>カミ</t>
    </rPh>
    <phoneticPr fontId="1"/>
  </si>
  <si>
    <t>出版・印刷</t>
    <rPh sb="0" eb="2">
      <t>シュッパン</t>
    </rPh>
    <rPh sb="3" eb="5">
      <t>インサツ</t>
    </rPh>
    <phoneticPr fontId="1"/>
  </si>
  <si>
    <t>化学</t>
    <rPh sb="0" eb="2">
      <t>カガク</t>
    </rPh>
    <phoneticPr fontId="1"/>
  </si>
  <si>
    <t>石油・石炭</t>
    <rPh sb="0" eb="2">
      <t>セキユ</t>
    </rPh>
    <rPh sb="3" eb="5">
      <t>セキタン</t>
    </rPh>
    <phoneticPr fontId="1"/>
  </si>
  <si>
    <t>プラスチック製品</t>
    <rPh sb="6" eb="8">
      <t>セイヒン</t>
    </rPh>
    <phoneticPr fontId="1"/>
  </si>
  <si>
    <t>ゴム製品</t>
    <rPh sb="2" eb="4">
      <t>セイヒン</t>
    </rPh>
    <phoneticPr fontId="1"/>
  </si>
  <si>
    <t>なめし革</t>
    <rPh sb="3" eb="4">
      <t>カワ</t>
    </rPh>
    <phoneticPr fontId="1"/>
  </si>
  <si>
    <t>窯業・土石</t>
    <rPh sb="0" eb="2">
      <t>ヨウギョウ</t>
    </rPh>
    <rPh sb="3" eb="5">
      <t>ドセキ</t>
    </rPh>
    <phoneticPr fontId="1"/>
  </si>
  <si>
    <t>鉄鋼</t>
    <rPh sb="0" eb="2">
      <t>テッコウ</t>
    </rPh>
    <phoneticPr fontId="1"/>
  </si>
  <si>
    <t>非鉄金属</t>
    <rPh sb="0" eb="1">
      <t>ヒ</t>
    </rPh>
    <rPh sb="1" eb="2">
      <t>テツ</t>
    </rPh>
    <rPh sb="2" eb="4">
      <t>キンゾク</t>
    </rPh>
    <phoneticPr fontId="1"/>
  </si>
  <si>
    <t>金属製品</t>
    <rPh sb="0" eb="2">
      <t>キンゾク</t>
    </rPh>
    <rPh sb="2" eb="4">
      <t>セイヒン</t>
    </rPh>
    <phoneticPr fontId="1"/>
  </si>
  <si>
    <t>一般機械</t>
    <rPh sb="0" eb="2">
      <t>イッパン</t>
    </rPh>
    <rPh sb="2" eb="4">
      <t>キカイ</t>
    </rPh>
    <phoneticPr fontId="1"/>
  </si>
  <si>
    <t>はん用機械</t>
    <rPh sb="2" eb="3">
      <t>ヨウ</t>
    </rPh>
    <rPh sb="3" eb="5">
      <t>キカイ</t>
    </rPh>
    <phoneticPr fontId="1"/>
  </si>
  <si>
    <t>生産用機械</t>
    <rPh sb="0" eb="2">
      <t>セイサン</t>
    </rPh>
    <rPh sb="2" eb="5">
      <t>ヨウキカイ</t>
    </rPh>
    <phoneticPr fontId="1"/>
  </si>
  <si>
    <t>業務用機械</t>
    <rPh sb="0" eb="3">
      <t>ギョウムヨウ</t>
    </rPh>
    <rPh sb="3" eb="5">
      <t>キカイ</t>
    </rPh>
    <phoneticPr fontId="1"/>
  </si>
  <si>
    <t>電子部品</t>
    <rPh sb="0" eb="2">
      <t>デンシ</t>
    </rPh>
    <rPh sb="2" eb="4">
      <t>ブヒン</t>
    </rPh>
    <phoneticPr fontId="1"/>
  </si>
  <si>
    <t>電気機械</t>
    <rPh sb="0" eb="2">
      <t>デンキ</t>
    </rPh>
    <rPh sb="2" eb="4">
      <t>キカイ</t>
    </rPh>
    <phoneticPr fontId="1"/>
  </si>
  <si>
    <t>情報通信</t>
    <rPh sb="0" eb="2">
      <t>ジョウホウ</t>
    </rPh>
    <rPh sb="2" eb="4">
      <t>ツウシン</t>
    </rPh>
    <phoneticPr fontId="1"/>
  </si>
  <si>
    <t>輸送機械</t>
    <rPh sb="0" eb="2">
      <t>ユソウ</t>
    </rPh>
    <rPh sb="2" eb="4">
      <t>キカイ</t>
    </rPh>
    <phoneticPr fontId="1"/>
  </si>
  <si>
    <t>精密機械</t>
    <rPh sb="0" eb="2">
      <t>セイミツ</t>
    </rPh>
    <rPh sb="2" eb="4">
      <t>キカイ</t>
    </rPh>
    <phoneticPr fontId="1"/>
  </si>
  <si>
    <t>その他</t>
    <rPh sb="2" eb="3">
      <t>タ</t>
    </rPh>
    <phoneticPr fontId="1"/>
  </si>
  <si>
    <t>列A、Ｂは</t>
    <rPh sb="0" eb="1">
      <t>レツ</t>
    </rPh>
    <phoneticPr fontId="1"/>
  </si>
  <si>
    <t>上書きしないで</t>
    <rPh sb="0" eb="2">
      <t>ウワガ</t>
    </rPh>
    <phoneticPr fontId="1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</si>
  <si>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1"/>
  </si>
  <si>
    <t>ください。</t>
    <phoneticPr fontId="1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</si>
  <si>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1"/>
  </si>
  <si>
    <t>↓</t>
    <phoneticPr fontId="1"/>
  </si>
  <si>
    <t>年（年度）から</t>
    <rPh sb="0" eb="1">
      <t>ネン</t>
    </rPh>
    <rPh sb="2" eb="3">
      <t>ネン</t>
    </rPh>
    <rPh sb="3" eb="4">
      <t>ド</t>
    </rPh>
    <phoneticPr fontId="1"/>
  </si>
  <si>
    <t>年（年度）までのグラフを作成します</t>
    <phoneticPr fontId="1"/>
  </si>
  <si>
    <t>西暦</t>
    <rPh sb="0" eb="2">
      <t>セイレキ</t>
    </rPh>
    <phoneticPr fontId="1"/>
  </si>
  <si>
    <t>横軸ラベル_元号</t>
    <rPh sb="0" eb="2">
      <t>ヨコジク</t>
    </rPh>
    <rPh sb="6" eb="8">
      <t>ゲンゴウ</t>
    </rPh>
    <phoneticPr fontId="1"/>
  </si>
  <si>
    <t>横軸ラベル_西暦</t>
    <rPh sb="0" eb="2">
      <t>ヨコジク</t>
    </rPh>
    <rPh sb="6" eb="8">
      <t>セイレキ</t>
    </rPh>
    <phoneticPr fontId="1"/>
  </si>
  <si>
    <t>その他の産業</t>
    <rPh sb="2" eb="3">
      <t>タ</t>
    </rPh>
    <rPh sb="4" eb="6">
      <t>サンギョウ</t>
    </rPh>
    <phoneticPr fontId="1"/>
  </si>
  <si>
    <t>X</t>
    <phoneticPr fontId="1"/>
  </si>
  <si>
    <t>【「グラフ1」シートにデータが反映されます】</t>
    <rPh sb="15" eb="17">
      <t>ハンエイ</t>
    </rPh>
    <phoneticPr fontId="1"/>
  </si>
  <si>
    <t>製造品出荷額等の推移　※X：秘匿（資料：県統計分析課「青森県の工業」（従業者4人以上）、経済産業省「経済構造実態調査」を基に企画調整課で作成）（単位：万円）</t>
    <rPh sb="0" eb="3">
      <t>セイゾウヒン</t>
    </rPh>
    <rPh sb="3" eb="5">
      <t>シュッカ</t>
    </rPh>
    <rPh sb="5" eb="6">
      <t>ガク</t>
    </rPh>
    <rPh sb="6" eb="7">
      <t>トウ</t>
    </rPh>
    <rPh sb="8" eb="10">
      <t>スイイ</t>
    </rPh>
    <rPh sb="14" eb="16">
      <t>ヒトク</t>
    </rPh>
    <rPh sb="17" eb="19">
      <t>シリョウ</t>
    </rPh>
    <rPh sb="20" eb="21">
      <t>ケン</t>
    </rPh>
    <rPh sb="21" eb="23">
      <t>トウケイ</t>
    </rPh>
    <rPh sb="23" eb="25">
      <t>ブンセキ</t>
    </rPh>
    <rPh sb="25" eb="26">
      <t>カ</t>
    </rPh>
    <rPh sb="27" eb="30">
      <t>アオモリケン</t>
    </rPh>
    <rPh sb="31" eb="33">
      <t>コウギョウ</t>
    </rPh>
    <rPh sb="35" eb="38">
      <t>ジュウギョウシャ</t>
    </rPh>
    <rPh sb="39" eb="42">
      <t>ニンイジョウ</t>
    </rPh>
    <rPh sb="44" eb="46">
      <t>ケイザイ</t>
    </rPh>
    <rPh sb="46" eb="49">
      <t>サンギョウショウ</t>
    </rPh>
    <rPh sb="50" eb="52">
      <t>ケイザイ</t>
    </rPh>
    <rPh sb="52" eb="54">
      <t>コウゾウ</t>
    </rPh>
    <rPh sb="54" eb="56">
      <t>ジッタイ</t>
    </rPh>
    <rPh sb="56" eb="58">
      <t>チョウサ</t>
    </rPh>
    <rPh sb="60" eb="61">
      <t>モト</t>
    </rPh>
    <rPh sb="62" eb="64">
      <t>キカク</t>
    </rPh>
    <rPh sb="64" eb="66">
      <t>チョウセイ</t>
    </rPh>
    <rPh sb="66" eb="67">
      <t>カ</t>
    </rPh>
    <rPh sb="68" eb="70">
      <t>サクセイ</t>
    </rPh>
    <rPh sb="72" eb="74">
      <t>タンイ</t>
    </rPh>
    <rPh sb="75" eb="76">
      <t>マン</t>
    </rPh>
    <rPh sb="76" eb="7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</si>
</sst>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9" formatCode="#,##0_ "/>
    <numFmt numFmtId="182" formatCode="yyyy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/>
  </cellStyleXfs>
  <cellXfs count="36">
    <xf numFmtId="0" fontId="0" fillId="0" borderId="0" xfId="0">
      <alignment vertical="center"/>
    </xf>
    <xf numFmtId="179" fontId="0" fillId="0" borderId="0" xfId="0" applyNumberFormat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4" xfId="0" applyFont="1" applyBorder="1">
      <alignment vertical="center"/>
    </xf>
    <xf numFmtId="0" fontId="6" fillId="0" borderId="5" xfId="0" applyFont="1" applyBorder="1">
      <alignment vertical="center"/>
    </xf>
    <xf numFmtId="38" fontId="6" fillId="0" borderId="0" xfId="1" applyFont="1">
      <alignment vertical="center"/>
    </xf>
    <xf numFmtId="38" fontId="6" fillId="0" borderId="0" xfId="1" applyFont="1" applyFill="1">
      <alignment vertical="center"/>
    </xf>
    <xf numFmtId="0" fontId="4" fillId="0" borderId="4" xfId="0" applyFont="1" applyBorder="1" applyAlignment="1">
      <alignment horizontal="center" vertical="center"/>
    </xf>
    <xf numFmtId="14" fontId="6" fillId="3" borderId="6" xfId="0" applyNumberFormat="1" applyFont="1" applyFill="1" applyBorder="1">
      <alignment vertical="center"/>
    </xf>
    <xf numFmtId="0" fontId="6" fillId="0" borderId="7" xfId="0" applyFont="1" applyBorder="1">
      <alignment vertical="center"/>
    </xf>
    <xf numFmtId="182" fontId="6" fillId="0" borderId="7" xfId="0" applyNumberFormat="1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182" fontId="6" fillId="2" borderId="0" xfId="0" applyNumberFormat="1" applyFont="1" applyFill="1">
      <alignment vertical="center"/>
    </xf>
    <xf numFmtId="179" fontId="6" fillId="0" borderId="0" xfId="0" applyNumberFormat="1" applyFont="1">
      <alignment vertical="center"/>
    </xf>
    <xf numFmtId="0" fontId="6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179" fontId="6" fillId="0" borderId="0" xfId="0" applyNumberFormat="1" applyFont="1" applyAlignment="1">
      <alignment vertical="center" wrapText="1"/>
    </xf>
    <xf numFmtId="179" fontId="6" fillId="3" borderId="0" xfId="0" applyNumberFormat="1" applyFont="1" applyFill="1" applyAlignment="1">
      <alignment vertical="center" wrapText="1"/>
    </xf>
    <xf numFmtId="179" fontId="6" fillId="0" borderId="0" xfId="0" applyNumberFormat="1" applyFont="1" applyFill="1" applyAlignment="1">
      <alignment vertical="center" wrapText="1"/>
    </xf>
    <xf numFmtId="0" fontId="2" fillId="2" borderId="0" xfId="0" applyFont="1" applyFill="1" applyAlignment="1"/>
    <xf numFmtId="182" fontId="6" fillId="0" borderId="0" xfId="0" applyNumberFormat="1" applyFont="1">
      <alignment vertical="center"/>
    </xf>
    <xf numFmtId="0" fontId="6" fillId="0" borderId="0" xfId="0" applyFont="1" applyAlignment="1">
      <alignment horizontal="right"/>
    </xf>
    <xf numFmtId="179" fontId="6" fillId="4" borderId="0" xfId="0" applyNumberFormat="1" applyFont="1" applyFill="1" applyAlignment="1">
      <alignment vertical="center" wrapText="1"/>
    </xf>
    <xf numFmtId="0" fontId="0" fillId="0" borderId="0" xfId="0" applyFill="1">
      <alignment vertical="center"/>
    </xf>
    <xf numFmtId="179" fontId="0" fillId="0" borderId="0" xfId="0" applyNumberFormat="1" applyFill="1">
      <alignment vertical="center"/>
    </xf>
    <xf numFmtId="179" fontId="4" fillId="0" borderId="0" xfId="0" applyNumberFormat="1" applyFont="1" applyFill="1">
      <alignment vertical="center"/>
    </xf>
    <xf numFmtId="0" fontId="2" fillId="0" borderId="0" xfId="0" applyFont="1" applyFill="1" applyAlignment="1"/>
    <xf numFmtId="182" fontId="6" fillId="0" borderId="0" xfId="0" applyNumberFormat="1" applyFont="1" applyFill="1">
      <alignment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>
      <alignment vertical="center"/>
    </xf>
  </cellXfs>
  <cellStyles count="3">
    <cellStyle name="桁区切り" xfId="1" builtinId="6"/>
    <cellStyle name="標準" xfId="0" builtinId="0"/>
    <cellStyle name="標準 3" xfId="2" xr:uid="{47CA3DAB-C9B0-448D-A2D0-C35666BDC0EB}"/>
  </cellStyles>
  <dxfs count="0"/>
  <tableStyles count="0" defaultTableStyle="TableStyleMedium2" defaultPivotStyle="PivotStyleLight16"/>
  <colors>
    <mruColors>
      <color rgb="FFFF9966"/>
      <color rgb="FFFF6600"/>
      <color rgb="FFFFFF99"/>
      <color rgb="FF99FF99"/>
      <color rgb="FFCCCCFF"/>
      <color rgb="FF99CCFF"/>
      <color rgb="FFFFCC99"/>
      <color rgb="FF66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2160" b="0" i="0" baseline="0">
                <a:effectLst/>
              </a:rPr>
              <a:t>製造品出荷額等の推移</a:t>
            </a:r>
            <a:endParaRPr lang="ja-JP" altLang="ja-JP" sz="2160">
              <a:effectLst/>
            </a:endParaRPr>
          </a:p>
        </c:rich>
      </c:tx>
      <c:layout>
        <c:manualLayout>
          <c:xMode val="edge"/>
          <c:yMode val="edge"/>
          <c:x val="0.35943655897734356"/>
          <c:y val="2.2791708259279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216807539923471"/>
          <c:y val="0.11497587820694287"/>
          <c:w val="0.87688996333570346"/>
          <c:h val="0.6906237919742103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データ!$G$8</c:f>
              <c:strCache>
                <c:ptCount val="1"/>
                <c:pt idx="0">
                  <c:v>食料品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[0]!食料品</c:f>
              <c:numCache>
                <c:formatCode>#,##0_ </c:formatCode>
                <c:ptCount val="38"/>
                <c:pt idx="0">
                  <c:v>35112405</c:v>
                </c:pt>
                <c:pt idx="1">
                  <c:v>34437363</c:v>
                </c:pt>
                <c:pt idx="2">
                  <c:v>33846637</c:v>
                </c:pt>
                <c:pt idx="3">
                  <c:v>35832678</c:v>
                </c:pt>
                <c:pt idx="4">
                  <c:v>37348222</c:v>
                </c:pt>
                <c:pt idx="5">
                  <c:v>40286989</c:v>
                </c:pt>
                <c:pt idx="6">
                  <c:v>40764901</c:v>
                </c:pt>
                <c:pt idx="7">
                  <c:v>39959392</c:v>
                </c:pt>
                <c:pt idx="8">
                  <c:v>38859583</c:v>
                </c:pt>
                <c:pt idx="9">
                  <c:v>37502475</c:v>
                </c:pt>
                <c:pt idx="10">
                  <c:v>37309130</c:v>
                </c:pt>
                <c:pt idx="11">
                  <c:v>35909841</c:v>
                </c:pt>
                <c:pt idx="12">
                  <c:v>33361409</c:v>
                </c:pt>
                <c:pt idx="13">
                  <c:v>32592776</c:v>
                </c:pt>
                <c:pt idx="14">
                  <c:v>31100213</c:v>
                </c:pt>
                <c:pt idx="15">
                  <c:v>30470783</c:v>
                </c:pt>
                <c:pt idx="16">
                  <c:v>29544203</c:v>
                </c:pt>
                <c:pt idx="17">
                  <c:v>28704053</c:v>
                </c:pt>
                <c:pt idx="18">
                  <c:v>27720551</c:v>
                </c:pt>
                <c:pt idx="19">
                  <c:v>27671143</c:v>
                </c:pt>
                <c:pt idx="20">
                  <c:v>26773065</c:v>
                </c:pt>
                <c:pt idx="22">
                  <c:v>28995354</c:v>
                </c:pt>
                <c:pt idx="23">
                  <c:v>30641856</c:v>
                </c:pt>
                <c:pt idx="24">
                  <c:v>30543432</c:v>
                </c:pt>
                <c:pt idx="25">
                  <c:v>31145093</c:v>
                </c:pt>
                <c:pt idx="26">
                  <c:v>28747921</c:v>
                </c:pt>
                <c:pt idx="27">
                  <c:v>27109928</c:v>
                </c:pt>
                <c:pt idx="28">
                  <c:v>31098657</c:v>
                </c:pt>
                <c:pt idx="29">
                  <c:v>32735962</c:v>
                </c:pt>
                <c:pt idx="30">
                  <c:v>35671506</c:v>
                </c:pt>
                <c:pt idx="31">
                  <c:v>37811039</c:v>
                </c:pt>
                <c:pt idx="32">
                  <c:v>37374151</c:v>
                </c:pt>
                <c:pt idx="33">
                  <c:v>38268965</c:v>
                </c:pt>
                <c:pt idx="34">
                  <c:v>37854041</c:v>
                </c:pt>
                <c:pt idx="35">
                  <c:v>39523551</c:v>
                </c:pt>
                <c:pt idx="37">
                  <c:v>38850700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E-4914-AC5E-171CC815165A}"/>
            </c:ext>
          </c:extLst>
        </c:ser>
        <c:ser>
          <c:idx val="6"/>
          <c:order val="1"/>
          <c:tx>
            <c:strRef>
              <c:f>データ!$V$8</c:f>
              <c:strCache>
                <c:ptCount val="1"/>
                <c:pt idx="0">
                  <c:v>非鉄金属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[0]!非鉄金属</c:f>
              <c:numCache>
                <c:formatCode>#,##0_ </c:formatCode>
                <c:ptCount val="38"/>
                <c:pt idx="0">
                  <c:v>625630</c:v>
                </c:pt>
                <c:pt idx="1">
                  <c:v>638056</c:v>
                </c:pt>
                <c:pt idx="2">
                  <c:v>593223</c:v>
                </c:pt>
                <c:pt idx="3">
                  <c:v>580278</c:v>
                </c:pt>
                <c:pt idx="4">
                  <c:v>635458</c:v>
                </c:pt>
                <c:pt idx="5">
                  <c:v>912128</c:v>
                </c:pt>
                <c:pt idx="6">
                  <c:v>1222189</c:v>
                </c:pt>
                <c:pt idx="7">
                  <c:v>2090803</c:v>
                </c:pt>
                <c:pt idx="8">
                  <c:v>1740693</c:v>
                </c:pt>
                <c:pt idx="9">
                  <c:v>2419022</c:v>
                </c:pt>
                <c:pt idx="10">
                  <c:v>3763381</c:v>
                </c:pt>
                <c:pt idx="11">
                  <c:v>2622519</c:v>
                </c:pt>
                <c:pt idx="12">
                  <c:v>4743276</c:v>
                </c:pt>
                <c:pt idx="13">
                  <c:v>5637613</c:v>
                </c:pt>
                <c:pt idx="14">
                  <c:v>4441088</c:v>
                </c:pt>
                <c:pt idx="15">
                  <c:v>2840815</c:v>
                </c:pt>
                <c:pt idx="16">
                  <c:v>4662120</c:v>
                </c:pt>
                <c:pt idx="17">
                  <c:v>4692840</c:v>
                </c:pt>
                <c:pt idx="18">
                  <c:v>10054690</c:v>
                </c:pt>
                <c:pt idx="19">
                  <c:v>5090475</c:v>
                </c:pt>
                <c:pt idx="20">
                  <c:v>45141591</c:v>
                </c:pt>
                <c:pt idx="22">
                  <c:v>34406353</c:v>
                </c:pt>
                <c:pt idx="23">
                  <c:v>32868713</c:v>
                </c:pt>
                <c:pt idx="24">
                  <c:v>33147172</c:v>
                </c:pt>
                <c:pt idx="25">
                  <c:v>34350315</c:v>
                </c:pt>
                <c:pt idx="26">
                  <c:v>33229246</c:v>
                </c:pt>
                <c:pt idx="27">
                  <c:v>35314113</c:v>
                </c:pt>
                <c:pt idx="28">
                  <c:v>33195679</c:v>
                </c:pt>
                <c:pt idx="29">
                  <c:v>33918092</c:v>
                </c:pt>
                <c:pt idx="30">
                  <c:v>35933888</c:v>
                </c:pt>
                <c:pt idx="31">
                  <c:v>36111892</c:v>
                </c:pt>
                <c:pt idx="32">
                  <c:v>35075514</c:v>
                </c:pt>
                <c:pt idx="33">
                  <c:v>24133754</c:v>
                </c:pt>
                <c:pt idx="34">
                  <c:v>27494617</c:v>
                </c:pt>
                <c:pt idx="35">
                  <c:v>25172842</c:v>
                </c:pt>
                <c:pt idx="37">
                  <c:v>25134600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1E-4914-AC5E-171CC815165A}"/>
            </c:ext>
          </c:extLst>
        </c:ser>
        <c:ser>
          <c:idx val="7"/>
          <c:order val="2"/>
          <c:tx>
            <c:strRef>
              <c:f>データ!$AB$8</c:f>
              <c:strCache>
                <c:ptCount val="1"/>
                <c:pt idx="0">
                  <c:v>電子部品</c:v>
                </c:pt>
              </c:strCache>
            </c:strRef>
          </c:tx>
          <c:spPr>
            <a:solidFill>
              <a:srgbClr val="FFCC99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[0]!電子部品</c:f>
              <c:numCache>
                <c:formatCode>#,##0_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11410747</c:v>
                </c:pt>
                <c:pt idx="17">
                  <c:v>12124930</c:v>
                </c:pt>
                <c:pt idx="18">
                  <c:v>13186380</c:v>
                </c:pt>
                <c:pt idx="19">
                  <c:v>11925528</c:v>
                </c:pt>
                <c:pt idx="20">
                  <c:v>12737153</c:v>
                </c:pt>
                <c:pt idx="22">
                  <c:v>13887278</c:v>
                </c:pt>
                <c:pt idx="23">
                  <c:v>12832471</c:v>
                </c:pt>
                <c:pt idx="24">
                  <c:v>7809523</c:v>
                </c:pt>
                <c:pt idx="25">
                  <c:v>9942211</c:v>
                </c:pt>
                <c:pt idx="26">
                  <c:v>9434208</c:v>
                </c:pt>
                <c:pt idx="27">
                  <c:v>9404705</c:v>
                </c:pt>
                <c:pt idx="28">
                  <c:v>13117493</c:v>
                </c:pt>
                <c:pt idx="29">
                  <c:v>15027807</c:v>
                </c:pt>
                <c:pt idx="30">
                  <c:v>19729388</c:v>
                </c:pt>
                <c:pt idx="31">
                  <c:v>25800157</c:v>
                </c:pt>
                <c:pt idx="32">
                  <c:v>36579535</c:v>
                </c:pt>
                <c:pt idx="33">
                  <c:v>29753196</c:v>
                </c:pt>
                <c:pt idx="34">
                  <c:v>25158606</c:v>
                </c:pt>
                <c:pt idx="35">
                  <c:v>23652496</c:v>
                </c:pt>
                <c:pt idx="37">
                  <c:v>21856700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1E-4914-AC5E-171CC815165A}"/>
            </c:ext>
          </c:extLst>
        </c:ser>
        <c:ser>
          <c:idx val="11"/>
          <c:order val="3"/>
          <c:tx>
            <c:strRef>
              <c:f>データ!$AA$8</c:f>
              <c:strCache>
                <c:ptCount val="1"/>
                <c:pt idx="0">
                  <c:v>業務用機械</c:v>
                </c:pt>
              </c:strCache>
            </c:strRef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val>
            <c:numRef>
              <c:f>[0]!業務用機械</c:f>
              <c:numCache>
                <c:formatCode>#,##0_ </c:formatCode>
                <c:ptCount val="38"/>
                <c:pt idx="22">
                  <c:v>11020694</c:v>
                </c:pt>
                <c:pt idx="23">
                  <c:v>11869964</c:v>
                </c:pt>
                <c:pt idx="24">
                  <c:v>10959133</c:v>
                </c:pt>
                <c:pt idx="25">
                  <c:v>10630555</c:v>
                </c:pt>
                <c:pt idx="26">
                  <c:v>11891328</c:v>
                </c:pt>
                <c:pt idx="27">
                  <c:v>12821664</c:v>
                </c:pt>
                <c:pt idx="28">
                  <c:v>12446572</c:v>
                </c:pt>
                <c:pt idx="29">
                  <c:v>12534512</c:v>
                </c:pt>
                <c:pt idx="30">
                  <c:v>13374776</c:v>
                </c:pt>
                <c:pt idx="31">
                  <c:v>12638107</c:v>
                </c:pt>
                <c:pt idx="32">
                  <c:v>12941098</c:v>
                </c:pt>
                <c:pt idx="33">
                  <c:v>13285283</c:v>
                </c:pt>
                <c:pt idx="34">
                  <c:v>12388600</c:v>
                </c:pt>
                <c:pt idx="35">
                  <c:v>10800120</c:v>
                </c:pt>
                <c:pt idx="37">
                  <c:v>11675300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A1E-4914-AC5E-171CC815165A}"/>
            </c:ext>
          </c:extLst>
        </c:ser>
        <c:ser>
          <c:idx val="2"/>
          <c:order val="4"/>
          <c:tx>
            <c:strRef>
              <c:f>データ!$H$8</c:f>
              <c:strCache>
                <c:ptCount val="1"/>
                <c:pt idx="0">
                  <c:v>飲料・飼料</c:v>
                </c:pt>
              </c:strCache>
            </c:strRef>
          </c:tx>
          <c:spPr>
            <a:solidFill>
              <a:srgbClr val="CCCCFF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[0]!飲料飼料</c:f>
              <c:numCache>
                <c:formatCode>#,##0_ </c:formatCode>
                <c:ptCount val="38"/>
                <c:pt idx="0">
                  <c:v>8043871</c:v>
                </c:pt>
                <c:pt idx="1">
                  <c:v>7408401</c:v>
                </c:pt>
                <c:pt idx="2">
                  <c:v>8214680</c:v>
                </c:pt>
                <c:pt idx="3">
                  <c:v>9404119</c:v>
                </c:pt>
                <c:pt idx="4">
                  <c:v>9565968</c:v>
                </c:pt>
                <c:pt idx="5">
                  <c:v>9714239</c:v>
                </c:pt>
                <c:pt idx="6">
                  <c:v>9555127</c:v>
                </c:pt>
                <c:pt idx="7">
                  <c:v>8675519</c:v>
                </c:pt>
                <c:pt idx="8">
                  <c:v>7962333</c:v>
                </c:pt>
                <c:pt idx="9">
                  <c:v>7967849</c:v>
                </c:pt>
                <c:pt idx="10">
                  <c:v>9410830</c:v>
                </c:pt>
                <c:pt idx="11">
                  <c:v>9370210</c:v>
                </c:pt>
                <c:pt idx="12">
                  <c:v>9338777</c:v>
                </c:pt>
                <c:pt idx="13">
                  <c:v>8258308</c:v>
                </c:pt>
                <c:pt idx="14">
                  <c:v>8113099</c:v>
                </c:pt>
                <c:pt idx="15">
                  <c:v>7129267</c:v>
                </c:pt>
                <c:pt idx="16">
                  <c:v>7592134</c:v>
                </c:pt>
                <c:pt idx="17">
                  <c:v>7325172</c:v>
                </c:pt>
                <c:pt idx="18">
                  <c:v>7476330</c:v>
                </c:pt>
                <c:pt idx="19">
                  <c:v>7384544</c:v>
                </c:pt>
                <c:pt idx="20">
                  <c:v>7100523</c:v>
                </c:pt>
                <c:pt idx="22">
                  <c:v>7743852</c:v>
                </c:pt>
                <c:pt idx="23">
                  <c:v>9737134</c:v>
                </c:pt>
                <c:pt idx="24">
                  <c:v>9503638</c:v>
                </c:pt>
                <c:pt idx="25">
                  <c:v>8261256</c:v>
                </c:pt>
                <c:pt idx="26">
                  <c:v>8221156</c:v>
                </c:pt>
                <c:pt idx="27">
                  <c:v>8745080</c:v>
                </c:pt>
                <c:pt idx="28">
                  <c:v>8749064</c:v>
                </c:pt>
                <c:pt idx="29">
                  <c:v>9334183</c:v>
                </c:pt>
                <c:pt idx="30">
                  <c:v>9760320</c:v>
                </c:pt>
                <c:pt idx="31">
                  <c:v>10120925</c:v>
                </c:pt>
                <c:pt idx="32">
                  <c:v>10283972</c:v>
                </c:pt>
                <c:pt idx="33">
                  <c:v>10846817</c:v>
                </c:pt>
                <c:pt idx="34">
                  <c:v>10864970</c:v>
                </c:pt>
                <c:pt idx="35">
                  <c:v>11113982</c:v>
                </c:pt>
                <c:pt idx="37">
                  <c:v>13965900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1E-4914-AC5E-171CC815165A}"/>
            </c:ext>
          </c:extLst>
        </c:ser>
        <c:ser>
          <c:idx val="3"/>
          <c:order val="5"/>
          <c:tx>
            <c:strRef>
              <c:f>データ!$M$8</c:f>
              <c:strCache>
                <c:ptCount val="1"/>
                <c:pt idx="0">
                  <c:v>パルプ・紙</c:v>
                </c:pt>
              </c:strCache>
            </c:strRef>
          </c:tx>
          <c:spPr>
            <a:solidFill>
              <a:srgbClr val="99FF99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[0]!パルプ紙</c:f>
              <c:numCache>
                <c:formatCode>#,##0_ </c:formatCode>
                <c:ptCount val="38"/>
                <c:pt idx="0">
                  <c:v>8003700</c:v>
                </c:pt>
                <c:pt idx="1">
                  <c:v>7635070</c:v>
                </c:pt>
                <c:pt idx="2">
                  <c:v>8166584</c:v>
                </c:pt>
                <c:pt idx="3">
                  <c:v>10055704</c:v>
                </c:pt>
                <c:pt idx="4">
                  <c:v>10473068</c:v>
                </c:pt>
                <c:pt idx="5">
                  <c:v>11281870</c:v>
                </c:pt>
                <c:pt idx="6">
                  <c:v>10732017</c:v>
                </c:pt>
                <c:pt idx="7">
                  <c:v>10320736</c:v>
                </c:pt>
                <c:pt idx="8">
                  <c:v>9809614</c:v>
                </c:pt>
                <c:pt idx="9">
                  <c:v>10240175</c:v>
                </c:pt>
                <c:pt idx="10">
                  <c:v>11292598</c:v>
                </c:pt>
                <c:pt idx="11">
                  <c:v>11345077</c:v>
                </c:pt>
                <c:pt idx="12">
                  <c:v>11500940</c:v>
                </c:pt>
                <c:pt idx="13">
                  <c:v>10359873</c:v>
                </c:pt>
                <c:pt idx="14">
                  <c:v>11284553</c:v>
                </c:pt>
                <c:pt idx="15">
                  <c:v>11497814</c:v>
                </c:pt>
                <c:pt idx="16">
                  <c:v>10909376</c:v>
                </c:pt>
                <c:pt idx="17">
                  <c:v>11143793</c:v>
                </c:pt>
                <c:pt idx="18">
                  <c:v>11091104</c:v>
                </c:pt>
                <c:pt idx="19">
                  <c:v>11007768</c:v>
                </c:pt>
                <c:pt idx="20">
                  <c:v>10751843</c:v>
                </c:pt>
                <c:pt idx="22">
                  <c:v>12411197</c:v>
                </c:pt>
                <c:pt idx="23">
                  <c:v>13381158</c:v>
                </c:pt>
                <c:pt idx="24">
                  <c:v>12071090</c:v>
                </c:pt>
                <c:pt idx="25">
                  <c:v>11625333</c:v>
                </c:pt>
                <c:pt idx="26">
                  <c:v>7376750</c:v>
                </c:pt>
                <c:pt idx="27">
                  <c:v>10243057</c:v>
                </c:pt>
                <c:pt idx="28">
                  <c:v>9822227</c:v>
                </c:pt>
                <c:pt idx="29">
                  <c:v>9230044</c:v>
                </c:pt>
                <c:pt idx="30">
                  <c:v>10109290</c:v>
                </c:pt>
                <c:pt idx="31">
                  <c:v>10520494</c:v>
                </c:pt>
                <c:pt idx="32">
                  <c:v>10171015</c:v>
                </c:pt>
                <c:pt idx="33">
                  <c:v>10147409</c:v>
                </c:pt>
                <c:pt idx="34">
                  <c:v>10081311</c:v>
                </c:pt>
                <c:pt idx="35">
                  <c:v>9271786</c:v>
                </c:pt>
                <c:pt idx="37">
                  <c:v>9294500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1E-4914-AC5E-171CC815165A}"/>
            </c:ext>
          </c:extLst>
        </c:ser>
        <c:ser>
          <c:idx val="5"/>
          <c:order val="6"/>
          <c:tx>
            <c:strRef>
              <c:f>データ!$U$8</c:f>
              <c:strCache>
                <c:ptCount val="1"/>
                <c:pt idx="0">
                  <c:v>鉄鋼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[0]!鉄鋼</c:f>
              <c:numCache>
                <c:formatCode>#,##0_ </c:formatCode>
                <c:ptCount val="38"/>
                <c:pt idx="0">
                  <c:v>7475690</c:v>
                </c:pt>
                <c:pt idx="1">
                  <c:v>6855309</c:v>
                </c:pt>
                <c:pt idx="2">
                  <c:v>9784745</c:v>
                </c:pt>
                <c:pt idx="3">
                  <c:v>12333417</c:v>
                </c:pt>
                <c:pt idx="4">
                  <c:v>11322325</c:v>
                </c:pt>
                <c:pt idx="5">
                  <c:v>11817709</c:v>
                </c:pt>
                <c:pt idx="6">
                  <c:v>8619163</c:v>
                </c:pt>
                <c:pt idx="7">
                  <c:v>7197822</c:v>
                </c:pt>
                <c:pt idx="8">
                  <c:v>6277282</c:v>
                </c:pt>
                <c:pt idx="9">
                  <c:v>8481739</c:v>
                </c:pt>
                <c:pt idx="10">
                  <c:v>8418976</c:v>
                </c:pt>
                <c:pt idx="11">
                  <c:v>8950939</c:v>
                </c:pt>
                <c:pt idx="12">
                  <c:v>7149284</c:v>
                </c:pt>
                <c:pt idx="13">
                  <c:v>5465430</c:v>
                </c:pt>
                <c:pt idx="14">
                  <c:v>6210722</c:v>
                </c:pt>
                <c:pt idx="15">
                  <c:v>5019862</c:v>
                </c:pt>
                <c:pt idx="16">
                  <c:v>5324374</c:v>
                </c:pt>
                <c:pt idx="17">
                  <c:v>6334591</c:v>
                </c:pt>
                <c:pt idx="18">
                  <c:v>8246421</c:v>
                </c:pt>
                <c:pt idx="19">
                  <c:v>9686743</c:v>
                </c:pt>
                <c:pt idx="20">
                  <c:v>11869758</c:v>
                </c:pt>
                <c:pt idx="22">
                  <c:v>16092051</c:v>
                </c:pt>
                <c:pt idx="23">
                  <c:v>13666877</c:v>
                </c:pt>
                <c:pt idx="24">
                  <c:v>8334733</c:v>
                </c:pt>
                <c:pt idx="25">
                  <c:v>10821637</c:v>
                </c:pt>
                <c:pt idx="26">
                  <c:v>8235425</c:v>
                </c:pt>
                <c:pt idx="27">
                  <c:v>10723225</c:v>
                </c:pt>
                <c:pt idx="28">
                  <c:v>10684742</c:v>
                </c:pt>
                <c:pt idx="29">
                  <c:v>12122059</c:v>
                </c:pt>
                <c:pt idx="30">
                  <c:v>9288931</c:v>
                </c:pt>
                <c:pt idx="31">
                  <c:v>8711595</c:v>
                </c:pt>
                <c:pt idx="32">
                  <c:v>9072020</c:v>
                </c:pt>
                <c:pt idx="33">
                  <c:v>10511858</c:v>
                </c:pt>
                <c:pt idx="34">
                  <c:v>9306650</c:v>
                </c:pt>
                <c:pt idx="35">
                  <c:v>8025872</c:v>
                </c:pt>
                <c:pt idx="37">
                  <c:v>11736000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1E-4914-AC5E-171CC815165A}"/>
            </c:ext>
          </c:extLst>
        </c:ser>
        <c:ser>
          <c:idx val="8"/>
          <c:order val="7"/>
          <c:tx>
            <c:strRef>
              <c:f>データ!$AC$8</c:f>
              <c:strCache>
                <c:ptCount val="1"/>
                <c:pt idx="0">
                  <c:v>電気機械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[0]!電気機械</c:f>
              <c:numCache>
                <c:formatCode>#,##0_ </c:formatCode>
                <c:ptCount val="38"/>
                <c:pt idx="0">
                  <c:v>12445234</c:v>
                </c:pt>
                <c:pt idx="1">
                  <c:v>12265518</c:v>
                </c:pt>
                <c:pt idx="2">
                  <c:v>15353957</c:v>
                </c:pt>
                <c:pt idx="3">
                  <c:v>16028563</c:v>
                </c:pt>
                <c:pt idx="4">
                  <c:v>17868634</c:v>
                </c:pt>
                <c:pt idx="5">
                  <c:v>20241497</c:v>
                </c:pt>
                <c:pt idx="6">
                  <c:v>20911318</c:v>
                </c:pt>
                <c:pt idx="7">
                  <c:v>21485706</c:v>
                </c:pt>
                <c:pt idx="8">
                  <c:v>21895944</c:v>
                </c:pt>
                <c:pt idx="9">
                  <c:v>25904319</c:v>
                </c:pt>
                <c:pt idx="10">
                  <c:v>27499291</c:v>
                </c:pt>
                <c:pt idx="11">
                  <c:v>32496923</c:v>
                </c:pt>
                <c:pt idx="12">
                  <c:v>30555459</c:v>
                </c:pt>
                <c:pt idx="13">
                  <c:v>30002052</c:v>
                </c:pt>
                <c:pt idx="14">
                  <c:v>33487888</c:v>
                </c:pt>
                <c:pt idx="15">
                  <c:v>29002231</c:v>
                </c:pt>
                <c:pt idx="16">
                  <c:v>6489675</c:v>
                </c:pt>
                <c:pt idx="17">
                  <c:v>7246703</c:v>
                </c:pt>
                <c:pt idx="18">
                  <c:v>7258365</c:v>
                </c:pt>
                <c:pt idx="19">
                  <c:v>7400714</c:v>
                </c:pt>
                <c:pt idx="20">
                  <c:v>6867858</c:v>
                </c:pt>
                <c:pt idx="22">
                  <c:v>5601194</c:v>
                </c:pt>
                <c:pt idx="23">
                  <c:v>6172088</c:v>
                </c:pt>
                <c:pt idx="24">
                  <c:v>3877216</c:v>
                </c:pt>
                <c:pt idx="25">
                  <c:v>4662706</c:v>
                </c:pt>
                <c:pt idx="26">
                  <c:v>4505203</c:v>
                </c:pt>
                <c:pt idx="27">
                  <c:v>4715775</c:v>
                </c:pt>
                <c:pt idx="28">
                  <c:v>4753062</c:v>
                </c:pt>
                <c:pt idx="29">
                  <c:v>5732515</c:v>
                </c:pt>
                <c:pt idx="30">
                  <c:v>5759856</c:v>
                </c:pt>
                <c:pt idx="31">
                  <c:v>5324494</c:v>
                </c:pt>
                <c:pt idx="32">
                  <c:v>5671849</c:v>
                </c:pt>
                <c:pt idx="33">
                  <c:v>6794035</c:v>
                </c:pt>
                <c:pt idx="34">
                  <c:v>6505148</c:v>
                </c:pt>
                <c:pt idx="35">
                  <c:v>7603256</c:v>
                </c:pt>
                <c:pt idx="37">
                  <c:v>7976400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A1E-4914-AC5E-171CC815165A}"/>
            </c:ext>
          </c:extLst>
        </c:ser>
        <c:ser>
          <c:idx val="9"/>
          <c:order val="8"/>
          <c:tx>
            <c:strRef>
              <c:f>データ!$AE$8</c:f>
              <c:strCache>
                <c:ptCount val="1"/>
                <c:pt idx="0">
                  <c:v>輸送機械</c:v>
                </c:pt>
              </c:strCache>
            </c:strRef>
          </c:tx>
          <c:spPr>
            <a:solidFill>
              <a:srgbClr val="FF9966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[0]!輸送機械</c:f>
              <c:numCache>
                <c:formatCode>#,##0_ </c:formatCode>
                <c:ptCount val="38"/>
                <c:pt idx="0">
                  <c:v>1105182</c:v>
                </c:pt>
                <c:pt idx="1">
                  <c:v>874740</c:v>
                </c:pt>
                <c:pt idx="2">
                  <c:v>982079</c:v>
                </c:pt>
                <c:pt idx="3">
                  <c:v>1031169</c:v>
                </c:pt>
                <c:pt idx="4">
                  <c:v>1159638</c:v>
                </c:pt>
                <c:pt idx="5">
                  <c:v>1101056</c:v>
                </c:pt>
                <c:pt idx="6">
                  <c:v>1402000</c:v>
                </c:pt>
                <c:pt idx="7">
                  <c:v>1573382</c:v>
                </c:pt>
                <c:pt idx="8">
                  <c:v>1730740</c:v>
                </c:pt>
                <c:pt idx="9">
                  <c:v>1526404</c:v>
                </c:pt>
                <c:pt idx="10">
                  <c:v>1462455</c:v>
                </c:pt>
                <c:pt idx="11">
                  <c:v>1620755</c:v>
                </c:pt>
                <c:pt idx="12">
                  <c:v>1642854</c:v>
                </c:pt>
                <c:pt idx="13">
                  <c:v>2037356</c:v>
                </c:pt>
                <c:pt idx="14">
                  <c:v>1668152</c:v>
                </c:pt>
                <c:pt idx="15">
                  <c:v>1448058</c:v>
                </c:pt>
                <c:pt idx="16">
                  <c:v>1103669</c:v>
                </c:pt>
                <c:pt idx="17">
                  <c:v>1207953</c:v>
                </c:pt>
                <c:pt idx="18">
                  <c:v>1569413</c:v>
                </c:pt>
                <c:pt idx="19">
                  <c:v>1597141</c:v>
                </c:pt>
                <c:pt idx="20">
                  <c:v>1927511</c:v>
                </c:pt>
                <c:pt idx="22">
                  <c:v>2269431</c:v>
                </c:pt>
                <c:pt idx="23">
                  <c:v>3510135</c:v>
                </c:pt>
                <c:pt idx="24">
                  <c:v>3907726</c:v>
                </c:pt>
                <c:pt idx="25">
                  <c:v>4281502</c:v>
                </c:pt>
                <c:pt idx="26">
                  <c:v>3998657</c:v>
                </c:pt>
                <c:pt idx="27">
                  <c:v>3639809</c:v>
                </c:pt>
                <c:pt idx="28">
                  <c:v>3301819</c:v>
                </c:pt>
                <c:pt idx="29">
                  <c:v>2863599</c:v>
                </c:pt>
                <c:pt idx="30">
                  <c:v>4763774</c:v>
                </c:pt>
                <c:pt idx="31">
                  <c:v>5738709</c:v>
                </c:pt>
                <c:pt idx="32">
                  <c:v>5416823</c:v>
                </c:pt>
                <c:pt idx="33">
                  <c:v>5496092</c:v>
                </c:pt>
                <c:pt idx="34">
                  <c:v>4662098</c:v>
                </c:pt>
                <c:pt idx="35">
                  <c:v>4865090</c:v>
                </c:pt>
                <c:pt idx="37">
                  <c:v>1853000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A1E-4914-AC5E-171CC815165A}"/>
            </c:ext>
          </c:extLst>
        </c:ser>
        <c:ser>
          <c:idx val="4"/>
          <c:order val="9"/>
          <c:tx>
            <c:strRef>
              <c:f>データ!$T$8</c:f>
              <c:strCache>
                <c:ptCount val="1"/>
                <c:pt idx="0">
                  <c:v>窯業・土石</c:v>
                </c:pt>
              </c:strCache>
            </c:strRef>
          </c:tx>
          <c:spPr>
            <a:solidFill>
              <a:srgbClr val="FFFF99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[0]!窯業土石</c:f>
              <c:numCache>
                <c:formatCode>#,##0_ </c:formatCode>
                <c:ptCount val="38"/>
                <c:pt idx="0">
                  <c:v>6799630</c:v>
                </c:pt>
                <c:pt idx="1">
                  <c:v>7162772</c:v>
                </c:pt>
                <c:pt idx="2">
                  <c:v>6750478</c:v>
                </c:pt>
                <c:pt idx="3">
                  <c:v>6853739</c:v>
                </c:pt>
                <c:pt idx="4">
                  <c:v>7307325</c:v>
                </c:pt>
                <c:pt idx="5">
                  <c:v>7349280</c:v>
                </c:pt>
                <c:pt idx="6">
                  <c:v>7781687</c:v>
                </c:pt>
                <c:pt idx="7">
                  <c:v>7848260</c:v>
                </c:pt>
                <c:pt idx="8">
                  <c:v>7637760</c:v>
                </c:pt>
                <c:pt idx="9">
                  <c:v>7768766</c:v>
                </c:pt>
                <c:pt idx="10">
                  <c:v>7781309</c:v>
                </c:pt>
                <c:pt idx="11">
                  <c:v>7085720</c:v>
                </c:pt>
                <c:pt idx="12">
                  <c:v>6848915</c:v>
                </c:pt>
                <c:pt idx="13">
                  <c:v>6507691</c:v>
                </c:pt>
                <c:pt idx="14">
                  <c:v>6706559</c:v>
                </c:pt>
                <c:pt idx="15">
                  <c:v>6234061</c:v>
                </c:pt>
                <c:pt idx="16">
                  <c:v>5487704</c:v>
                </c:pt>
                <c:pt idx="17">
                  <c:v>5195258</c:v>
                </c:pt>
                <c:pt idx="18">
                  <c:v>4611523</c:v>
                </c:pt>
                <c:pt idx="19">
                  <c:v>4286046</c:v>
                </c:pt>
                <c:pt idx="20">
                  <c:v>4271212</c:v>
                </c:pt>
                <c:pt idx="22">
                  <c:v>5007543</c:v>
                </c:pt>
                <c:pt idx="23">
                  <c:v>4793682</c:v>
                </c:pt>
                <c:pt idx="24">
                  <c:v>3890141</c:v>
                </c:pt>
                <c:pt idx="25">
                  <c:v>4040424</c:v>
                </c:pt>
                <c:pt idx="26">
                  <c:v>3977113</c:v>
                </c:pt>
                <c:pt idx="27">
                  <c:v>4618384</c:v>
                </c:pt>
                <c:pt idx="28">
                  <c:v>4460693</c:v>
                </c:pt>
                <c:pt idx="29">
                  <c:v>4705464</c:v>
                </c:pt>
                <c:pt idx="30">
                  <c:v>4861792</c:v>
                </c:pt>
                <c:pt idx="31">
                  <c:v>4345311</c:v>
                </c:pt>
                <c:pt idx="32">
                  <c:v>4587378</c:v>
                </c:pt>
                <c:pt idx="33">
                  <c:v>4585958</c:v>
                </c:pt>
                <c:pt idx="34">
                  <c:v>4195789</c:v>
                </c:pt>
                <c:pt idx="35">
                  <c:v>4705176</c:v>
                </c:pt>
                <c:pt idx="37">
                  <c:v>4649700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1E-4914-AC5E-171CC815165A}"/>
            </c:ext>
          </c:extLst>
        </c:ser>
        <c:ser>
          <c:idx val="10"/>
          <c:order val="10"/>
          <c:tx>
            <c:strRef>
              <c:f>データ!$AH$8</c:f>
              <c:strCache>
                <c:ptCount val="1"/>
                <c:pt idx="0">
                  <c:v>その他の産業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[0]!その他</c:f>
              <c:numCache>
                <c:formatCode>#,##0_ </c:formatCode>
                <c:ptCount val="38"/>
                <c:pt idx="0">
                  <c:v>21791915</c:v>
                </c:pt>
                <c:pt idx="1">
                  <c:v>22751704</c:v>
                </c:pt>
                <c:pt idx="2">
                  <c:v>23701840</c:v>
                </c:pt>
                <c:pt idx="3">
                  <c:v>29489858</c:v>
                </c:pt>
                <c:pt idx="4">
                  <c:v>31452446</c:v>
                </c:pt>
                <c:pt idx="5">
                  <c:v>33553878</c:v>
                </c:pt>
                <c:pt idx="6">
                  <c:v>33399121</c:v>
                </c:pt>
                <c:pt idx="7">
                  <c:v>33879511</c:v>
                </c:pt>
                <c:pt idx="8">
                  <c:v>32610091</c:v>
                </c:pt>
                <c:pt idx="9">
                  <c:v>32780921</c:v>
                </c:pt>
                <c:pt idx="10">
                  <c:v>33501970</c:v>
                </c:pt>
                <c:pt idx="11">
                  <c:v>36494074</c:v>
                </c:pt>
                <c:pt idx="12">
                  <c:v>35132263</c:v>
                </c:pt>
                <c:pt idx="13">
                  <c:v>33933404</c:v>
                </c:pt>
                <c:pt idx="14">
                  <c:v>34404694</c:v>
                </c:pt>
                <c:pt idx="15">
                  <c:v>31541425</c:v>
                </c:pt>
                <c:pt idx="16">
                  <c:v>36829189</c:v>
                </c:pt>
                <c:pt idx="17">
                  <c:v>37107272</c:v>
                </c:pt>
                <c:pt idx="18">
                  <c:v>35241812</c:v>
                </c:pt>
                <c:pt idx="19">
                  <c:v>34464700</c:v>
                </c:pt>
                <c:pt idx="20">
                  <c:v>34920719</c:v>
                </c:pt>
                <c:pt idx="22">
                  <c:v>27675687</c:v>
                </c:pt>
                <c:pt idx="23">
                  <c:v>25470562</c:v>
                </c:pt>
                <c:pt idx="24">
                  <c:v>21696512</c:v>
                </c:pt>
                <c:pt idx="25">
                  <c:v>21310896</c:v>
                </c:pt>
                <c:pt idx="26">
                  <c:v>20703319</c:v>
                </c:pt>
                <c:pt idx="27">
                  <c:v>21898963</c:v>
                </c:pt>
                <c:pt idx="28">
                  <c:v>20399747</c:v>
                </c:pt>
                <c:pt idx="29">
                  <c:v>21308953</c:v>
                </c:pt>
                <c:pt idx="30">
                  <c:v>20977271</c:v>
                </c:pt>
                <c:pt idx="31">
                  <c:v>23581724</c:v>
                </c:pt>
                <c:pt idx="32">
                  <c:v>24039963</c:v>
                </c:pt>
                <c:pt idx="33">
                  <c:v>24108874</c:v>
                </c:pt>
                <c:pt idx="34">
                  <c:v>24198746</c:v>
                </c:pt>
                <c:pt idx="35">
                  <c:v>22912912</c:v>
                </c:pt>
                <c:pt idx="37">
                  <c:v>22476500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A1E-4914-AC5E-171CC815165A}"/>
            </c:ext>
          </c:extLst>
        </c:ser>
        <c:ser>
          <c:idx val="0"/>
          <c:order val="11"/>
          <c:tx>
            <c:strRef>
              <c:f>データ!$F$8</c:f>
              <c:strCache>
                <c:ptCount val="1"/>
                <c:pt idx="0">
                  <c:v>総数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[0]!総数</c:f>
              <c:numCache>
                <c:formatCode>#,##0_ </c:formatCode>
                <c:ptCount val="38"/>
                <c:pt idx="0">
                  <c:v>101403257</c:v>
                </c:pt>
                <c:pt idx="1">
                  <c:v>100028933</c:v>
                </c:pt>
                <c:pt idx="2">
                  <c:v>107394223</c:v>
                </c:pt>
                <c:pt idx="3">
                  <c:v>121609525</c:v>
                </c:pt>
                <c:pt idx="4">
                  <c:v>127133084</c:v>
                </c:pt>
                <c:pt idx="5">
                  <c:v>136258646</c:v>
                </c:pt>
                <c:pt idx="6">
                  <c:v>134387523</c:v>
                </c:pt>
                <c:pt idx="7">
                  <c:v>133031131</c:v>
                </c:pt>
                <c:pt idx="8">
                  <c:v>128524040</c:v>
                </c:pt>
                <c:pt idx="9">
                  <c:v>134591670</c:v>
                </c:pt>
                <c:pt idx="10">
                  <c:v>140439940</c:v>
                </c:pt>
                <c:pt idx="11">
                  <c:v>145896058</c:v>
                </c:pt>
                <c:pt idx="12">
                  <c:v>140273177</c:v>
                </c:pt>
                <c:pt idx="13">
                  <c:v>134794503</c:v>
                </c:pt>
                <c:pt idx="14">
                  <c:v>137416968</c:v>
                </c:pt>
                <c:pt idx="15">
                  <c:v>125184316</c:v>
                </c:pt>
                <c:pt idx="16">
                  <c:v>119353191</c:v>
                </c:pt>
                <c:pt idx="17">
                  <c:v>121082565</c:v>
                </c:pt>
                <c:pt idx="18">
                  <c:v>126456589</c:v>
                </c:pt>
                <c:pt idx="19">
                  <c:v>120514802</c:v>
                </c:pt>
                <c:pt idx="20">
                  <c:v>162361233</c:v>
                </c:pt>
                <c:pt idx="22">
                  <c:v>165110634</c:v>
                </c:pt>
                <c:pt idx="23">
                  <c:v>164944640</c:v>
                </c:pt>
                <c:pt idx="24">
                  <c:v>145740316</c:v>
                </c:pt>
                <c:pt idx="25">
                  <c:v>151071928</c:v>
                </c:pt>
                <c:pt idx="26">
                  <c:v>140320326</c:v>
                </c:pt>
                <c:pt idx="27">
                  <c:v>149234703</c:v>
                </c:pt>
                <c:pt idx="28">
                  <c:v>152029755</c:v>
                </c:pt>
                <c:pt idx="29">
                  <c:v>159513190</c:v>
                </c:pt>
                <c:pt idx="30">
                  <c:v>170230792</c:v>
                </c:pt>
                <c:pt idx="31">
                  <c:v>180704447</c:v>
                </c:pt>
                <c:pt idx="32">
                  <c:v>191213318</c:v>
                </c:pt>
                <c:pt idx="33">
                  <c:v>177932241</c:v>
                </c:pt>
                <c:pt idx="34">
                  <c:v>172710576</c:v>
                </c:pt>
                <c:pt idx="35">
                  <c:v>167647083</c:v>
                </c:pt>
                <c:pt idx="37">
                  <c:v>169469300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A1E-4914-AC5E-171CC8151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77530048"/>
        <c:axId val="877533656"/>
      </c:barChart>
      <c:catAx>
        <c:axId val="87753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877533656"/>
        <c:crosses val="autoZero"/>
        <c:auto val="1"/>
        <c:lblAlgn val="ctr"/>
        <c:lblOffset val="100"/>
        <c:tickLblSkip val="1"/>
        <c:noMultiLvlLbl val="0"/>
      </c:catAx>
      <c:valAx>
        <c:axId val="877533656"/>
        <c:scaling>
          <c:orientation val="minMax"/>
          <c:max val="200000000"/>
        </c:scaling>
        <c:delete val="0"/>
        <c:axPos val="l"/>
        <c:numFmt formatCode="#,##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877530048"/>
        <c:crosses val="autoZero"/>
        <c:crossBetween val="between"/>
        <c:dispUnits>
          <c:builtInUnit val="tenThousands"/>
        </c:dispUnits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egendEntry>
        <c:idx val="11"/>
        <c:delete val="1"/>
      </c:legendEntry>
      <c:layout>
        <c:manualLayout>
          <c:xMode val="edge"/>
          <c:yMode val="edge"/>
          <c:x val="0.10188914422372453"/>
          <c:y val="0.1170662468572792"/>
          <c:w val="0.7647919070736634"/>
          <c:h val="0.1132576346762067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CE7A2FA-ADEA-48BB-A224-9CE0ED15EAEA}">
  <sheetPr/>
  <sheetViews>
    <sheetView tabSelected="1" zoomScale="70" workbookViewId="0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238125</xdr:colOff>
      <xdr:row>59</xdr:row>
      <xdr:rowOff>133349</xdr:rowOff>
    </xdr:from>
    <xdr:ext cx="4365625" cy="16287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15C069C-FF57-413E-9C38-75C34DD7BD0E}"/>
            </a:ext>
          </a:extLst>
        </xdr:cNvPr>
        <xdr:cNvSpPr txBox="1"/>
      </xdr:nvSpPr>
      <xdr:spPr>
        <a:xfrm>
          <a:off x="1158875" y="10706099"/>
          <a:ext cx="4365625" cy="1628775"/>
        </a:xfrm>
        <a:prstGeom prst="rect">
          <a:avLst/>
        </a:prstGeom>
        <a:ln>
          <a:prstDash val="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2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2020</a:t>
          </a:r>
          <a:r>
            <a:rPr lang="ja-JP" altLang="en-US" sz="12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年の製造品出荷額等は、前年に比べ減少した一方、</a:t>
          </a:r>
          <a:r>
            <a:rPr lang="en-US" altLang="ja-JP" sz="12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</a:t>
          </a:r>
          <a:r>
            <a:rPr lang="ja-JP" altLang="en-US" sz="12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事業所当たりでは増加しています。</a:t>
          </a:r>
          <a:endParaRPr lang="en-US" altLang="ja-JP" sz="1200">
            <a:solidFill>
              <a:schemeClr val="tx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12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→工業統計調査の廃止等により、</a:t>
          </a:r>
          <a:r>
            <a:rPr kumimoji="1" lang="en-US" altLang="ja-JP" sz="12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2020</a:t>
          </a:r>
          <a:r>
            <a:rPr kumimoji="1" lang="ja-JP" altLang="en-US" sz="12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年までの値と</a:t>
          </a:r>
          <a:r>
            <a:rPr kumimoji="1" lang="en-US" altLang="ja-JP" sz="12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2021</a:t>
          </a:r>
          <a:r>
            <a:rPr kumimoji="1" lang="ja-JP" altLang="en-US" sz="12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年以降の値は単純比較できなくなっているため、コメントを削除しました（統計分析課も「青森県の工業」を次回経済センサスまで未作成の予定）</a:t>
          </a:r>
          <a:endParaRPr kumimoji="1" lang="ja-JP" altLang="en-US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574FAC9-05C9-44BA-92C8-99CD90EA691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0.01928</cdr:x>
      <cdr:y>0.0361</cdr:y>
    </cdr:from>
    <cdr:to>
      <cdr:x>0.17134</cdr:x>
      <cdr:y>0.10572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1A7A59CD-50FF-4569-AABB-6E71FE1B79E3}"/>
            </a:ext>
          </a:extLst>
        </cdr:cNvPr>
        <cdr:cNvSpPr txBox="1"/>
      </cdr:nvSpPr>
      <cdr:spPr>
        <a:xfrm xmlns:a="http://schemas.openxmlformats.org/drawingml/2006/main">
          <a:off x="179209" y="219054"/>
          <a:ext cx="1413197" cy="422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（億円）</a:t>
          </a:r>
        </a:p>
      </cdr:txBody>
    </cdr:sp>
  </cdr:relSizeAnchor>
  <cdr:relSizeAnchor xmlns:cdr="http://schemas.openxmlformats.org/drawingml/2006/chartDrawing">
    <cdr:from>
      <cdr:x>0.90178</cdr:x>
      <cdr:y>0.86025</cdr:y>
    </cdr:from>
    <cdr:to>
      <cdr:x>1</cdr:x>
      <cdr:y>0.9277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EA30685F-E54B-4E88-BC55-926102275145}"/>
            </a:ext>
          </a:extLst>
        </cdr:cNvPr>
        <cdr:cNvSpPr txBox="1"/>
      </cdr:nvSpPr>
      <cdr:spPr>
        <a:xfrm xmlns:a="http://schemas.openxmlformats.org/drawingml/2006/main">
          <a:off x="8380854" y="5220703"/>
          <a:ext cx="912825" cy="409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0.041</cdr:x>
      <cdr:y>0.88954</cdr:y>
    </cdr:from>
    <cdr:to>
      <cdr:x>0.99908</cdr:x>
      <cdr:y>0.94826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3B235D7-E68B-4084-8A20-1061C341038A}"/>
            </a:ext>
          </a:extLst>
        </cdr:cNvPr>
        <cdr:cNvSpPr txBox="1"/>
      </cdr:nvSpPr>
      <cdr:spPr>
        <a:xfrm xmlns:a="http://schemas.openxmlformats.org/drawingml/2006/main">
          <a:off x="381000" y="5398424"/>
          <a:ext cx="8904088" cy="356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調査方法や調査対象等の変更により、</a:t>
          </a:r>
          <a:r>
            <a:rPr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2006</a:t>
          </a:r>
          <a:r>
            <a:rPr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年以前と</a:t>
          </a:r>
          <a:r>
            <a:rPr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2007</a:t>
          </a:r>
          <a:r>
            <a:rPr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年～</a:t>
          </a:r>
          <a:r>
            <a:rPr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2020</a:t>
          </a:r>
          <a:r>
            <a:rPr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年、</a:t>
          </a:r>
          <a:r>
            <a:rPr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2021</a:t>
          </a:r>
          <a:r>
            <a:rPr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年以降のデータは接続しない。</a:t>
          </a:r>
        </a:p>
      </cdr:txBody>
    </cdr:sp>
  </cdr:relSizeAnchor>
  <cdr:relSizeAnchor xmlns:cdr="http://schemas.openxmlformats.org/drawingml/2006/chartDrawing">
    <cdr:from>
      <cdr:x>0.012</cdr:x>
      <cdr:y>0.93875</cdr:y>
    </cdr:from>
    <cdr:to>
      <cdr:x>1</cdr:x>
      <cdr:y>1</cdr:y>
    </cdr:to>
    <cdr:sp macro="" textlink="">
      <cdr:nvSpPr>
        <cdr:cNvPr id="9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EA5269F2-040F-4D97-BE98-91D04A819660}"/>
            </a:ext>
          </a:extLst>
        </cdr:cNvPr>
        <cdr:cNvSpPr txBox="1"/>
      </cdr:nvSpPr>
      <cdr:spPr>
        <a:xfrm xmlns:a="http://schemas.openxmlformats.org/drawingml/2006/main">
          <a:off x="111526" y="5697101"/>
          <a:ext cx="9182153" cy="371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資料：県統計分析課「青森県の工業」、経済産業省「経済構造実態調査製造業事業所調査」を基に企画調整課で作成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AFB55-F9D9-4861-BEC8-88185AE9127E}">
  <dimension ref="A1:AH108"/>
  <sheetViews>
    <sheetView zoomScaleNormal="100" workbookViewId="0">
      <selection activeCell="C7" sqref="C7"/>
    </sheetView>
  </sheetViews>
  <sheetFormatPr defaultRowHeight="13.5" x14ac:dyDescent="0.15"/>
  <cols>
    <col min="1" max="2" width="6" style="3" customWidth="1"/>
    <col min="3" max="3" width="10.75" style="8" bestFit="1" customWidth="1"/>
    <col min="4" max="4" width="11.75" style="8" customWidth="1"/>
    <col min="5" max="5" width="9.25" style="8" bestFit="1" customWidth="1"/>
    <col min="6" max="6" width="13.625" style="1" bestFit="1" customWidth="1"/>
    <col min="7" max="7" width="12.375" style="1" bestFit="1" customWidth="1"/>
    <col min="8" max="12" width="11.125" style="1" bestFit="1" customWidth="1"/>
    <col min="13" max="13" width="12.375" style="1" bestFit="1" customWidth="1"/>
    <col min="14" max="14" width="11.125" style="1" bestFit="1" customWidth="1"/>
    <col min="15" max="15" width="9.5" style="1" bestFit="1" customWidth="1"/>
    <col min="16" max="16" width="9.125" style="1" bestFit="1" customWidth="1"/>
    <col min="17" max="17" width="9.5" style="1" bestFit="1" customWidth="1"/>
    <col min="18" max="19" width="9.125" style="1" bestFit="1" customWidth="1"/>
    <col min="20" max="20" width="9.5" style="1" bestFit="1" customWidth="1"/>
    <col min="21" max="22" width="10.5" style="1" bestFit="1" customWidth="1"/>
    <col min="23" max="23" width="9.5" style="1" bestFit="1" customWidth="1"/>
    <col min="24" max="24" width="10.5" style="1" bestFit="1" customWidth="1"/>
    <col min="25" max="26" width="9.5" style="1" bestFit="1" customWidth="1"/>
    <col min="27" max="30" width="10.5" style="1" bestFit="1" customWidth="1"/>
    <col min="31" max="33" width="9.5" style="1" bestFit="1" customWidth="1"/>
    <col min="34" max="34" width="10.5" bestFit="1" customWidth="1"/>
  </cols>
  <sheetData>
    <row r="1" spans="1:34" s="8" customFormat="1" x14ac:dyDescent="0.15">
      <c r="A1" s="2" t="s">
        <v>28</v>
      </c>
      <c r="B1" s="3"/>
      <c r="C1" s="4" t="s">
        <v>41</v>
      </c>
      <c r="D1" s="5"/>
      <c r="E1" s="5"/>
      <c r="F1" s="5"/>
      <c r="G1" s="5"/>
      <c r="H1" s="5"/>
      <c r="I1" s="6"/>
      <c r="J1" s="7"/>
      <c r="K1" s="7"/>
      <c r="L1" s="7"/>
      <c r="M1" s="7"/>
      <c r="N1" s="7"/>
      <c r="O1" s="7"/>
      <c r="P1" s="7"/>
      <c r="Q1" s="7"/>
      <c r="R1" s="7"/>
    </row>
    <row r="2" spans="1:34" s="8" customFormat="1" x14ac:dyDescent="0.15">
      <c r="A2" s="2" t="s">
        <v>29</v>
      </c>
      <c r="B2" s="3"/>
      <c r="C2" s="9" t="s">
        <v>30</v>
      </c>
      <c r="I2" s="10"/>
      <c r="J2" s="11"/>
      <c r="K2" s="11"/>
      <c r="L2" s="11"/>
      <c r="M2" s="11"/>
      <c r="N2" s="11"/>
      <c r="O2" s="12"/>
      <c r="Q2" s="12"/>
      <c r="R2" s="12"/>
    </row>
    <row r="3" spans="1:34" s="8" customFormat="1" x14ac:dyDescent="0.15">
      <c r="A3" s="2" t="s">
        <v>31</v>
      </c>
      <c r="B3" s="3"/>
      <c r="C3" s="9" t="s">
        <v>32</v>
      </c>
      <c r="I3" s="10"/>
      <c r="J3" s="11"/>
      <c r="K3" s="11"/>
      <c r="L3" s="11"/>
      <c r="M3" s="11"/>
      <c r="N3" s="11"/>
      <c r="O3" s="11"/>
    </row>
    <row r="4" spans="1:34" s="8" customFormat="1" x14ac:dyDescent="0.15">
      <c r="A4" s="2"/>
      <c r="B4" s="3"/>
      <c r="C4" s="13" t="s">
        <v>33</v>
      </c>
      <c r="I4" s="10"/>
      <c r="J4" s="11"/>
      <c r="K4" s="11"/>
      <c r="L4" s="11"/>
      <c r="M4" s="11"/>
      <c r="N4" s="11"/>
      <c r="O4" s="11"/>
    </row>
    <row r="5" spans="1:34" s="8" customFormat="1" ht="21" customHeight="1" x14ac:dyDescent="0.15">
      <c r="A5" s="3"/>
      <c r="B5" s="3"/>
      <c r="C5" s="14">
        <v>31413</v>
      </c>
      <c r="D5" s="15" t="s">
        <v>34</v>
      </c>
      <c r="E5" s="16">
        <f>MAX($C$9:$C$108)</f>
        <v>44562</v>
      </c>
      <c r="F5" s="15" t="s">
        <v>35</v>
      </c>
      <c r="G5" s="15"/>
      <c r="H5" s="15"/>
      <c r="I5" s="17"/>
      <c r="J5" s="11"/>
      <c r="K5" s="11"/>
      <c r="L5" s="11"/>
      <c r="M5" s="11"/>
      <c r="N5" s="11"/>
      <c r="O5" s="11"/>
    </row>
    <row r="6" spans="1:34" s="8" customFormat="1" x14ac:dyDescent="0.15">
      <c r="A6" s="3"/>
      <c r="B6" s="3">
        <f>COUNTA(C9:C108)-MATCH(C5,C9:C108,0)+2</f>
        <v>38</v>
      </c>
    </row>
    <row r="7" spans="1:34" s="8" customFormat="1" x14ac:dyDescent="0.15">
      <c r="A7" s="18"/>
      <c r="B7" s="3"/>
      <c r="C7" s="35" t="s">
        <v>42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21" customFormat="1" ht="27" x14ac:dyDescent="0.15">
      <c r="A8" s="20"/>
      <c r="B8" s="20"/>
      <c r="C8" s="21" t="s">
        <v>36</v>
      </c>
      <c r="D8" s="21" t="s">
        <v>37</v>
      </c>
      <c r="E8" s="21" t="s">
        <v>38</v>
      </c>
      <c r="F8" s="22" t="s">
        <v>0</v>
      </c>
      <c r="G8" s="28" t="s">
        <v>1</v>
      </c>
      <c r="H8" s="28" t="s">
        <v>2</v>
      </c>
      <c r="I8" s="24" t="s">
        <v>3</v>
      </c>
      <c r="J8" s="24" t="s">
        <v>4</v>
      </c>
      <c r="K8" s="24" t="s">
        <v>5</v>
      </c>
      <c r="L8" s="24" t="s">
        <v>6</v>
      </c>
      <c r="M8" s="28" t="s">
        <v>7</v>
      </c>
      <c r="N8" s="24" t="s">
        <v>8</v>
      </c>
      <c r="O8" s="24" t="s">
        <v>9</v>
      </c>
      <c r="P8" s="24" t="s">
        <v>10</v>
      </c>
      <c r="Q8" s="24" t="s">
        <v>11</v>
      </c>
      <c r="R8" s="24" t="s">
        <v>12</v>
      </c>
      <c r="S8" s="24" t="s">
        <v>13</v>
      </c>
      <c r="T8" s="28" t="s">
        <v>14</v>
      </c>
      <c r="U8" s="28" t="s">
        <v>15</v>
      </c>
      <c r="V8" s="28" t="s">
        <v>16</v>
      </c>
      <c r="W8" s="24" t="s">
        <v>17</v>
      </c>
      <c r="X8" s="24" t="s">
        <v>18</v>
      </c>
      <c r="Y8" s="24" t="s">
        <v>19</v>
      </c>
      <c r="Z8" s="24" t="s">
        <v>20</v>
      </c>
      <c r="AA8" s="28" t="s">
        <v>21</v>
      </c>
      <c r="AB8" s="28" t="s">
        <v>22</v>
      </c>
      <c r="AC8" s="28" t="s">
        <v>23</v>
      </c>
      <c r="AD8" s="24" t="s">
        <v>24</v>
      </c>
      <c r="AE8" s="28" t="s">
        <v>25</v>
      </c>
      <c r="AF8" s="22" t="s">
        <v>26</v>
      </c>
      <c r="AG8" s="22" t="s">
        <v>27</v>
      </c>
      <c r="AH8" s="23" t="s">
        <v>39</v>
      </c>
    </row>
    <row r="9" spans="1:34" x14ac:dyDescent="0.15">
      <c r="A9" s="25" t="str">
        <f t="shared" ref="A9:A73" si="0">IF(C9=EDATE($C$5,0),1,"")</f>
        <v/>
      </c>
      <c r="B9" s="25" t="str">
        <f>IF(OR(A9=1,C9=$E$5),1,"")</f>
        <v/>
      </c>
      <c r="C9" s="26">
        <v>29221</v>
      </c>
      <c r="D9" s="27" t="str">
        <f t="shared" ref="D9:D53" si="1">IF(OR(A9=1,B9=1,A9),TEXT(C9,"ge"),TEXT(C9," "))</f>
        <v xml:space="preserve"> </v>
      </c>
      <c r="E9" s="27" t="str">
        <f t="shared" ref="E9:E53" si="2">IF(OR(A9=1,A9),TEXT(C9,"yyyy"),TEXT(C9,"yy"))</f>
        <v>80</v>
      </c>
      <c r="F9" s="1">
        <v>84912173</v>
      </c>
      <c r="G9" s="1">
        <v>33388513</v>
      </c>
      <c r="H9" s="1">
        <v>0</v>
      </c>
      <c r="I9" s="1">
        <v>1546021</v>
      </c>
      <c r="J9" s="1">
        <v>813248</v>
      </c>
      <c r="K9" s="1">
        <v>6212208</v>
      </c>
      <c r="L9" s="1">
        <v>879415</v>
      </c>
      <c r="M9" s="1">
        <v>7331342</v>
      </c>
      <c r="N9" s="1">
        <v>2774791</v>
      </c>
      <c r="O9" s="1">
        <v>1845946</v>
      </c>
      <c r="P9" s="1">
        <v>511950</v>
      </c>
      <c r="Q9" s="1">
        <v>0</v>
      </c>
      <c r="R9" s="1">
        <v>145183</v>
      </c>
      <c r="S9" s="1">
        <v>28435</v>
      </c>
      <c r="T9" s="1">
        <v>7324150</v>
      </c>
      <c r="U9" s="1">
        <v>10601906</v>
      </c>
      <c r="V9" s="1">
        <v>540805</v>
      </c>
      <c r="W9" s="1">
        <v>2312176</v>
      </c>
      <c r="X9" s="1">
        <v>733892</v>
      </c>
      <c r="AB9" s="1">
        <v>0</v>
      </c>
      <c r="AC9" s="1">
        <v>4128463</v>
      </c>
      <c r="AD9" s="1">
        <v>0</v>
      </c>
      <c r="AE9" s="1">
        <v>803028</v>
      </c>
      <c r="AF9" s="1">
        <v>1319940</v>
      </c>
      <c r="AG9" s="1">
        <v>1670761</v>
      </c>
      <c r="AH9" s="1">
        <f>F9-SUM(G9:H9,M9,T9:V9,AA9:AC9,AE9)</f>
        <v>20793966</v>
      </c>
    </row>
    <row r="10" spans="1:34" x14ac:dyDescent="0.15">
      <c r="A10" s="25" t="str">
        <f t="shared" si="0"/>
        <v/>
      </c>
      <c r="B10" s="25" t="str">
        <f t="shared" ref="B10:B74" si="3">IF(OR(A10=1,C10=$E$5),1,"")</f>
        <v/>
      </c>
      <c r="C10" s="26">
        <v>29587</v>
      </c>
      <c r="D10" s="27" t="str">
        <f t="shared" si="1"/>
        <v xml:space="preserve"> </v>
      </c>
      <c r="E10" s="27" t="str">
        <f t="shared" si="2"/>
        <v>81</v>
      </c>
      <c r="F10" s="1">
        <v>87053037</v>
      </c>
      <c r="G10" s="1">
        <v>36353747</v>
      </c>
      <c r="H10" s="1">
        <v>0</v>
      </c>
      <c r="I10" s="1">
        <v>1524215</v>
      </c>
      <c r="J10" s="1">
        <v>895324</v>
      </c>
      <c r="K10" s="1">
        <v>5062614</v>
      </c>
      <c r="L10" s="1">
        <v>845340</v>
      </c>
      <c r="M10" s="1">
        <v>6750964</v>
      </c>
      <c r="N10" s="1">
        <v>3002665</v>
      </c>
      <c r="O10" s="1">
        <v>1978122</v>
      </c>
      <c r="P10" s="1">
        <v>543603</v>
      </c>
      <c r="Q10" s="1">
        <v>0</v>
      </c>
      <c r="R10" s="1">
        <v>121188</v>
      </c>
      <c r="S10" s="1">
        <v>15928</v>
      </c>
      <c r="T10" s="1">
        <v>7241230</v>
      </c>
      <c r="U10" s="1">
        <v>8629380</v>
      </c>
      <c r="V10" s="1">
        <v>551672</v>
      </c>
      <c r="W10" s="1">
        <v>2637527</v>
      </c>
      <c r="X10" s="1">
        <v>687827</v>
      </c>
      <c r="AB10" s="1">
        <v>0</v>
      </c>
      <c r="AC10" s="1">
        <v>6330741</v>
      </c>
      <c r="AD10" s="1">
        <v>0</v>
      </c>
      <c r="AE10" s="1">
        <v>677871</v>
      </c>
      <c r="AF10" s="1">
        <v>1668303</v>
      </c>
      <c r="AG10" s="1">
        <v>1534776</v>
      </c>
      <c r="AH10" s="1">
        <f t="shared" ref="AH10:AH52" si="4">F10-SUM(G10:H10,M10,T10:V10,AA10:AC10,AE10)</f>
        <v>20517432</v>
      </c>
    </row>
    <row r="11" spans="1:34" x14ac:dyDescent="0.15">
      <c r="A11" s="25" t="str">
        <f t="shared" si="0"/>
        <v/>
      </c>
      <c r="B11" s="25" t="str">
        <f t="shared" si="3"/>
        <v/>
      </c>
      <c r="C11" s="26">
        <v>29952</v>
      </c>
      <c r="D11" s="27" t="str">
        <f t="shared" si="1"/>
        <v xml:space="preserve"> </v>
      </c>
      <c r="E11" s="27" t="str">
        <f t="shared" si="2"/>
        <v>82</v>
      </c>
      <c r="F11" s="1">
        <v>90954498</v>
      </c>
      <c r="G11" s="1">
        <v>38663553</v>
      </c>
      <c r="H11" s="1">
        <v>0</v>
      </c>
      <c r="I11" s="1">
        <v>1691042</v>
      </c>
      <c r="J11" s="1">
        <v>1041646</v>
      </c>
      <c r="K11" s="1">
        <v>4780047</v>
      </c>
      <c r="L11" s="1">
        <v>789214</v>
      </c>
      <c r="M11" s="1">
        <v>6591258</v>
      </c>
      <c r="N11" s="1">
        <v>3065025</v>
      </c>
      <c r="O11" s="1">
        <v>1761123</v>
      </c>
      <c r="P11" s="1">
        <v>554624</v>
      </c>
      <c r="Q11" s="1">
        <v>0</v>
      </c>
      <c r="R11" s="1">
        <v>136411</v>
      </c>
      <c r="S11" s="1">
        <v>13397</v>
      </c>
      <c r="T11" s="1">
        <v>7600550</v>
      </c>
      <c r="U11" s="1">
        <v>10135165</v>
      </c>
      <c r="V11" s="1">
        <v>581187</v>
      </c>
      <c r="W11" s="1">
        <v>2518038</v>
      </c>
      <c r="X11" s="1">
        <v>689267</v>
      </c>
      <c r="AB11" s="1">
        <v>0</v>
      </c>
      <c r="AC11" s="1">
        <v>7051276</v>
      </c>
      <c r="AD11" s="1">
        <v>0</v>
      </c>
      <c r="AE11" s="1">
        <v>917637</v>
      </c>
      <c r="AF11" s="1">
        <v>933484</v>
      </c>
      <c r="AG11" s="1">
        <v>1440554</v>
      </c>
      <c r="AH11" s="1">
        <f t="shared" si="4"/>
        <v>19413872</v>
      </c>
    </row>
    <row r="12" spans="1:34" x14ac:dyDescent="0.15">
      <c r="A12" s="25" t="str">
        <f t="shared" si="0"/>
        <v/>
      </c>
      <c r="B12" s="25" t="str">
        <f t="shared" si="3"/>
        <v/>
      </c>
      <c r="C12" s="26">
        <v>30317</v>
      </c>
      <c r="D12" s="27" t="str">
        <f t="shared" si="1"/>
        <v xml:space="preserve"> </v>
      </c>
      <c r="E12" s="27" t="str">
        <f t="shared" si="2"/>
        <v>83</v>
      </c>
      <c r="F12" s="1">
        <v>95008670</v>
      </c>
      <c r="G12" s="1">
        <v>40529509</v>
      </c>
      <c r="H12" s="1">
        <v>0</v>
      </c>
      <c r="I12" s="1">
        <v>1789391</v>
      </c>
      <c r="J12" s="1">
        <v>1186252</v>
      </c>
      <c r="K12" s="1">
        <v>4697380</v>
      </c>
      <c r="L12" s="1">
        <v>748673</v>
      </c>
      <c r="M12" s="1">
        <v>7406385</v>
      </c>
      <c r="N12" s="1">
        <v>3244395</v>
      </c>
      <c r="O12" s="1">
        <v>2207872</v>
      </c>
      <c r="P12" s="1">
        <v>569616</v>
      </c>
      <c r="Q12" s="1">
        <v>0</v>
      </c>
      <c r="R12" s="1">
        <v>123123</v>
      </c>
      <c r="S12" s="1">
        <v>12684</v>
      </c>
      <c r="T12" s="1">
        <v>7755477</v>
      </c>
      <c r="U12" s="1">
        <v>9226039</v>
      </c>
      <c r="V12" s="1">
        <v>610710</v>
      </c>
      <c r="W12" s="1">
        <v>2523194</v>
      </c>
      <c r="X12" s="1">
        <v>1214160</v>
      </c>
      <c r="AB12" s="1">
        <v>0</v>
      </c>
      <c r="AC12" s="1">
        <v>7773050</v>
      </c>
      <c r="AD12" s="1">
        <v>0</v>
      </c>
      <c r="AE12" s="1">
        <v>1015985</v>
      </c>
      <c r="AF12" s="1">
        <v>839508</v>
      </c>
      <c r="AG12" s="1">
        <v>1535267</v>
      </c>
      <c r="AH12" s="1">
        <f t="shared" si="4"/>
        <v>20691515</v>
      </c>
    </row>
    <row r="13" spans="1:34" x14ac:dyDescent="0.15">
      <c r="A13" s="25" t="str">
        <f t="shared" si="0"/>
        <v/>
      </c>
      <c r="B13" s="25" t="str">
        <f t="shared" si="3"/>
        <v/>
      </c>
      <c r="C13" s="26">
        <v>30682</v>
      </c>
      <c r="D13" s="27" t="str">
        <f t="shared" si="1"/>
        <v xml:space="preserve"> </v>
      </c>
      <c r="E13" s="27" t="str">
        <f t="shared" si="2"/>
        <v>84</v>
      </c>
      <c r="F13" s="1">
        <v>100767172</v>
      </c>
      <c r="G13" s="1">
        <v>41736701</v>
      </c>
      <c r="H13" s="1">
        <v>0</v>
      </c>
      <c r="I13" s="1">
        <v>1826091</v>
      </c>
      <c r="J13" s="1">
        <v>1472326</v>
      </c>
      <c r="K13" s="1">
        <v>4432191</v>
      </c>
      <c r="L13" s="1">
        <v>682942</v>
      </c>
      <c r="M13" s="1">
        <v>7648655</v>
      </c>
      <c r="N13" s="1">
        <v>3251677</v>
      </c>
      <c r="O13" s="1">
        <v>2287290</v>
      </c>
      <c r="P13" s="1">
        <v>576025</v>
      </c>
      <c r="Q13" s="1">
        <v>0</v>
      </c>
      <c r="R13" s="1">
        <v>149022</v>
      </c>
      <c r="S13" s="1">
        <v>12679</v>
      </c>
      <c r="T13" s="1">
        <v>7622986</v>
      </c>
      <c r="U13" s="1">
        <v>10080051</v>
      </c>
      <c r="V13" s="1">
        <v>671778</v>
      </c>
      <c r="W13" s="1">
        <v>2349283</v>
      </c>
      <c r="X13" s="1">
        <v>750964</v>
      </c>
      <c r="AB13" s="1">
        <v>0</v>
      </c>
      <c r="AC13" s="1">
        <v>10970662</v>
      </c>
      <c r="AD13" s="1">
        <v>0</v>
      </c>
      <c r="AE13" s="1">
        <v>1059892</v>
      </c>
      <c r="AF13" s="1">
        <v>1618202</v>
      </c>
      <c r="AG13" s="1">
        <v>1567755</v>
      </c>
      <c r="AH13" s="1">
        <f t="shared" si="4"/>
        <v>20976447</v>
      </c>
    </row>
    <row r="14" spans="1:34" x14ac:dyDescent="0.15">
      <c r="A14" s="25" t="str">
        <f t="shared" si="0"/>
        <v/>
      </c>
      <c r="B14" s="25" t="str">
        <f t="shared" si="3"/>
        <v/>
      </c>
      <c r="C14" s="26">
        <v>31048</v>
      </c>
      <c r="D14" s="27" t="str">
        <f t="shared" si="1"/>
        <v xml:space="preserve"> </v>
      </c>
      <c r="E14" s="27" t="str">
        <f t="shared" si="2"/>
        <v>85</v>
      </c>
      <c r="F14" s="1">
        <v>103173532</v>
      </c>
      <c r="G14" s="1">
        <v>33851260</v>
      </c>
      <c r="H14" s="1">
        <v>8719904</v>
      </c>
      <c r="I14" s="1">
        <v>1808414</v>
      </c>
      <c r="J14" s="1">
        <v>1805385</v>
      </c>
      <c r="K14" s="1">
        <v>4475961</v>
      </c>
      <c r="L14" s="1">
        <v>574029</v>
      </c>
      <c r="M14" s="1">
        <v>8110634</v>
      </c>
      <c r="N14" s="1">
        <v>3260571</v>
      </c>
      <c r="O14" s="1">
        <v>2145424</v>
      </c>
      <c r="P14" s="1">
        <v>546983</v>
      </c>
      <c r="Q14" s="1">
        <v>864646</v>
      </c>
      <c r="R14" s="1">
        <v>140247</v>
      </c>
      <c r="S14" s="1">
        <v>11538</v>
      </c>
      <c r="T14" s="1">
        <v>7305099</v>
      </c>
      <c r="U14" s="1">
        <v>10187461</v>
      </c>
      <c r="V14" s="1">
        <v>607321</v>
      </c>
      <c r="W14" s="1">
        <v>2217773</v>
      </c>
      <c r="X14" s="1">
        <v>795721</v>
      </c>
      <c r="AB14" s="1">
        <v>0</v>
      </c>
      <c r="AC14" s="1">
        <v>12682329</v>
      </c>
      <c r="AD14" s="1">
        <v>0</v>
      </c>
      <c r="AE14" s="1">
        <v>993945</v>
      </c>
      <c r="AF14" s="1">
        <v>1324167</v>
      </c>
      <c r="AG14" s="1">
        <v>744720</v>
      </c>
      <c r="AH14" s="1">
        <f t="shared" si="4"/>
        <v>20715579</v>
      </c>
    </row>
    <row r="15" spans="1:34" x14ac:dyDescent="0.15">
      <c r="A15" s="25">
        <f t="shared" si="0"/>
        <v>1</v>
      </c>
      <c r="B15" s="25">
        <f t="shared" si="3"/>
        <v>1</v>
      </c>
      <c r="C15" s="26">
        <v>31413</v>
      </c>
      <c r="D15" s="27" t="str">
        <f t="shared" si="1"/>
        <v>S61</v>
      </c>
      <c r="E15" s="27" t="str">
        <f t="shared" si="2"/>
        <v>1986</v>
      </c>
      <c r="F15" s="1">
        <v>101403257</v>
      </c>
      <c r="G15" s="1">
        <v>35112405</v>
      </c>
      <c r="H15" s="1">
        <v>8043871</v>
      </c>
      <c r="I15" s="1">
        <v>1598090</v>
      </c>
      <c r="J15" s="1">
        <v>2225783</v>
      </c>
      <c r="K15" s="1">
        <v>4180739</v>
      </c>
      <c r="L15" s="1">
        <v>587093</v>
      </c>
      <c r="M15" s="1">
        <v>8003700</v>
      </c>
      <c r="N15" s="1">
        <v>3328917</v>
      </c>
      <c r="O15" s="1">
        <v>2126142</v>
      </c>
      <c r="P15" s="1">
        <v>492117</v>
      </c>
      <c r="Q15" s="1">
        <v>906885</v>
      </c>
      <c r="R15" s="1">
        <v>117978</v>
      </c>
      <c r="S15" s="1">
        <v>11996</v>
      </c>
      <c r="T15" s="1">
        <v>6799630</v>
      </c>
      <c r="U15" s="1">
        <v>7475690</v>
      </c>
      <c r="V15" s="1">
        <v>625630</v>
      </c>
      <c r="W15" s="1">
        <v>2161354</v>
      </c>
      <c r="X15" s="1">
        <v>720706</v>
      </c>
      <c r="AB15" s="1">
        <v>0</v>
      </c>
      <c r="AC15" s="1">
        <v>12445234</v>
      </c>
      <c r="AD15" s="1">
        <v>0</v>
      </c>
      <c r="AE15" s="1">
        <v>1105182</v>
      </c>
      <c r="AF15" s="1">
        <v>2590118</v>
      </c>
      <c r="AG15" s="1">
        <v>743997</v>
      </c>
      <c r="AH15" s="1">
        <f t="shared" si="4"/>
        <v>21791915</v>
      </c>
    </row>
    <row r="16" spans="1:34" x14ac:dyDescent="0.15">
      <c r="A16" s="25" t="str">
        <f t="shared" si="0"/>
        <v/>
      </c>
      <c r="B16" s="25" t="str">
        <f t="shared" si="3"/>
        <v/>
      </c>
      <c r="C16" s="26">
        <v>31778</v>
      </c>
      <c r="D16" s="27" t="str">
        <f t="shared" si="1"/>
        <v xml:space="preserve"> </v>
      </c>
      <c r="E16" s="27" t="str">
        <f t="shared" si="2"/>
        <v>87</v>
      </c>
      <c r="F16" s="1">
        <v>100028933</v>
      </c>
      <c r="G16" s="1">
        <v>34437363</v>
      </c>
      <c r="H16" s="1">
        <v>7408401</v>
      </c>
      <c r="I16" s="1">
        <v>1868458</v>
      </c>
      <c r="J16" s="1">
        <v>2610892</v>
      </c>
      <c r="K16" s="1">
        <v>4343223</v>
      </c>
      <c r="L16" s="1">
        <v>553635</v>
      </c>
      <c r="M16" s="1">
        <v>7635070</v>
      </c>
      <c r="N16" s="1">
        <v>3442999</v>
      </c>
      <c r="O16" s="1">
        <v>2392697</v>
      </c>
      <c r="P16" s="1">
        <v>352821</v>
      </c>
      <c r="Q16" s="1">
        <v>1051698</v>
      </c>
      <c r="R16" s="1">
        <v>127749</v>
      </c>
      <c r="S16" s="1">
        <v>16042</v>
      </c>
      <c r="T16" s="1">
        <v>7162772</v>
      </c>
      <c r="U16" s="1">
        <v>6855309</v>
      </c>
      <c r="V16" s="1">
        <v>638056</v>
      </c>
      <c r="W16" s="1">
        <v>2106587</v>
      </c>
      <c r="X16" s="1">
        <v>824710</v>
      </c>
      <c r="AB16" s="1">
        <v>0</v>
      </c>
      <c r="AC16" s="1">
        <v>12265518</v>
      </c>
      <c r="AD16" s="1">
        <v>0</v>
      </c>
      <c r="AE16" s="1">
        <v>874740</v>
      </c>
      <c r="AF16" s="1">
        <v>2320197</v>
      </c>
      <c r="AG16" s="1">
        <v>739996</v>
      </c>
      <c r="AH16" s="1">
        <f t="shared" si="4"/>
        <v>22751704</v>
      </c>
    </row>
    <row r="17" spans="1:34" x14ac:dyDescent="0.15">
      <c r="A17" s="25" t="str">
        <f t="shared" si="0"/>
        <v/>
      </c>
      <c r="B17" s="25" t="str">
        <f t="shared" si="3"/>
        <v/>
      </c>
      <c r="C17" s="26">
        <v>32143</v>
      </c>
      <c r="D17" s="27" t="str">
        <f t="shared" si="1"/>
        <v xml:space="preserve"> </v>
      </c>
      <c r="E17" s="27" t="str">
        <f t="shared" si="2"/>
        <v>88</v>
      </c>
      <c r="F17" s="1">
        <v>107394223</v>
      </c>
      <c r="G17" s="1">
        <v>33846637</v>
      </c>
      <c r="H17" s="1">
        <v>8214680</v>
      </c>
      <c r="I17" s="1">
        <v>1841022</v>
      </c>
      <c r="J17" s="1">
        <v>3057764</v>
      </c>
      <c r="K17" s="1">
        <v>4369019</v>
      </c>
      <c r="L17" s="1">
        <v>632113</v>
      </c>
      <c r="M17" s="1">
        <v>8166584</v>
      </c>
      <c r="N17" s="1">
        <v>3699671</v>
      </c>
      <c r="O17" s="1">
        <v>2762634</v>
      </c>
      <c r="P17" s="1">
        <v>445743</v>
      </c>
      <c r="Q17" s="1">
        <v>1242074</v>
      </c>
      <c r="R17" s="1">
        <v>151108</v>
      </c>
      <c r="S17" s="1">
        <v>40899</v>
      </c>
      <c r="T17" s="1">
        <v>6750478</v>
      </c>
      <c r="U17" s="1">
        <v>9784745</v>
      </c>
      <c r="V17" s="1">
        <v>593223</v>
      </c>
      <c r="W17" s="1">
        <v>2818836</v>
      </c>
      <c r="X17" s="1">
        <v>1303557</v>
      </c>
      <c r="AB17" s="1">
        <v>0</v>
      </c>
      <c r="AC17" s="1">
        <v>15353957</v>
      </c>
      <c r="AD17" s="1">
        <v>0</v>
      </c>
      <c r="AE17" s="1">
        <v>982079</v>
      </c>
      <c r="AF17" s="1">
        <v>495094</v>
      </c>
      <c r="AG17" s="1">
        <v>842306</v>
      </c>
      <c r="AH17" s="1">
        <f t="shared" si="4"/>
        <v>23701840</v>
      </c>
    </row>
    <row r="18" spans="1:34" x14ac:dyDescent="0.15">
      <c r="A18" s="25" t="str">
        <f t="shared" si="0"/>
        <v/>
      </c>
      <c r="B18" s="25" t="str">
        <f t="shared" si="3"/>
        <v/>
      </c>
      <c r="C18" s="26">
        <v>32509</v>
      </c>
      <c r="D18" s="27" t="str">
        <f t="shared" si="1"/>
        <v xml:space="preserve"> </v>
      </c>
      <c r="E18" s="27" t="str">
        <f t="shared" si="2"/>
        <v>89</v>
      </c>
      <c r="F18" s="1">
        <v>121609525</v>
      </c>
      <c r="G18" s="1">
        <v>35832678</v>
      </c>
      <c r="H18" s="1">
        <v>9404119</v>
      </c>
      <c r="I18" s="1">
        <v>1784428</v>
      </c>
      <c r="J18" s="1">
        <v>3696718</v>
      </c>
      <c r="K18" s="1">
        <v>4728740</v>
      </c>
      <c r="L18" s="1">
        <v>705344</v>
      </c>
      <c r="M18" s="1">
        <v>10055704</v>
      </c>
      <c r="N18" s="1">
        <v>4034036</v>
      </c>
      <c r="O18" s="1">
        <v>4151744</v>
      </c>
      <c r="P18" s="1">
        <v>434118</v>
      </c>
      <c r="Q18" s="1">
        <v>1211168</v>
      </c>
      <c r="R18" s="1">
        <v>155422</v>
      </c>
      <c r="S18" s="1">
        <v>78016</v>
      </c>
      <c r="T18" s="1">
        <v>6853739</v>
      </c>
      <c r="U18" s="1">
        <v>12333417</v>
      </c>
      <c r="V18" s="1">
        <v>580278</v>
      </c>
      <c r="W18" s="1">
        <v>3348444</v>
      </c>
      <c r="X18" s="1">
        <v>2436370</v>
      </c>
      <c r="AB18" s="1">
        <v>0</v>
      </c>
      <c r="AC18" s="1">
        <v>16028563</v>
      </c>
      <c r="AD18" s="1">
        <v>0</v>
      </c>
      <c r="AE18" s="1">
        <v>1031169</v>
      </c>
      <c r="AF18" s="1">
        <v>1763754</v>
      </c>
      <c r="AG18" s="1">
        <v>961556</v>
      </c>
      <c r="AH18" s="1">
        <f t="shared" si="4"/>
        <v>29489858</v>
      </c>
    </row>
    <row r="19" spans="1:34" x14ac:dyDescent="0.15">
      <c r="A19" s="25" t="str">
        <f t="shared" si="0"/>
        <v/>
      </c>
      <c r="B19" s="25" t="str">
        <f t="shared" si="3"/>
        <v/>
      </c>
      <c r="C19" s="26">
        <v>32874</v>
      </c>
      <c r="D19" s="27" t="str">
        <f t="shared" si="1"/>
        <v xml:space="preserve"> </v>
      </c>
      <c r="E19" s="27" t="str">
        <f t="shared" si="2"/>
        <v>90</v>
      </c>
      <c r="F19" s="1">
        <v>127133084</v>
      </c>
      <c r="G19" s="1">
        <v>37348222</v>
      </c>
      <c r="H19" s="1">
        <v>9565968</v>
      </c>
      <c r="I19" s="1">
        <v>1492280</v>
      </c>
      <c r="J19" s="1">
        <v>4270565</v>
      </c>
      <c r="K19" s="1">
        <v>4862474</v>
      </c>
      <c r="L19" s="1">
        <v>781932</v>
      </c>
      <c r="M19" s="1">
        <v>10473068</v>
      </c>
      <c r="N19" s="1">
        <v>4144887</v>
      </c>
      <c r="O19" s="1">
        <v>3940523</v>
      </c>
      <c r="P19" s="1">
        <v>441118</v>
      </c>
      <c r="Q19" s="1">
        <v>1526200</v>
      </c>
      <c r="R19" s="1">
        <v>165886</v>
      </c>
      <c r="S19" s="1">
        <v>138528</v>
      </c>
      <c r="T19" s="1">
        <v>7307325</v>
      </c>
      <c r="U19" s="1">
        <v>11322325</v>
      </c>
      <c r="V19" s="1">
        <v>635458</v>
      </c>
      <c r="W19" s="1">
        <v>4197754</v>
      </c>
      <c r="X19" s="1">
        <v>2731835</v>
      </c>
      <c r="AB19" s="1">
        <v>0</v>
      </c>
      <c r="AC19" s="1">
        <v>17868634</v>
      </c>
      <c r="AD19" s="1">
        <v>0</v>
      </c>
      <c r="AE19" s="1">
        <v>1159638</v>
      </c>
      <c r="AF19" s="1">
        <v>1709962</v>
      </c>
      <c r="AG19" s="1">
        <v>1048502</v>
      </c>
      <c r="AH19" s="1">
        <f t="shared" si="4"/>
        <v>31452446</v>
      </c>
    </row>
    <row r="20" spans="1:34" x14ac:dyDescent="0.15">
      <c r="A20" s="25" t="str">
        <f t="shared" si="0"/>
        <v/>
      </c>
      <c r="B20" s="25" t="str">
        <f t="shared" si="3"/>
        <v/>
      </c>
      <c r="C20" s="26">
        <v>33239</v>
      </c>
      <c r="D20" s="27" t="str">
        <f t="shared" si="1"/>
        <v xml:space="preserve"> </v>
      </c>
      <c r="E20" s="27" t="str">
        <f t="shared" si="2"/>
        <v>91</v>
      </c>
      <c r="F20" s="1">
        <v>136258646</v>
      </c>
      <c r="G20" s="1">
        <v>40286989</v>
      </c>
      <c r="H20" s="1">
        <v>9714239</v>
      </c>
      <c r="I20" s="1">
        <v>1620356</v>
      </c>
      <c r="J20" s="1">
        <v>5107078</v>
      </c>
      <c r="K20" s="1">
        <v>4810875</v>
      </c>
      <c r="L20" s="1">
        <v>928901</v>
      </c>
      <c r="M20" s="1">
        <v>11281870</v>
      </c>
      <c r="N20" s="1">
        <v>3820724</v>
      </c>
      <c r="O20" s="1">
        <v>3729498</v>
      </c>
      <c r="P20" s="1">
        <v>416526</v>
      </c>
      <c r="Q20" s="1">
        <v>1485361</v>
      </c>
      <c r="R20" s="1">
        <v>210845</v>
      </c>
      <c r="S20" s="1">
        <v>126407</v>
      </c>
      <c r="T20" s="1">
        <v>7349280</v>
      </c>
      <c r="U20" s="1">
        <v>11817709</v>
      </c>
      <c r="V20" s="1">
        <v>912128</v>
      </c>
      <c r="W20" s="1">
        <v>4900195</v>
      </c>
      <c r="X20" s="1">
        <v>3299734</v>
      </c>
      <c r="AB20" s="1">
        <v>0</v>
      </c>
      <c r="AC20" s="1">
        <v>20241497</v>
      </c>
      <c r="AD20" s="1">
        <v>0</v>
      </c>
      <c r="AE20" s="1">
        <v>1101056</v>
      </c>
      <c r="AF20" s="1">
        <v>1893063</v>
      </c>
      <c r="AG20" s="1">
        <v>1204315</v>
      </c>
      <c r="AH20" s="1">
        <f t="shared" si="4"/>
        <v>33553878</v>
      </c>
    </row>
    <row r="21" spans="1:34" x14ac:dyDescent="0.15">
      <c r="A21" s="25" t="str">
        <f t="shared" si="0"/>
        <v/>
      </c>
      <c r="B21" s="25" t="str">
        <f t="shared" si="3"/>
        <v/>
      </c>
      <c r="C21" s="26">
        <v>33604</v>
      </c>
      <c r="D21" s="27" t="str">
        <f t="shared" si="1"/>
        <v xml:space="preserve"> </v>
      </c>
      <c r="E21" s="27" t="str">
        <f t="shared" si="2"/>
        <v>92</v>
      </c>
      <c r="F21" s="1">
        <v>134387523</v>
      </c>
      <c r="G21" s="1">
        <v>40764901</v>
      </c>
      <c r="H21" s="1">
        <v>9555127</v>
      </c>
      <c r="I21" s="1">
        <v>1959495</v>
      </c>
      <c r="J21" s="1">
        <v>5266259</v>
      </c>
      <c r="K21" s="1">
        <v>4729749</v>
      </c>
      <c r="L21" s="1">
        <v>993320</v>
      </c>
      <c r="M21" s="1">
        <v>10732017</v>
      </c>
      <c r="N21" s="1">
        <v>4043491</v>
      </c>
      <c r="O21" s="1">
        <v>3103275</v>
      </c>
      <c r="P21" s="1">
        <v>494851</v>
      </c>
      <c r="Q21" s="1">
        <v>1457343</v>
      </c>
      <c r="R21" s="1">
        <v>252349</v>
      </c>
      <c r="S21" s="1">
        <v>123874</v>
      </c>
      <c r="T21" s="1">
        <v>7781687</v>
      </c>
      <c r="U21" s="1">
        <v>8619163</v>
      </c>
      <c r="V21" s="1">
        <v>1222189</v>
      </c>
      <c r="W21" s="1">
        <v>4986081</v>
      </c>
      <c r="X21" s="1">
        <v>3403774</v>
      </c>
      <c r="AB21" s="1">
        <v>0</v>
      </c>
      <c r="AC21" s="1">
        <v>20911318</v>
      </c>
      <c r="AD21" s="1">
        <v>0</v>
      </c>
      <c r="AE21" s="1">
        <v>1402000</v>
      </c>
      <c r="AF21" s="1">
        <v>586243</v>
      </c>
      <c r="AG21" s="1">
        <v>1999017</v>
      </c>
      <c r="AH21" s="1">
        <f t="shared" si="4"/>
        <v>33399121</v>
      </c>
    </row>
    <row r="22" spans="1:34" x14ac:dyDescent="0.15">
      <c r="A22" s="25" t="str">
        <f t="shared" si="0"/>
        <v/>
      </c>
      <c r="B22" s="25" t="str">
        <f t="shared" si="3"/>
        <v/>
      </c>
      <c r="C22" s="26">
        <v>33970</v>
      </c>
      <c r="D22" s="27" t="str">
        <f t="shared" si="1"/>
        <v xml:space="preserve"> </v>
      </c>
      <c r="E22" s="27" t="str">
        <f t="shared" si="2"/>
        <v>93</v>
      </c>
      <c r="F22" s="1">
        <v>133031131</v>
      </c>
      <c r="G22" s="1">
        <v>39959392</v>
      </c>
      <c r="H22" s="1">
        <v>8675519</v>
      </c>
      <c r="I22" s="1">
        <v>2150410</v>
      </c>
      <c r="J22" s="1">
        <v>4905138</v>
      </c>
      <c r="K22" s="1">
        <v>4661515</v>
      </c>
      <c r="L22" s="1">
        <v>1012774</v>
      </c>
      <c r="M22" s="1">
        <v>10320736</v>
      </c>
      <c r="N22" s="1">
        <v>4791780</v>
      </c>
      <c r="O22" s="1">
        <v>3000685</v>
      </c>
      <c r="P22" s="1">
        <v>594154</v>
      </c>
      <c r="Q22" s="1">
        <v>1585893</v>
      </c>
      <c r="R22" s="1">
        <v>293651</v>
      </c>
      <c r="S22" s="1">
        <v>166990</v>
      </c>
      <c r="T22" s="1">
        <v>7848260</v>
      </c>
      <c r="U22" s="1">
        <v>7197822</v>
      </c>
      <c r="V22" s="1">
        <v>2090803</v>
      </c>
      <c r="W22" s="1">
        <v>5073670</v>
      </c>
      <c r="X22" s="1">
        <v>3246476</v>
      </c>
      <c r="AB22" s="1">
        <v>0</v>
      </c>
      <c r="AC22" s="1">
        <v>21485706</v>
      </c>
      <c r="AD22" s="1">
        <v>0</v>
      </c>
      <c r="AE22" s="1">
        <v>1573382</v>
      </c>
      <c r="AF22" s="1">
        <v>585448</v>
      </c>
      <c r="AG22" s="1">
        <v>1810927</v>
      </c>
      <c r="AH22" s="1">
        <f t="shared" si="4"/>
        <v>33879511</v>
      </c>
    </row>
    <row r="23" spans="1:34" x14ac:dyDescent="0.15">
      <c r="A23" s="25" t="str">
        <f t="shared" si="0"/>
        <v/>
      </c>
      <c r="B23" s="25" t="str">
        <f t="shared" si="3"/>
        <v/>
      </c>
      <c r="C23" s="26">
        <v>34335</v>
      </c>
      <c r="D23" s="27" t="str">
        <f t="shared" si="1"/>
        <v xml:space="preserve"> </v>
      </c>
      <c r="E23" s="27" t="str">
        <f t="shared" si="2"/>
        <v>94</v>
      </c>
      <c r="F23" s="1">
        <v>128524040</v>
      </c>
      <c r="G23" s="1">
        <v>38859583</v>
      </c>
      <c r="H23" s="1">
        <v>7962333</v>
      </c>
      <c r="I23" s="1">
        <v>20988</v>
      </c>
      <c r="J23" s="1">
        <v>6188529</v>
      </c>
      <c r="K23" s="1">
        <v>4547213</v>
      </c>
      <c r="L23" s="1">
        <v>1013271</v>
      </c>
      <c r="M23" s="1">
        <v>9809614</v>
      </c>
      <c r="N23" s="1">
        <v>5021551</v>
      </c>
      <c r="O23" s="1">
        <v>3029379</v>
      </c>
      <c r="P23" s="1">
        <v>625702</v>
      </c>
      <c r="Q23" s="1">
        <v>1487444</v>
      </c>
      <c r="R23" s="1">
        <v>331087</v>
      </c>
      <c r="S23" s="1">
        <v>176509</v>
      </c>
      <c r="T23" s="1">
        <v>7637760</v>
      </c>
      <c r="U23" s="1">
        <v>6277282</v>
      </c>
      <c r="V23" s="1">
        <v>1740693</v>
      </c>
      <c r="W23" s="1">
        <v>4638168</v>
      </c>
      <c r="X23" s="1">
        <v>3547291</v>
      </c>
      <c r="AB23" s="1">
        <v>0</v>
      </c>
      <c r="AC23" s="1">
        <v>21895944</v>
      </c>
      <c r="AD23" s="1">
        <v>0</v>
      </c>
      <c r="AE23" s="1">
        <v>1730740</v>
      </c>
      <c r="AF23" s="1">
        <v>591097</v>
      </c>
      <c r="AG23" s="1">
        <v>1391862</v>
      </c>
      <c r="AH23" s="1">
        <f t="shared" si="4"/>
        <v>32610091</v>
      </c>
    </row>
    <row r="24" spans="1:34" x14ac:dyDescent="0.15">
      <c r="A24" s="25" t="str">
        <f t="shared" si="0"/>
        <v/>
      </c>
      <c r="B24" s="25" t="str">
        <f t="shared" si="3"/>
        <v/>
      </c>
      <c r="C24" s="26">
        <v>34700</v>
      </c>
      <c r="D24" s="27" t="str">
        <f t="shared" si="1"/>
        <v xml:space="preserve"> </v>
      </c>
      <c r="E24" s="27" t="str">
        <f t="shared" si="2"/>
        <v>95</v>
      </c>
      <c r="F24" s="1">
        <v>134591670</v>
      </c>
      <c r="G24" s="1">
        <v>37502475</v>
      </c>
      <c r="H24" s="1">
        <v>7967849</v>
      </c>
      <c r="I24" s="1">
        <v>24502</v>
      </c>
      <c r="J24" s="1">
        <v>5759772</v>
      </c>
      <c r="K24" s="1">
        <v>4244587</v>
      </c>
      <c r="L24" s="1">
        <v>1046945</v>
      </c>
      <c r="M24" s="1">
        <v>10240175</v>
      </c>
      <c r="N24" s="1">
        <v>5205355</v>
      </c>
      <c r="O24" s="1">
        <v>3207780</v>
      </c>
      <c r="P24" s="1">
        <v>632295</v>
      </c>
      <c r="Q24" s="1">
        <v>1481946</v>
      </c>
      <c r="R24" s="1">
        <v>311225</v>
      </c>
      <c r="S24" s="1">
        <v>212261</v>
      </c>
      <c r="T24" s="1">
        <v>7768766</v>
      </c>
      <c r="U24" s="1">
        <v>8481739</v>
      </c>
      <c r="V24" s="1">
        <v>2419022</v>
      </c>
      <c r="W24" s="1">
        <v>4351514</v>
      </c>
      <c r="X24" s="1">
        <v>3675704</v>
      </c>
      <c r="AB24" s="1">
        <v>0</v>
      </c>
      <c r="AC24" s="1">
        <v>25904319</v>
      </c>
      <c r="AD24" s="1">
        <v>0</v>
      </c>
      <c r="AE24" s="1">
        <v>1526404</v>
      </c>
      <c r="AF24" s="1">
        <v>1342784</v>
      </c>
      <c r="AG24" s="1">
        <v>1284251</v>
      </c>
      <c r="AH24" s="1">
        <f t="shared" si="4"/>
        <v>32780921</v>
      </c>
    </row>
    <row r="25" spans="1:34" x14ac:dyDescent="0.15">
      <c r="A25" s="25" t="str">
        <f t="shared" si="0"/>
        <v/>
      </c>
      <c r="B25" s="25" t="str">
        <f t="shared" si="3"/>
        <v/>
      </c>
      <c r="C25" s="26">
        <v>35065</v>
      </c>
      <c r="D25" s="27" t="str">
        <f t="shared" si="1"/>
        <v xml:space="preserve"> </v>
      </c>
      <c r="E25" s="27" t="str">
        <f t="shared" si="2"/>
        <v>96</v>
      </c>
      <c r="F25" s="1">
        <v>140439940</v>
      </c>
      <c r="G25" s="1">
        <v>37309130</v>
      </c>
      <c r="H25" s="1">
        <v>9410830</v>
      </c>
      <c r="I25" s="1">
        <v>22011</v>
      </c>
      <c r="J25" s="1">
        <v>5667829</v>
      </c>
      <c r="K25" s="1">
        <v>4211952</v>
      </c>
      <c r="L25" s="1">
        <v>1043812</v>
      </c>
      <c r="M25" s="1">
        <v>11292598</v>
      </c>
      <c r="N25" s="1">
        <v>4674954</v>
      </c>
      <c r="O25" s="1">
        <v>3267291</v>
      </c>
      <c r="P25" s="1">
        <v>649342</v>
      </c>
      <c r="Q25" s="1">
        <v>1439109</v>
      </c>
      <c r="R25" s="1">
        <v>304009</v>
      </c>
      <c r="S25" s="1">
        <v>259715</v>
      </c>
      <c r="T25" s="1">
        <v>7781309</v>
      </c>
      <c r="U25" s="1">
        <v>8418976</v>
      </c>
      <c r="V25" s="1">
        <v>3763381</v>
      </c>
      <c r="W25" s="1">
        <v>4376513</v>
      </c>
      <c r="X25" s="1">
        <v>4884326</v>
      </c>
      <c r="AB25" s="1">
        <v>0</v>
      </c>
      <c r="AC25" s="1">
        <v>27499291</v>
      </c>
      <c r="AD25" s="1">
        <v>0</v>
      </c>
      <c r="AE25" s="1">
        <v>1462455</v>
      </c>
      <c r="AF25" s="1">
        <v>1530533</v>
      </c>
      <c r="AG25" s="1">
        <v>1170574</v>
      </c>
      <c r="AH25" s="1">
        <f t="shared" si="4"/>
        <v>33501970</v>
      </c>
    </row>
    <row r="26" spans="1:34" x14ac:dyDescent="0.15">
      <c r="A26" s="25" t="str">
        <f t="shared" si="0"/>
        <v/>
      </c>
      <c r="B26" s="25" t="str">
        <f t="shared" si="3"/>
        <v/>
      </c>
      <c r="C26" s="26">
        <v>35431</v>
      </c>
      <c r="D26" s="27" t="str">
        <f t="shared" si="1"/>
        <v xml:space="preserve"> </v>
      </c>
      <c r="E26" s="27" t="str">
        <f t="shared" si="2"/>
        <v>97</v>
      </c>
      <c r="F26" s="1">
        <v>145896058</v>
      </c>
      <c r="G26" s="1">
        <v>35909841</v>
      </c>
      <c r="H26" s="1">
        <v>9370210</v>
      </c>
      <c r="I26" s="1">
        <v>19457</v>
      </c>
      <c r="J26" s="1">
        <v>5520281</v>
      </c>
      <c r="K26" s="1">
        <v>3823029</v>
      </c>
      <c r="L26" s="1">
        <v>959650</v>
      </c>
      <c r="M26" s="1">
        <v>11345077</v>
      </c>
      <c r="N26" s="1">
        <v>5056162</v>
      </c>
      <c r="O26" s="1">
        <v>3559216</v>
      </c>
      <c r="P26" s="1">
        <v>664034</v>
      </c>
      <c r="Q26" s="1">
        <v>1567242</v>
      </c>
      <c r="R26" s="1">
        <v>319860</v>
      </c>
      <c r="S26" s="1">
        <v>234072</v>
      </c>
      <c r="T26" s="1">
        <v>7085720</v>
      </c>
      <c r="U26" s="1">
        <v>8950939</v>
      </c>
      <c r="V26" s="1">
        <v>2622519</v>
      </c>
      <c r="W26" s="1">
        <v>4450408</v>
      </c>
      <c r="X26" s="1">
        <v>7627169</v>
      </c>
      <c r="AB26" s="1">
        <v>0</v>
      </c>
      <c r="AC26" s="1">
        <v>32496923</v>
      </c>
      <c r="AD26" s="1">
        <v>0</v>
      </c>
      <c r="AE26" s="1">
        <v>1620755</v>
      </c>
      <c r="AF26" s="1">
        <v>1664976</v>
      </c>
      <c r="AG26" s="1">
        <v>1028518</v>
      </c>
      <c r="AH26" s="1">
        <f t="shared" si="4"/>
        <v>36494074</v>
      </c>
    </row>
    <row r="27" spans="1:34" x14ac:dyDescent="0.15">
      <c r="A27" s="25" t="str">
        <f t="shared" si="0"/>
        <v/>
      </c>
      <c r="B27" s="25" t="str">
        <f t="shared" si="3"/>
        <v/>
      </c>
      <c r="C27" s="26">
        <v>35796</v>
      </c>
      <c r="D27" s="27" t="str">
        <f t="shared" si="1"/>
        <v xml:space="preserve"> </v>
      </c>
      <c r="E27" s="27" t="str">
        <f t="shared" si="2"/>
        <v>98</v>
      </c>
      <c r="F27" s="1">
        <v>140273177</v>
      </c>
      <c r="G27" s="1">
        <v>33361409</v>
      </c>
      <c r="H27" s="1">
        <v>9338777</v>
      </c>
      <c r="I27" s="1">
        <v>20403</v>
      </c>
      <c r="J27" s="1">
        <v>5219195</v>
      </c>
      <c r="K27" s="1">
        <v>3188213</v>
      </c>
      <c r="L27" s="1">
        <v>876012</v>
      </c>
      <c r="M27" s="1">
        <v>11500940</v>
      </c>
      <c r="N27" s="1">
        <v>5018260</v>
      </c>
      <c r="O27" s="1">
        <v>3400152</v>
      </c>
      <c r="P27" s="1">
        <v>607181</v>
      </c>
      <c r="Q27" s="1">
        <v>1556671</v>
      </c>
      <c r="R27" s="1">
        <v>283617</v>
      </c>
      <c r="S27" s="1">
        <v>245002</v>
      </c>
      <c r="T27" s="1">
        <v>6848915</v>
      </c>
      <c r="U27" s="1">
        <v>7149284</v>
      </c>
      <c r="V27" s="1">
        <v>4743276</v>
      </c>
      <c r="W27" s="1">
        <v>4287051</v>
      </c>
      <c r="X27" s="1">
        <v>6831045</v>
      </c>
      <c r="AB27" s="1">
        <v>0</v>
      </c>
      <c r="AC27" s="1">
        <v>30555459</v>
      </c>
      <c r="AD27" s="1">
        <v>0</v>
      </c>
      <c r="AE27" s="1">
        <v>1642854</v>
      </c>
      <c r="AF27" s="1">
        <v>2623182</v>
      </c>
      <c r="AG27" s="1">
        <v>976279</v>
      </c>
      <c r="AH27" s="1">
        <f t="shared" si="4"/>
        <v>35132263</v>
      </c>
    </row>
    <row r="28" spans="1:34" x14ac:dyDescent="0.15">
      <c r="A28" s="25" t="str">
        <f t="shared" si="0"/>
        <v/>
      </c>
      <c r="B28" s="25" t="str">
        <f t="shared" si="3"/>
        <v/>
      </c>
      <c r="C28" s="26">
        <v>36161</v>
      </c>
      <c r="D28" s="27" t="str">
        <f t="shared" si="1"/>
        <v xml:space="preserve"> </v>
      </c>
      <c r="E28" s="27" t="str">
        <f t="shared" si="2"/>
        <v>99</v>
      </c>
      <c r="F28" s="1">
        <v>134794503</v>
      </c>
      <c r="G28" s="1">
        <v>32592776</v>
      </c>
      <c r="H28" s="1">
        <v>8258308</v>
      </c>
      <c r="I28" s="1">
        <v>13725</v>
      </c>
      <c r="J28" s="1">
        <v>4841548</v>
      </c>
      <c r="K28" s="1">
        <v>2885225</v>
      </c>
      <c r="L28" s="1">
        <v>734797</v>
      </c>
      <c r="M28" s="1">
        <v>10359873</v>
      </c>
      <c r="N28" s="1">
        <v>4872911</v>
      </c>
      <c r="O28" s="1">
        <v>3213297</v>
      </c>
      <c r="P28" s="1">
        <v>587066</v>
      </c>
      <c r="Q28" s="1">
        <v>1400780</v>
      </c>
      <c r="R28" s="1">
        <v>271164</v>
      </c>
      <c r="S28" s="1">
        <v>191966</v>
      </c>
      <c r="T28" s="1">
        <v>6507691</v>
      </c>
      <c r="U28" s="1">
        <v>5465430</v>
      </c>
      <c r="V28" s="1">
        <v>5637613</v>
      </c>
      <c r="W28" s="1">
        <v>3972571</v>
      </c>
      <c r="X28" s="1">
        <v>7574911</v>
      </c>
      <c r="AB28" s="1">
        <v>0</v>
      </c>
      <c r="AC28" s="1">
        <v>30002052</v>
      </c>
      <c r="AD28" s="1">
        <v>0</v>
      </c>
      <c r="AE28" s="1">
        <v>2037356</v>
      </c>
      <c r="AF28" s="1">
        <v>2514523</v>
      </c>
      <c r="AG28" s="1">
        <v>858920</v>
      </c>
      <c r="AH28" s="1">
        <f t="shared" si="4"/>
        <v>33933404</v>
      </c>
    </row>
    <row r="29" spans="1:34" x14ac:dyDescent="0.15">
      <c r="A29" s="25">
        <v>1</v>
      </c>
      <c r="B29" s="25">
        <f t="shared" si="3"/>
        <v>1</v>
      </c>
      <c r="C29" s="26">
        <v>36526</v>
      </c>
      <c r="D29" s="27" t="str">
        <f t="shared" si="1"/>
        <v>H12</v>
      </c>
      <c r="E29" s="27" t="str">
        <f t="shared" si="2"/>
        <v>2000</v>
      </c>
      <c r="F29" s="1">
        <v>137416968</v>
      </c>
      <c r="G29" s="1">
        <v>31100213</v>
      </c>
      <c r="H29" s="1">
        <v>8113099</v>
      </c>
      <c r="I29" s="1">
        <v>15267</v>
      </c>
      <c r="J29" s="1">
        <v>4074840</v>
      </c>
      <c r="K29" s="1">
        <v>2592638</v>
      </c>
      <c r="L29" s="1">
        <v>720159</v>
      </c>
      <c r="M29" s="1">
        <v>11284553</v>
      </c>
      <c r="N29" s="1">
        <v>4863063</v>
      </c>
      <c r="O29" s="1">
        <v>3217451</v>
      </c>
      <c r="P29" s="1">
        <v>644480</v>
      </c>
      <c r="Q29" s="1">
        <v>1552590</v>
      </c>
      <c r="R29" s="1">
        <v>289494</v>
      </c>
      <c r="S29" s="1">
        <v>264207</v>
      </c>
      <c r="T29" s="1">
        <v>6706559</v>
      </c>
      <c r="U29" s="1">
        <v>6210722</v>
      </c>
      <c r="V29" s="1">
        <v>4441088</v>
      </c>
      <c r="W29" s="1">
        <v>4049862</v>
      </c>
      <c r="X29" s="1">
        <v>9593815</v>
      </c>
      <c r="AB29" s="1">
        <v>0</v>
      </c>
      <c r="AC29" s="1">
        <v>33487888</v>
      </c>
      <c r="AD29" s="1">
        <v>0</v>
      </c>
      <c r="AE29" s="1">
        <v>1668152</v>
      </c>
      <c r="AF29" s="1">
        <v>1627022</v>
      </c>
      <c r="AG29" s="1">
        <v>899806</v>
      </c>
      <c r="AH29" s="1">
        <f t="shared" si="4"/>
        <v>34404694</v>
      </c>
    </row>
    <row r="30" spans="1:34" x14ac:dyDescent="0.15">
      <c r="A30" s="25" t="str">
        <f t="shared" si="0"/>
        <v/>
      </c>
      <c r="B30" s="25" t="str">
        <f t="shared" si="3"/>
        <v/>
      </c>
      <c r="C30" s="26">
        <v>36892</v>
      </c>
      <c r="D30" s="27" t="str">
        <f t="shared" si="1"/>
        <v xml:space="preserve"> </v>
      </c>
      <c r="E30" s="27" t="str">
        <f t="shared" si="2"/>
        <v>01</v>
      </c>
      <c r="F30" s="1">
        <v>125184316</v>
      </c>
      <c r="G30" s="1">
        <v>30470783</v>
      </c>
      <c r="H30" s="1">
        <v>7129267</v>
      </c>
      <c r="I30" s="1">
        <v>16099</v>
      </c>
      <c r="J30" s="1">
        <v>3541247</v>
      </c>
      <c r="K30" s="1">
        <v>2319673</v>
      </c>
      <c r="L30" s="1">
        <v>660221</v>
      </c>
      <c r="M30" s="1">
        <v>11497814</v>
      </c>
      <c r="N30" s="1">
        <v>4694167</v>
      </c>
      <c r="O30" s="1">
        <v>2950186</v>
      </c>
      <c r="P30" s="1">
        <v>602610</v>
      </c>
      <c r="Q30" s="1">
        <v>1432513</v>
      </c>
      <c r="R30" s="1">
        <v>279976</v>
      </c>
      <c r="S30" s="1">
        <v>232016</v>
      </c>
      <c r="T30" s="1">
        <v>6234061</v>
      </c>
      <c r="U30" s="1">
        <v>5019862</v>
      </c>
      <c r="V30" s="1">
        <v>2840815</v>
      </c>
      <c r="W30" s="1">
        <v>4123130</v>
      </c>
      <c r="X30" s="1">
        <v>8728660</v>
      </c>
      <c r="AB30" s="1">
        <v>0</v>
      </c>
      <c r="AC30" s="1">
        <v>29002231</v>
      </c>
      <c r="AD30" s="1">
        <v>0</v>
      </c>
      <c r="AE30" s="1">
        <v>1448058</v>
      </c>
      <c r="AF30" s="1">
        <v>1221480</v>
      </c>
      <c r="AG30" s="1">
        <v>739447</v>
      </c>
      <c r="AH30" s="1">
        <f t="shared" si="4"/>
        <v>31541425</v>
      </c>
    </row>
    <row r="31" spans="1:34" x14ac:dyDescent="0.15">
      <c r="A31" s="25" t="str">
        <f t="shared" si="0"/>
        <v/>
      </c>
      <c r="B31" s="25" t="str">
        <f t="shared" si="3"/>
        <v/>
      </c>
      <c r="C31" s="26">
        <v>37257</v>
      </c>
      <c r="D31" s="27" t="str">
        <f t="shared" si="1"/>
        <v xml:space="preserve"> </v>
      </c>
      <c r="E31" s="27" t="str">
        <f t="shared" si="2"/>
        <v>02</v>
      </c>
      <c r="F31" s="1">
        <v>119353191</v>
      </c>
      <c r="G31" s="1">
        <v>29544203</v>
      </c>
      <c r="H31" s="1">
        <v>7592134</v>
      </c>
      <c r="I31" s="1">
        <v>13610</v>
      </c>
      <c r="J31" s="1">
        <v>3286929</v>
      </c>
      <c r="K31" s="1">
        <v>2128121</v>
      </c>
      <c r="L31" s="1">
        <v>620806</v>
      </c>
      <c r="M31" s="1">
        <v>10909376</v>
      </c>
      <c r="N31" s="1">
        <v>2508686</v>
      </c>
      <c r="O31" s="1">
        <v>2876782</v>
      </c>
      <c r="P31" s="1">
        <v>719660</v>
      </c>
      <c r="Q31" s="1">
        <v>1266276</v>
      </c>
      <c r="R31" s="1">
        <v>239779</v>
      </c>
      <c r="S31" s="1">
        <v>111119</v>
      </c>
      <c r="T31" s="1">
        <v>5487704</v>
      </c>
      <c r="U31" s="1">
        <v>5324374</v>
      </c>
      <c r="V31" s="1">
        <v>4662120</v>
      </c>
      <c r="W31" s="1">
        <v>3616551</v>
      </c>
      <c r="X31" s="1">
        <v>7415678</v>
      </c>
      <c r="AB31" s="1">
        <v>11410747</v>
      </c>
      <c r="AC31" s="1">
        <v>6489675</v>
      </c>
      <c r="AD31" s="1">
        <v>9999016</v>
      </c>
      <c r="AE31" s="1">
        <v>1103669</v>
      </c>
      <c r="AF31" s="1">
        <v>1381010</v>
      </c>
      <c r="AG31" s="1">
        <v>645166</v>
      </c>
      <c r="AH31" s="1">
        <f>F31-SUM(G31:H31,M31,T31:V31,AA31:AC31,AE31)</f>
        <v>36829189</v>
      </c>
    </row>
    <row r="32" spans="1:34" x14ac:dyDescent="0.15">
      <c r="A32" s="25" t="str">
        <f t="shared" si="0"/>
        <v/>
      </c>
      <c r="B32" s="25" t="str">
        <f t="shared" si="3"/>
        <v/>
      </c>
      <c r="C32" s="26">
        <v>37622</v>
      </c>
      <c r="D32" s="27" t="str">
        <f t="shared" si="1"/>
        <v xml:space="preserve"> </v>
      </c>
      <c r="E32" s="27" t="str">
        <f t="shared" si="2"/>
        <v>03</v>
      </c>
      <c r="F32" s="1">
        <v>121082565</v>
      </c>
      <c r="G32" s="1">
        <v>28704053</v>
      </c>
      <c r="H32" s="1">
        <v>7325172</v>
      </c>
      <c r="I32" s="1">
        <v>79905</v>
      </c>
      <c r="J32" s="1">
        <v>3097238</v>
      </c>
      <c r="K32" s="1">
        <v>2030898</v>
      </c>
      <c r="L32" s="1">
        <v>579981</v>
      </c>
      <c r="M32" s="1">
        <v>11143793</v>
      </c>
      <c r="N32" s="1">
        <v>2401281</v>
      </c>
      <c r="O32" s="1">
        <v>2955888</v>
      </c>
      <c r="P32" s="1">
        <v>606409</v>
      </c>
      <c r="Q32" s="1">
        <v>1547337</v>
      </c>
      <c r="R32" s="1">
        <v>235519</v>
      </c>
      <c r="S32" s="1">
        <v>31743</v>
      </c>
      <c r="T32" s="1">
        <v>5195258</v>
      </c>
      <c r="U32" s="1">
        <v>6334591</v>
      </c>
      <c r="V32" s="1">
        <v>4692840</v>
      </c>
      <c r="W32" s="1">
        <v>3605655</v>
      </c>
      <c r="X32" s="1">
        <v>6553671</v>
      </c>
      <c r="AB32" s="1">
        <v>12124930</v>
      </c>
      <c r="AC32" s="1">
        <v>7246703</v>
      </c>
      <c r="AD32" s="1">
        <v>10515311</v>
      </c>
      <c r="AE32" s="1">
        <v>1207953</v>
      </c>
      <c r="AF32" s="1">
        <v>2169362</v>
      </c>
      <c r="AG32" s="1">
        <v>697074</v>
      </c>
      <c r="AH32" s="1">
        <f t="shared" si="4"/>
        <v>37107272</v>
      </c>
    </row>
    <row r="33" spans="1:34" x14ac:dyDescent="0.15">
      <c r="A33" s="25" t="str">
        <f t="shared" si="0"/>
        <v/>
      </c>
      <c r="B33" s="25" t="str">
        <f t="shared" si="3"/>
        <v/>
      </c>
      <c r="C33" s="26">
        <v>37987</v>
      </c>
      <c r="D33" s="27" t="str">
        <f t="shared" si="1"/>
        <v xml:space="preserve"> </v>
      </c>
      <c r="E33" s="27" t="str">
        <f t="shared" si="2"/>
        <v>04</v>
      </c>
      <c r="F33" s="1">
        <v>126456589</v>
      </c>
      <c r="G33" s="1">
        <v>27720551</v>
      </c>
      <c r="H33" s="1">
        <v>7476330</v>
      </c>
      <c r="I33" s="1">
        <v>85355</v>
      </c>
      <c r="J33" s="1">
        <v>3089274</v>
      </c>
      <c r="K33" s="1">
        <v>1775827</v>
      </c>
      <c r="L33" s="1">
        <v>534516</v>
      </c>
      <c r="M33" s="1">
        <v>11091104</v>
      </c>
      <c r="N33" s="1">
        <v>2354240</v>
      </c>
      <c r="O33" s="1">
        <v>3221092</v>
      </c>
      <c r="P33" s="1">
        <v>477054</v>
      </c>
      <c r="Q33" s="1">
        <v>1159661</v>
      </c>
      <c r="R33" s="1">
        <v>184946</v>
      </c>
      <c r="S33" s="1">
        <v>28128</v>
      </c>
      <c r="T33" s="1">
        <v>4611523</v>
      </c>
      <c r="U33" s="1">
        <v>8246421</v>
      </c>
      <c r="V33" s="1">
        <v>10054690</v>
      </c>
      <c r="W33" s="1">
        <v>3534177</v>
      </c>
      <c r="X33" s="1">
        <v>8063473</v>
      </c>
      <c r="AB33" s="1">
        <v>13186380</v>
      </c>
      <c r="AC33" s="1">
        <v>7258365</v>
      </c>
      <c r="AD33" s="1">
        <v>7199873</v>
      </c>
      <c r="AE33" s="1">
        <v>1569413</v>
      </c>
      <c r="AF33" s="1">
        <v>2826545</v>
      </c>
      <c r="AG33" s="1">
        <v>707651</v>
      </c>
      <c r="AH33" s="1">
        <f t="shared" si="4"/>
        <v>35241812</v>
      </c>
    </row>
    <row r="34" spans="1:34" x14ac:dyDescent="0.15">
      <c r="A34" s="25" t="str">
        <f t="shared" si="0"/>
        <v/>
      </c>
      <c r="B34" s="25" t="str">
        <f t="shared" si="3"/>
        <v/>
      </c>
      <c r="C34" s="26">
        <v>38353</v>
      </c>
      <c r="D34" s="27" t="str">
        <f t="shared" si="1"/>
        <v xml:space="preserve"> </v>
      </c>
      <c r="E34" s="27" t="str">
        <f t="shared" si="2"/>
        <v>05</v>
      </c>
      <c r="F34" s="1">
        <v>120514802</v>
      </c>
      <c r="G34" s="1">
        <v>27671143</v>
      </c>
      <c r="H34" s="1">
        <v>7384544</v>
      </c>
      <c r="I34" s="1">
        <v>71575</v>
      </c>
      <c r="J34" s="1">
        <v>2869513</v>
      </c>
      <c r="K34" s="1">
        <v>1665154</v>
      </c>
      <c r="L34" s="1">
        <v>499823</v>
      </c>
      <c r="M34" s="1">
        <v>11007768</v>
      </c>
      <c r="N34" s="1">
        <v>2135373</v>
      </c>
      <c r="O34" s="1">
        <v>3174549</v>
      </c>
      <c r="P34" s="1">
        <v>373441</v>
      </c>
      <c r="Q34" s="1">
        <v>1233713</v>
      </c>
      <c r="R34" s="1">
        <v>186520</v>
      </c>
      <c r="S34" s="1">
        <v>29235</v>
      </c>
      <c r="T34" s="1">
        <v>4286046</v>
      </c>
      <c r="U34" s="1">
        <v>9686743</v>
      </c>
      <c r="V34" s="1">
        <v>5090475</v>
      </c>
      <c r="W34" s="1">
        <v>4050083</v>
      </c>
      <c r="X34" s="1">
        <v>10017565</v>
      </c>
      <c r="AB34" s="1">
        <v>11925528</v>
      </c>
      <c r="AC34" s="1">
        <v>7400714</v>
      </c>
      <c r="AD34" s="1">
        <v>4885861</v>
      </c>
      <c r="AE34" s="1">
        <v>1597141</v>
      </c>
      <c r="AF34" s="1">
        <v>2574685</v>
      </c>
      <c r="AG34" s="1">
        <v>697610</v>
      </c>
      <c r="AH34" s="1">
        <f t="shared" si="4"/>
        <v>34464700</v>
      </c>
    </row>
    <row r="35" spans="1:34" x14ac:dyDescent="0.15">
      <c r="A35" s="25" t="str">
        <f t="shared" si="0"/>
        <v/>
      </c>
      <c r="B35" s="25" t="str">
        <f t="shared" si="3"/>
        <v/>
      </c>
      <c r="C35" s="26">
        <v>38718</v>
      </c>
      <c r="D35" s="27" t="str">
        <f t="shared" si="1"/>
        <v xml:space="preserve"> </v>
      </c>
      <c r="E35" s="27" t="str">
        <f t="shared" si="2"/>
        <v>06</v>
      </c>
      <c r="F35" s="1">
        <v>162361233</v>
      </c>
      <c r="G35" s="1">
        <v>26773065</v>
      </c>
      <c r="H35" s="1">
        <v>7100523</v>
      </c>
      <c r="I35" s="1">
        <v>64202</v>
      </c>
      <c r="J35" s="1">
        <v>2687700</v>
      </c>
      <c r="K35" s="1">
        <v>1628640</v>
      </c>
      <c r="L35" s="1">
        <v>381935</v>
      </c>
      <c r="M35" s="1">
        <v>10751843</v>
      </c>
      <c r="N35" s="1">
        <v>2009623</v>
      </c>
      <c r="O35" s="1">
        <v>3075177</v>
      </c>
      <c r="P35" s="1">
        <v>409696</v>
      </c>
      <c r="Q35" s="1">
        <v>1318978</v>
      </c>
      <c r="R35" s="1">
        <v>208113</v>
      </c>
      <c r="S35" s="1">
        <v>43171</v>
      </c>
      <c r="T35" s="1">
        <v>4271212</v>
      </c>
      <c r="U35" s="1">
        <v>11869758</v>
      </c>
      <c r="V35" s="1">
        <v>45141591</v>
      </c>
      <c r="W35" s="1">
        <v>4283670</v>
      </c>
      <c r="X35" s="1">
        <v>10434960</v>
      </c>
      <c r="AB35" s="1">
        <v>12737153</v>
      </c>
      <c r="AC35" s="1">
        <v>6867858</v>
      </c>
      <c r="AD35" s="1">
        <v>5390036</v>
      </c>
      <c r="AE35" s="1">
        <v>1927511</v>
      </c>
      <c r="AF35" s="1">
        <v>2457636</v>
      </c>
      <c r="AG35" s="1">
        <v>527182</v>
      </c>
      <c r="AH35" s="1">
        <f t="shared" si="4"/>
        <v>34920719</v>
      </c>
    </row>
    <row r="36" spans="1:34" x14ac:dyDescent="0.15">
      <c r="A36" s="25" t="str">
        <f t="shared" si="0"/>
        <v/>
      </c>
      <c r="B36" s="25" t="str">
        <f t="shared" si="3"/>
        <v/>
      </c>
      <c r="D36" s="27" t="str">
        <f t="shared" si="1"/>
        <v xml:space="preserve"> </v>
      </c>
      <c r="AH36" s="1"/>
    </row>
    <row r="37" spans="1:34" x14ac:dyDescent="0.15">
      <c r="A37" s="25" t="str">
        <f t="shared" si="0"/>
        <v/>
      </c>
      <c r="B37" s="25" t="str">
        <f t="shared" si="3"/>
        <v/>
      </c>
      <c r="C37" s="26">
        <v>39083</v>
      </c>
      <c r="D37" s="27" t="str">
        <f t="shared" si="1"/>
        <v xml:space="preserve"> </v>
      </c>
      <c r="E37" s="27" t="str">
        <f t="shared" si="2"/>
        <v>07</v>
      </c>
      <c r="F37" s="1">
        <v>165110634</v>
      </c>
      <c r="G37" s="1">
        <v>28995354</v>
      </c>
      <c r="H37" s="1">
        <v>7743852</v>
      </c>
      <c r="I37" s="1">
        <v>2565331</v>
      </c>
      <c r="J37" s="1">
        <v>0</v>
      </c>
      <c r="K37" s="1">
        <v>1635506</v>
      </c>
      <c r="L37" s="1">
        <v>420749</v>
      </c>
      <c r="M37" s="1">
        <v>12411197</v>
      </c>
      <c r="N37" s="1">
        <v>2045640</v>
      </c>
      <c r="O37" s="1">
        <v>3713724</v>
      </c>
      <c r="P37" s="1">
        <v>446132</v>
      </c>
      <c r="Q37" s="1">
        <v>1743442</v>
      </c>
      <c r="R37" s="1">
        <v>212287</v>
      </c>
      <c r="S37" s="1">
        <v>0</v>
      </c>
      <c r="T37" s="1">
        <v>5007543</v>
      </c>
      <c r="U37" s="1">
        <v>16092051</v>
      </c>
      <c r="V37" s="1">
        <v>34406353</v>
      </c>
      <c r="W37" s="1">
        <v>4603820</v>
      </c>
      <c r="X37" s="1">
        <v>0</v>
      </c>
      <c r="Y37" s="1">
        <v>716355</v>
      </c>
      <c r="Z37" s="1">
        <v>4017020</v>
      </c>
      <c r="AA37" s="1">
        <v>11020694</v>
      </c>
      <c r="AB37" s="1">
        <v>13887278</v>
      </c>
      <c r="AC37" s="1">
        <v>5601194</v>
      </c>
      <c r="AD37" s="1">
        <v>4955986</v>
      </c>
      <c r="AE37" s="1">
        <v>2269431</v>
      </c>
      <c r="AF37" s="1">
        <v>0</v>
      </c>
      <c r="AG37" s="1">
        <v>599695</v>
      </c>
      <c r="AH37" s="1">
        <f t="shared" si="4"/>
        <v>27675687</v>
      </c>
    </row>
    <row r="38" spans="1:34" x14ac:dyDescent="0.15">
      <c r="A38" s="25" t="str">
        <f t="shared" si="0"/>
        <v/>
      </c>
      <c r="B38" s="25" t="str">
        <f t="shared" si="3"/>
        <v/>
      </c>
      <c r="C38" s="26">
        <v>39448</v>
      </c>
      <c r="D38" s="27" t="str">
        <f t="shared" si="1"/>
        <v xml:space="preserve"> </v>
      </c>
      <c r="E38" s="27" t="str">
        <f t="shared" si="2"/>
        <v>08</v>
      </c>
      <c r="F38" s="1">
        <v>164944640</v>
      </c>
      <c r="G38" s="1">
        <v>30641856</v>
      </c>
      <c r="H38" s="1">
        <v>9737134</v>
      </c>
      <c r="I38" s="1">
        <v>2557035</v>
      </c>
      <c r="J38" s="1">
        <v>0</v>
      </c>
      <c r="K38" s="1">
        <v>1625958</v>
      </c>
      <c r="L38" s="1">
        <v>415194</v>
      </c>
      <c r="M38" s="1">
        <v>13381158</v>
      </c>
      <c r="N38" s="1">
        <v>1986609</v>
      </c>
      <c r="O38" s="1">
        <v>3855066</v>
      </c>
      <c r="P38" s="1">
        <v>580972</v>
      </c>
      <c r="Q38" s="1">
        <v>1900247</v>
      </c>
      <c r="R38" s="1">
        <v>208459</v>
      </c>
      <c r="S38" s="1">
        <v>0</v>
      </c>
      <c r="T38" s="1">
        <v>4793682</v>
      </c>
      <c r="U38" s="1">
        <v>13666877</v>
      </c>
      <c r="V38" s="1">
        <v>32868713</v>
      </c>
      <c r="W38" s="1">
        <v>5079297</v>
      </c>
      <c r="X38" s="1">
        <v>0</v>
      </c>
      <c r="Y38" s="1">
        <v>474392</v>
      </c>
      <c r="Z38" s="1">
        <v>3968996</v>
      </c>
      <c r="AA38" s="1">
        <v>11869964</v>
      </c>
      <c r="AB38" s="1">
        <v>12832471</v>
      </c>
      <c r="AC38" s="1">
        <v>6172088</v>
      </c>
      <c r="AD38" s="1">
        <v>2306886</v>
      </c>
      <c r="AE38" s="1">
        <v>3510135</v>
      </c>
      <c r="AF38" s="1">
        <v>0</v>
      </c>
      <c r="AG38" s="1">
        <v>511451</v>
      </c>
      <c r="AH38" s="1">
        <f t="shared" si="4"/>
        <v>25470562</v>
      </c>
    </row>
    <row r="39" spans="1:34" x14ac:dyDescent="0.15">
      <c r="A39" s="25" t="str">
        <f t="shared" si="0"/>
        <v/>
      </c>
      <c r="B39" s="25" t="str">
        <f t="shared" si="3"/>
        <v/>
      </c>
      <c r="C39" s="26">
        <v>39814</v>
      </c>
      <c r="D39" s="27" t="str">
        <f t="shared" si="1"/>
        <v xml:space="preserve"> </v>
      </c>
      <c r="E39" s="27" t="str">
        <f t="shared" si="2"/>
        <v>09</v>
      </c>
      <c r="F39" s="1">
        <v>145740316</v>
      </c>
      <c r="G39" s="1">
        <v>30543432</v>
      </c>
      <c r="H39" s="1">
        <v>9503638</v>
      </c>
      <c r="I39" s="1">
        <v>2239091</v>
      </c>
      <c r="J39" s="1">
        <v>0</v>
      </c>
      <c r="K39" s="1">
        <v>1390825</v>
      </c>
      <c r="L39" s="1">
        <v>363152</v>
      </c>
      <c r="M39" s="1">
        <v>12071090</v>
      </c>
      <c r="N39" s="1">
        <v>1783678</v>
      </c>
      <c r="O39" s="1">
        <v>3434314</v>
      </c>
      <c r="P39" s="1">
        <v>504054</v>
      </c>
      <c r="Q39" s="1">
        <v>1601295</v>
      </c>
      <c r="R39" s="1">
        <v>182465</v>
      </c>
      <c r="S39" s="1">
        <v>0</v>
      </c>
      <c r="T39" s="1">
        <v>3890141</v>
      </c>
      <c r="U39" s="1">
        <v>8334733</v>
      </c>
      <c r="V39" s="1">
        <v>33147172</v>
      </c>
      <c r="W39" s="1">
        <v>4391613</v>
      </c>
      <c r="X39" s="1">
        <v>0</v>
      </c>
      <c r="Y39" s="1">
        <v>332773</v>
      </c>
      <c r="Z39" s="1">
        <v>3789098</v>
      </c>
      <c r="AA39" s="1">
        <v>10959133</v>
      </c>
      <c r="AB39" s="1">
        <v>7809523</v>
      </c>
      <c r="AC39" s="1">
        <v>3877216</v>
      </c>
      <c r="AD39" s="1">
        <v>1117649</v>
      </c>
      <c r="AE39" s="1">
        <v>3907726</v>
      </c>
      <c r="AF39" s="1">
        <v>0</v>
      </c>
      <c r="AG39" s="1">
        <v>566505</v>
      </c>
      <c r="AH39" s="1">
        <f t="shared" si="4"/>
        <v>21696512</v>
      </c>
    </row>
    <row r="40" spans="1:34" x14ac:dyDescent="0.15">
      <c r="A40" s="25" t="str">
        <f t="shared" si="0"/>
        <v/>
      </c>
      <c r="B40" s="25" t="str">
        <f t="shared" si="3"/>
        <v/>
      </c>
      <c r="C40" s="26">
        <v>40179</v>
      </c>
      <c r="D40" s="27" t="str">
        <f t="shared" si="1"/>
        <v xml:space="preserve"> </v>
      </c>
      <c r="E40" s="27" t="str">
        <f t="shared" si="2"/>
        <v>10</v>
      </c>
      <c r="F40" s="1">
        <v>151071928</v>
      </c>
      <c r="G40" s="1">
        <v>31145093</v>
      </c>
      <c r="H40" s="1">
        <v>8261256</v>
      </c>
      <c r="I40" s="1">
        <v>2176357</v>
      </c>
      <c r="J40" s="1">
        <v>0</v>
      </c>
      <c r="K40" s="1">
        <v>1315538</v>
      </c>
      <c r="L40" s="1">
        <v>367880</v>
      </c>
      <c r="M40" s="1">
        <v>11625333</v>
      </c>
      <c r="N40" s="1">
        <v>1769103</v>
      </c>
      <c r="O40" s="1">
        <v>3420317</v>
      </c>
      <c r="P40" s="1">
        <v>791787</v>
      </c>
      <c r="Q40" s="1">
        <v>1637639</v>
      </c>
      <c r="R40" s="1">
        <v>280603</v>
      </c>
      <c r="S40" s="1">
        <v>0</v>
      </c>
      <c r="T40" s="1">
        <v>4040424</v>
      </c>
      <c r="U40" s="1">
        <v>10821637</v>
      </c>
      <c r="V40" s="1">
        <v>34350315</v>
      </c>
      <c r="W40" s="1">
        <v>3710852</v>
      </c>
      <c r="X40" s="1">
        <v>0</v>
      </c>
      <c r="Y40" s="1">
        <v>303500</v>
      </c>
      <c r="Z40" s="1">
        <v>3676359</v>
      </c>
      <c r="AA40" s="1">
        <v>10630555</v>
      </c>
      <c r="AB40" s="1">
        <v>9942211</v>
      </c>
      <c r="AC40" s="1">
        <v>4662706</v>
      </c>
      <c r="AD40" s="1">
        <v>1435371</v>
      </c>
      <c r="AE40" s="1">
        <v>4281502</v>
      </c>
      <c r="AF40" s="1">
        <v>0</v>
      </c>
      <c r="AG40" s="1">
        <v>425590</v>
      </c>
      <c r="AH40" s="1">
        <f t="shared" si="4"/>
        <v>21310896</v>
      </c>
    </row>
    <row r="41" spans="1:34" x14ac:dyDescent="0.15">
      <c r="A41" s="25" t="str">
        <f t="shared" si="0"/>
        <v/>
      </c>
      <c r="B41" s="25" t="str">
        <f t="shared" si="3"/>
        <v/>
      </c>
      <c r="C41" s="26">
        <v>40544</v>
      </c>
      <c r="D41" s="27" t="str">
        <f t="shared" si="1"/>
        <v xml:space="preserve"> </v>
      </c>
      <c r="E41" s="27" t="str">
        <f t="shared" si="2"/>
        <v>11</v>
      </c>
      <c r="F41" s="1">
        <v>140320326</v>
      </c>
      <c r="G41" s="1">
        <v>28747921</v>
      </c>
      <c r="H41" s="1">
        <v>8221156</v>
      </c>
      <c r="I41" s="1">
        <v>2434662</v>
      </c>
      <c r="J41" s="1">
        <v>0</v>
      </c>
      <c r="K41" s="1">
        <v>1471471</v>
      </c>
      <c r="L41" s="1">
        <v>479885</v>
      </c>
      <c r="M41" s="1">
        <v>7376750</v>
      </c>
      <c r="N41" s="1">
        <v>1859534</v>
      </c>
      <c r="O41" s="1">
        <v>3063217</v>
      </c>
      <c r="P41" s="1">
        <v>555149</v>
      </c>
      <c r="Q41" s="1">
        <v>1287431</v>
      </c>
      <c r="R41" s="1">
        <v>238404</v>
      </c>
      <c r="S41" s="1">
        <v>0</v>
      </c>
      <c r="T41" s="1">
        <v>3977113</v>
      </c>
      <c r="U41" s="1">
        <v>8235425</v>
      </c>
      <c r="V41" s="1">
        <v>33229246</v>
      </c>
      <c r="W41" s="1">
        <v>3247334</v>
      </c>
      <c r="X41" s="1">
        <v>0</v>
      </c>
      <c r="Y41" s="1">
        <v>267522</v>
      </c>
      <c r="Z41" s="1">
        <v>3929356</v>
      </c>
      <c r="AA41" s="1">
        <v>11891328</v>
      </c>
      <c r="AB41" s="1">
        <v>9434208</v>
      </c>
      <c r="AC41" s="1">
        <v>4505203</v>
      </c>
      <c r="AD41" s="1">
        <v>1322315</v>
      </c>
      <c r="AE41" s="1">
        <v>3998657</v>
      </c>
      <c r="AF41" s="1">
        <v>0</v>
      </c>
      <c r="AG41" s="1">
        <v>547039</v>
      </c>
      <c r="AH41" s="1">
        <f t="shared" si="4"/>
        <v>20703319</v>
      </c>
    </row>
    <row r="42" spans="1:34" x14ac:dyDescent="0.15">
      <c r="A42" s="25" t="str">
        <f t="shared" si="0"/>
        <v/>
      </c>
      <c r="B42" s="25" t="str">
        <f t="shared" si="3"/>
        <v/>
      </c>
      <c r="C42" s="26">
        <v>40909</v>
      </c>
      <c r="D42" s="27" t="str">
        <f t="shared" si="1"/>
        <v xml:space="preserve"> </v>
      </c>
      <c r="E42" s="27" t="str">
        <f t="shared" si="2"/>
        <v>12</v>
      </c>
      <c r="F42" s="1">
        <v>149234703</v>
      </c>
      <c r="G42" s="1">
        <v>27109928</v>
      </c>
      <c r="H42" s="1">
        <v>8745080</v>
      </c>
      <c r="I42" s="1">
        <v>2247561</v>
      </c>
      <c r="J42" s="1">
        <v>0</v>
      </c>
      <c r="K42" s="1">
        <v>1405855</v>
      </c>
      <c r="L42" s="1">
        <v>444779</v>
      </c>
      <c r="M42" s="1">
        <v>10243057</v>
      </c>
      <c r="N42" s="1">
        <v>1678418</v>
      </c>
      <c r="O42" s="1">
        <v>2767180</v>
      </c>
      <c r="P42" s="1">
        <v>706889</v>
      </c>
      <c r="Q42" s="1">
        <v>1875561</v>
      </c>
      <c r="R42" s="1">
        <v>234763</v>
      </c>
      <c r="S42" s="1">
        <v>0</v>
      </c>
      <c r="T42" s="1">
        <v>4618384</v>
      </c>
      <c r="U42" s="1">
        <v>10723225</v>
      </c>
      <c r="V42" s="1">
        <v>35314113</v>
      </c>
      <c r="W42" s="1">
        <v>4148708</v>
      </c>
      <c r="X42" s="1">
        <v>0</v>
      </c>
      <c r="Y42" s="1">
        <v>1109810</v>
      </c>
      <c r="Z42" s="1">
        <v>4002716</v>
      </c>
      <c r="AA42" s="1">
        <v>12821664</v>
      </c>
      <c r="AB42" s="1">
        <v>9404705</v>
      </c>
      <c r="AC42" s="1">
        <v>4715775</v>
      </c>
      <c r="AD42" s="1">
        <v>684793</v>
      </c>
      <c r="AE42" s="1">
        <v>3639809</v>
      </c>
      <c r="AF42" s="1">
        <v>0</v>
      </c>
      <c r="AG42" s="1">
        <v>591930</v>
      </c>
      <c r="AH42" s="1">
        <f t="shared" si="4"/>
        <v>21898963</v>
      </c>
    </row>
    <row r="43" spans="1:34" x14ac:dyDescent="0.15">
      <c r="A43" s="25" t="str">
        <f t="shared" si="0"/>
        <v/>
      </c>
      <c r="B43" s="25" t="str">
        <f t="shared" si="3"/>
        <v/>
      </c>
      <c r="C43" s="26">
        <v>41275</v>
      </c>
      <c r="D43" s="27" t="str">
        <f t="shared" si="1"/>
        <v xml:space="preserve"> </v>
      </c>
      <c r="E43" s="27" t="str">
        <f t="shared" si="2"/>
        <v>13</v>
      </c>
      <c r="F43" s="1">
        <v>152029755</v>
      </c>
      <c r="G43" s="1">
        <v>31098657</v>
      </c>
      <c r="H43" s="1">
        <v>8749064</v>
      </c>
      <c r="I43" s="1">
        <v>2112392</v>
      </c>
      <c r="J43" s="1">
        <v>0</v>
      </c>
      <c r="K43" s="1">
        <v>1425781</v>
      </c>
      <c r="L43" s="1">
        <v>490956</v>
      </c>
      <c r="M43" s="1">
        <v>9822227</v>
      </c>
      <c r="N43" s="1">
        <v>1689986</v>
      </c>
      <c r="O43" s="1">
        <v>2986826</v>
      </c>
      <c r="P43" s="1">
        <v>798764</v>
      </c>
      <c r="Q43" s="1">
        <v>1794565</v>
      </c>
      <c r="R43" s="1">
        <v>313775</v>
      </c>
      <c r="S43" s="1">
        <v>0</v>
      </c>
      <c r="T43" s="1">
        <v>4460693</v>
      </c>
      <c r="U43" s="1">
        <v>10684742</v>
      </c>
      <c r="V43" s="1">
        <v>33195679</v>
      </c>
      <c r="W43" s="1">
        <v>4122452</v>
      </c>
      <c r="X43" s="1">
        <v>0</v>
      </c>
      <c r="Y43" s="1">
        <v>327607</v>
      </c>
      <c r="Z43" s="1">
        <v>3464242</v>
      </c>
      <c r="AA43" s="1">
        <v>12446572</v>
      </c>
      <c r="AB43" s="1">
        <v>13117493</v>
      </c>
      <c r="AC43" s="1">
        <v>4753062</v>
      </c>
      <c r="AD43" s="1">
        <v>382824</v>
      </c>
      <c r="AE43" s="1">
        <v>3301819</v>
      </c>
      <c r="AF43" s="1">
        <v>0</v>
      </c>
      <c r="AG43" s="1">
        <v>489577</v>
      </c>
      <c r="AH43" s="1">
        <f t="shared" si="4"/>
        <v>20399747</v>
      </c>
    </row>
    <row r="44" spans="1:34" x14ac:dyDescent="0.15">
      <c r="A44" s="25" t="str">
        <f t="shared" si="0"/>
        <v/>
      </c>
      <c r="B44" s="25" t="str">
        <f t="shared" si="3"/>
        <v/>
      </c>
      <c r="C44" s="26">
        <v>41640</v>
      </c>
      <c r="D44" s="27" t="str">
        <f t="shared" si="1"/>
        <v xml:space="preserve"> </v>
      </c>
      <c r="E44" s="27" t="str">
        <f t="shared" si="2"/>
        <v>14</v>
      </c>
      <c r="F44" s="1">
        <v>159513190</v>
      </c>
      <c r="G44" s="1">
        <v>32735962</v>
      </c>
      <c r="H44" s="1">
        <v>9334183</v>
      </c>
      <c r="I44" s="1">
        <v>2168105</v>
      </c>
      <c r="J44" s="1">
        <v>0</v>
      </c>
      <c r="K44" s="1">
        <v>1453003</v>
      </c>
      <c r="L44" s="1">
        <v>501661</v>
      </c>
      <c r="M44" s="1">
        <v>9230044</v>
      </c>
      <c r="N44" s="1">
        <v>1740673</v>
      </c>
      <c r="O44" s="1">
        <v>3382099</v>
      </c>
      <c r="P44" s="1">
        <v>832003</v>
      </c>
      <c r="Q44" s="1">
        <v>1836402</v>
      </c>
      <c r="R44" s="1">
        <v>240186</v>
      </c>
      <c r="S44" s="1">
        <v>0</v>
      </c>
      <c r="T44" s="1">
        <v>4705464</v>
      </c>
      <c r="U44" s="1">
        <v>12122059</v>
      </c>
      <c r="V44" s="1">
        <v>33918092</v>
      </c>
      <c r="W44" s="1">
        <v>4225631</v>
      </c>
      <c r="X44" s="1">
        <v>0</v>
      </c>
      <c r="Y44" s="1">
        <v>390979</v>
      </c>
      <c r="Z44" s="1">
        <v>3509420</v>
      </c>
      <c r="AA44" s="1">
        <v>12534512</v>
      </c>
      <c r="AB44" s="1">
        <v>15027807</v>
      </c>
      <c r="AC44" s="1">
        <v>5732515</v>
      </c>
      <c r="AD44" s="1">
        <v>338295</v>
      </c>
      <c r="AE44" s="1">
        <v>2863599</v>
      </c>
      <c r="AF44" s="1">
        <v>0</v>
      </c>
      <c r="AG44" s="1">
        <v>690496</v>
      </c>
      <c r="AH44" s="1">
        <f t="shared" si="4"/>
        <v>21308953</v>
      </c>
    </row>
    <row r="45" spans="1:34" x14ac:dyDescent="0.15">
      <c r="A45" s="25" t="str">
        <f t="shared" si="0"/>
        <v/>
      </c>
      <c r="B45" s="25" t="str">
        <f t="shared" si="3"/>
        <v/>
      </c>
      <c r="C45" s="26">
        <v>42005</v>
      </c>
      <c r="D45" s="27" t="str">
        <f t="shared" si="1"/>
        <v xml:space="preserve"> </v>
      </c>
      <c r="E45" s="27" t="str">
        <f t="shared" si="2"/>
        <v>15</v>
      </c>
      <c r="F45" s="1">
        <v>170230792</v>
      </c>
      <c r="G45" s="1">
        <v>35671506</v>
      </c>
      <c r="H45" s="1">
        <v>9760320</v>
      </c>
      <c r="I45" s="1">
        <v>2357927</v>
      </c>
      <c r="K45" s="1">
        <v>1651791</v>
      </c>
      <c r="L45" s="1">
        <v>487809</v>
      </c>
      <c r="M45" s="1">
        <v>10109290</v>
      </c>
      <c r="N45" s="1">
        <v>1902776</v>
      </c>
      <c r="O45" s="1">
        <v>3803690</v>
      </c>
      <c r="P45" s="1">
        <v>655095</v>
      </c>
      <c r="Q45" s="1">
        <v>1344206</v>
      </c>
      <c r="R45" s="1">
        <v>163769</v>
      </c>
      <c r="T45" s="1">
        <v>4861792</v>
      </c>
      <c r="U45" s="1">
        <v>9288931</v>
      </c>
      <c r="V45" s="1">
        <v>35933888</v>
      </c>
      <c r="W45" s="1">
        <v>3899938</v>
      </c>
      <c r="Y45" s="1">
        <v>346529</v>
      </c>
      <c r="Z45" s="1">
        <v>3395942</v>
      </c>
      <c r="AA45" s="1">
        <v>13374776</v>
      </c>
      <c r="AB45" s="1">
        <v>19729388</v>
      </c>
      <c r="AC45" s="1">
        <v>5759856</v>
      </c>
      <c r="AD45" s="1">
        <v>263760</v>
      </c>
      <c r="AE45" s="1">
        <v>4763774</v>
      </c>
      <c r="AG45" s="1">
        <v>704039</v>
      </c>
      <c r="AH45" s="1">
        <f t="shared" si="4"/>
        <v>20977271</v>
      </c>
    </row>
    <row r="46" spans="1:34" x14ac:dyDescent="0.15">
      <c r="A46" s="25" t="str">
        <f t="shared" si="0"/>
        <v/>
      </c>
      <c r="B46" s="25" t="str">
        <f t="shared" si="3"/>
        <v/>
      </c>
      <c r="C46" s="26">
        <v>42370</v>
      </c>
      <c r="D46" s="27" t="str">
        <f t="shared" si="1"/>
        <v xml:space="preserve"> </v>
      </c>
      <c r="E46" s="27" t="str">
        <f t="shared" si="2"/>
        <v>16</v>
      </c>
      <c r="F46" s="1">
        <v>180704447</v>
      </c>
      <c r="G46" s="1">
        <v>37811039</v>
      </c>
      <c r="H46" s="1">
        <v>10120925</v>
      </c>
      <c r="I46" s="1">
        <v>2577327</v>
      </c>
      <c r="K46" s="1">
        <v>1541358</v>
      </c>
      <c r="L46" s="1">
        <v>459366</v>
      </c>
      <c r="M46" s="1">
        <v>10520494</v>
      </c>
      <c r="N46" s="1">
        <v>1630753</v>
      </c>
      <c r="O46" s="1">
        <v>3773469</v>
      </c>
      <c r="P46" s="1">
        <v>767485</v>
      </c>
      <c r="Q46" s="1">
        <v>1659607</v>
      </c>
      <c r="R46" s="1" t="s">
        <v>40</v>
      </c>
      <c r="T46" s="1">
        <v>4345311</v>
      </c>
      <c r="U46" s="1">
        <v>8711595</v>
      </c>
      <c r="V46" s="1">
        <v>36111892</v>
      </c>
      <c r="W46" s="1">
        <v>4895766</v>
      </c>
      <c r="Y46" s="1">
        <v>457203</v>
      </c>
      <c r="Z46" s="1">
        <v>4609076</v>
      </c>
      <c r="AA46" s="1">
        <v>12638107</v>
      </c>
      <c r="AB46" s="1">
        <v>25800157</v>
      </c>
      <c r="AC46" s="1">
        <v>5324494</v>
      </c>
      <c r="AD46" s="1" t="s">
        <v>40</v>
      </c>
      <c r="AE46" s="1">
        <v>5738709</v>
      </c>
      <c r="AG46" s="1" t="s">
        <v>40</v>
      </c>
      <c r="AH46" s="1">
        <f t="shared" si="4"/>
        <v>23581724</v>
      </c>
    </row>
    <row r="47" spans="1:34" x14ac:dyDescent="0.15">
      <c r="A47" s="25" t="str">
        <f t="shared" si="0"/>
        <v/>
      </c>
      <c r="B47" s="25" t="str">
        <f t="shared" si="3"/>
        <v/>
      </c>
      <c r="C47" s="26">
        <v>42736</v>
      </c>
      <c r="D47" s="27" t="str">
        <f t="shared" si="1"/>
        <v xml:space="preserve"> </v>
      </c>
      <c r="E47" s="27" t="str">
        <f t="shared" si="2"/>
        <v>17</v>
      </c>
      <c r="F47" s="1">
        <v>191213318</v>
      </c>
      <c r="G47" s="1">
        <v>37374151</v>
      </c>
      <c r="H47" s="1">
        <v>10283972</v>
      </c>
      <c r="I47" s="1">
        <v>2300861</v>
      </c>
      <c r="K47" s="1">
        <v>1662709</v>
      </c>
      <c r="L47" s="1">
        <v>519281</v>
      </c>
      <c r="M47" s="1">
        <v>10171015</v>
      </c>
      <c r="N47" s="1">
        <v>1616147</v>
      </c>
      <c r="O47" s="1">
        <v>3838955</v>
      </c>
      <c r="P47" s="1">
        <v>823981</v>
      </c>
      <c r="Q47" s="1">
        <v>1815836</v>
      </c>
      <c r="R47" s="1">
        <v>190522</v>
      </c>
      <c r="T47" s="1">
        <v>4587378</v>
      </c>
      <c r="U47" s="1">
        <v>9072020</v>
      </c>
      <c r="V47" s="1">
        <v>35075514</v>
      </c>
      <c r="W47" s="1">
        <v>5206805</v>
      </c>
      <c r="Y47" s="1">
        <v>473945</v>
      </c>
      <c r="Z47" s="1">
        <v>4382079</v>
      </c>
      <c r="AA47" s="1">
        <v>12941098</v>
      </c>
      <c r="AB47" s="1">
        <v>36579535</v>
      </c>
      <c r="AC47" s="1">
        <v>5671849</v>
      </c>
      <c r="AD47" s="1" t="s">
        <v>40</v>
      </c>
      <c r="AE47" s="1">
        <v>5416823</v>
      </c>
      <c r="AG47" s="1">
        <v>687020</v>
      </c>
      <c r="AH47" s="1">
        <f t="shared" si="4"/>
        <v>24039963</v>
      </c>
    </row>
    <row r="48" spans="1:34" x14ac:dyDescent="0.15">
      <c r="A48" s="25" t="str">
        <f t="shared" si="0"/>
        <v/>
      </c>
      <c r="B48" s="25" t="str">
        <f t="shared" si="3"/>
        <v/>
      </c>
      <c r="C48" s="26">
        <v>43101</v>
      </c>
      <c r="D48" s="27" t="str">
        <f t="shared" si="1"/>
        <v xml:space="preserve"> </v>
      </c>
      <c r="E48" s="27" t="str">
        <f t="shared" si="2"/>
        <v>18</v>
      </c>
      <c r="F48" s="1">
        <v>177932241</v>
      </c>
      <c r="G48" s="1">
        <v>38268965</v>
      </c>
      <c r="H48" s="1">
        <v>10846817</v>
      </c>
      <c r="I48" s="1">
        <v>2189899</v>
      </c>
      <c r="K48" s="1">
        <v>1740446</v>
      </c>
      <c r="L48" s="1">
        <v>529952</v>
      </c>
      <c r="M48" s="1">
        <v>10147409</v>
      </c>
      <c r="N48" s="1">
        <v>1539024</v>
      </c>
      <c r="O48" s="1">
        <v>3549723</v>
      </c>
      <c r="P48" s="1">
        <v>782182</v>
      </c>
      <c r="Q48" s="1">
        <v>1748309</v>
      </c>
      <c r="R48" s="1">
        <v>208005</v>
      </c>
      <c r="T48" s="1">
        <v>4585958</v>
      </c>
      <c r="U48" s="1">
        <v>10511858</v>
      </c>
      <c r="V48" s="1">
        <v>24133754</v>
      </c>
      <c r="W48" s="1">
        <v>5622755</v>
      </c>
      <c r="Y48" s="1">
        <v>453378</v>
      </c>
      <c r="Z48" s="1">
        <v>4517162</v>
      </c>
      <c r="AA48" s="1">
        <v>13285283</v>
      </c>
      <c r="AB48" s="1">
        <v>29753196</v>
      </c>
      <c r="AC48" s="1">
        <v>6794035</v>
      </c>
      <c r="AD48" s="1" t="s">
        <v>40</v>
      </c>
      <c r="AE48" s="1">
        <v>5496092</v>
      </c>
      <c r="AG48" s="1">
        <v>662570</v>
      </c>
      <c r="AH48" s="1">
        <f t="shared" si="4"/>
        <v>24108874</v>
      </c>
    </row>
    <row r="49" spans="1:34" x14ac:dyDescent="0.15">
      <c r="A49" s="25" t="str">
        <f t="shared" si="0"/>
        <v/>
      </c>
      <c r="B49" s="25" t="str">
        <f t="shared" si="3"/>
        <v/>
      </c>
      <c r="C49" s="26">
        <v>43466</v>
      </c>
      <c r="D49" s="27" t="str">
        <f t="shared" si="1"/>
        <v xml:space="preserve"> </v>
      </c>
      <c r="E49" s="27" t="str">
        <f t="shared" si="2"/>
        <v>19</v>
      </c>
      <c r="F49" s="1">
        <v>172710576</v>
      </c>
      <c r="G49" s="1">
        <v>37854041</v>
      </c>
      <c r="H49" s="1">
        <v>10864970</v>
      </c>
      <c r="I49" s="1">
        <v>2010775</v>
      </c>
      <c r="K49" s="1">
        <v>1868683</v>
      </c>
      <c r="L49" s="1">
        <v>547958</v>
      </c>
      <c r="M49" s="1">
        <v>10081311</v>
      </c>
      <c r="N49" s="1">
        <v>1659260</v>
      </c>
      <c r="O49" s="1">
        <v>3579047</v>
      </c>
      <c r="P49" s="1">
        <v>845327</v>
      </c>
      <c r="Q49" s="1">
        <v>1682740</v>
      </c>
      <c r="R49" s="1">
        <v>186748</v>
      </c>
      <c r="T49" s="1">
        <v>4195789</v>
      </c>
      <c r="U49" s="1">
        <v>9306650</v>
      </c>
      <c r="V49" s="1">
        <v>27494617</v>
      </c>
      <c r="W49" s="1">
        <v>5834271</v>
      </c>
      <c r="Y49" s="1">
        <v>478508</v>
      </c>
      <c r="Z49" s="1">
        <v>4294960</v>
      </c>
      <c r="AA49" s="1">
        <v>12388600</v>
      </c>
      <c r="AB49" s="1">
        <v>25158606</v>
      </c>
      <c r="AC49" s="1">
        <v>6505148</v>
      </c>
      <c r="AD49" s="1">
        <v>523787</v>
      </c>
      <c r="AE49" s="1">
        <v>4662098</v>
      </c>
      <c r="AG49" s="1">
        <v>686682</v>
      </c>
      <c r="AH49" s="1">
        <f t="shared" si="4"/>
        <v>24198746</v>
      </c>
    </row>
    <row r="50" spans="1:34" x14ac:dyDescent="0.15">
      <c r="A50" s="25" t="str">
        <f t="shared" si="0"/>
        <v/>
      </c>
      <c r="B50" s="25" t="str">
        <f t="shared" si="3"/>
        <v/>
      </c>
      <c r="C50" s="26">
        <v>43831</v>
      </c>
      <c r="D50" s="27" t="str">
        <f t="shared" si="1"/>
        <v xml:space="preserve"> </v>
      </c>
      <c r="E50" s="27" t="str">
        <f t="shared" si="2"/>
        <v>20</v>
      </c>
      <c r="F50" s="1">
        <v>167647083</v>
      </c>
      <c r="G50" s="1">
        <v>39523551</v>
      </c>
      <c r="H50" s="1">
        <v>11113982</v>
      </c>
      <c r="I50" s="1">
        <v>2092661</v>
      </c>
      <c r="K50" s="1">
        <v>2175890</v>
      </c>
      <c r="L50" s="1">
        <v>486036</v>
      </c>
      <c r="M50" s="1">
        <v>9271786</v>
      </c>
      <c r="N50" s="1">
        <v>1542476</v>
      </c>
      <c r="O50" s="1">
        <v>3423503</v>
      </c>
      <c r="P50" s="1">
        <v>999356</v>
      </c>
      <c r="Q50" s="1">
        <v>1736171</v>
      </c>
      <c r="R50" s="1">
        <v>150979</v>
      </c>
      <c r="T50" s="1">
        <v>4705176</v>
      </c>
      <c r="U50" s="1">
        <v>8025872</v>
      </c>
      <c r="V50" s="1">
        <v>25172842</v>
      </c>
      <c r="W50" s="1">
        <v>4636459</v>
      </c>
      <c r="Y50" s="1">
        <v>580864</v>
      </c>
      <c r="Z50" s="1">
        <v>4184076</v>
      </c>
      <c r="AA50" s="1">
        <v>10800120</v>
      </c>
      <c r="AB50" s="1">
        <v>23652496</v>
      </c>
      <c r="AC50" s="1">
        <v>7603256</v>
      </c>
      <c r="AD50" s="1">
        <v>221975</v>
      </c>
      <c r="AE50" s="1">
        <v>4865090</v>
      </c>
      <c r="AG50" s="1">
        <v>682466</v>
      </c>
      <c r="AH50" s="1">
        <f t="shared" si="4"/>
        <v>22912912</v>
      </c>
    </row>
    <row r="51" spans="1:34" x14ac:dyDescent="0.15">
      <c r="A51" s="25"/>
      <c r="B51" s="25"/>
      <c r="C51" s="26"/>
      <c r="D51" s="27"/>
      <c r="E51" s="27"/>
      <c r="AH51" s="1"/>
    </row>
    <row r="52" spans="1:34" s="29" customFormat="1" x14ac:dyDescent="0.15">
      <c r="A52" s="32" t="str">
        <f t="shared" si="0"/>
        <v/>
      </c>
      <c r="B52" s="32" t="str">
        <f t="shared" si="3"/>
        <v/>
      </c>
      <c r="C52" s="33">
        <v>44197</v>
      </c>
      <c r="D52" s="34" t="str">
        <f t="shared" si="1"/>
        <v xml:space="preserve"> </v>
      </c>
      <c r="E52" s="34" t="str">
        <f t="shared" si="2"/>
        <v>21</v>
      </c>
      <c r="F52" s="30">
        <v>169469300</v>
      </c>
      <c r="G52" s="30">
        <v>38850700</v>
      </c>
      <c r="H52" s="30">
        <v>13965900</v>
      </c>
      <c r="I52" s="30">
        <v>1628300</v>
      </c>
      <c r="J52" s="30">
        <v>0</v>
      </c>
      <c r="K52" s="30">
        <v>3132800</v>
      </c>
      <c r="L52" s="30">
        <v>302900</v>
      </c>
      <c r="M52" s="30">
        <v>9294500</v>
      </c>
      <c r="N52" s="30">
        <v>1697900</v>
      </c>
      <c r="O52" s="30">
        <v>3714300</v>
      </c>
      <c r="P52" s="30">
        <v>881700</v>
      </c>
      <c r="Q52" s="30">
        <v>1406800</v>
      </c>
      <c r="R52" s="30">
        <v>190100</v>
      </c>
      <c r="S52" s="30" t="e">
        <v>#VALUE!</v>
      </c>
      <c r="T52" s="30">
        <v>4649700</v>
      </c>
      <c r="U52" s="30">
        <v>11736000</v>
      </c>
      <c r="V52" s="30">
        <v>25134600</v>
      </c>
      <c r="W52" s="30">
        <v>5170400</v>
      </c>
      <c r="X52" s="30">
        <v>0</v>
      </c>
      <c r="Y52" s="30">
        <v>432300</v>
      </c>
      <c r="Z52" s="30">
        <v>2956500</v>
      </c>
      <c r="AA52" s="30">
        <v>11675300</v>
      </c>
      <c r="AB52" s="30">
        <v>21856700</v>
      </c>
      <c r="AC52" s="30">
        <v>7976400</v>
      </c>
      <c r="AD52" s="30">
        <v>204800</v>
      </c>
      <c r="AE52" s="30">
        <v>1853000</v>
      </c>
      <c r="AF52" s="30">
        <v>0</v>
      </c>
      <c r="AG52" s="30">
        <v>757700</v>
      </c>
      <c r="AH52" s="31">
        <f t="shared" si="4"/>
        <v>22476500</v>
      </c>
    </row>
    <row r="53" spans="1:34" x14ac:dyDescent="0.15">
      <c r="A53" s="25" t="str">
        <f t="shared" si="0"/>
        <v/>
      </c>
      <c r="B53" s="25">
        <f t="shared" si="3"/>
        <v>1</v>
      </c>
      <c r="C53" s="26">
        <v>44562</v>
      </c>
      <c r="D53" s="27" t="str">
        <f t="shared" si="1"/>
        <v>R4</v>
      </c>
      <c r="E53" s="27" t="str">
        <f t="shared" si="2"/>
        <v>22</v>
      </c>
      <c r="AH53" s="1"/>
    </row>
    <row r="54" spans="1:34" x14ac:dyDescent="0.15">
      <c r="A54" s="25" t="str">
        <f t="shared" si="0"/>
        <v/>
      </c>
      <c r="B54" s="25" t="str">
        <f t="shared" si="3"/>
        <v/>
      </c>
    </row>
    <row r="55" spans="1:34" x14ac:dyDescent="0.15">
      <c r="A55" s="25" t="str">
        <f t="shared" si="0"/>
        <v/>
      </c>
      <c r="B55" s="25" t="str">
        <f t="shared" si="3"/>
        <v/>
      </c>
    </row>
    <row r="56" spans="1:34" x14ac:dyDescent="0.15">
      <c r="A56" s="25" t="str">
        <f t="shared" si="0"/>
        <v/>
      </c>
      <c r="B56" s="25" t="str">
        <f t="shared" si="3"/>
        <v/>
      </c>
    </row>
    <row r="57" spans="1:34" x14ac:dyDescent="0.15">
      <c r="A57" s="25" t="str">
        <f t="shared" si="0"/>
        <v/>
      </c>
      <c r="B57" s="25" t="str">
        <f t="shared" si="3"/>
        <v/>
      </c>
    </row>
    <row r="58" spans="1:34" x14ac:dyDescent="0.15">
      <c r="A58" s="25" t="str">
        <f t="shared" si="0"/>
        <v/>
      </c>
      <c r="B58" s="25" t="str">
        <f t="shared" si="3"/>
        <v/>
      </c>
    </row>
    <row r="59" spans="1:34" x14ac:dyDescent="0.15">
      <c r="A59" s="25" t="str">
        <f t="shared" si="0"/>
        <v/>
      </c>
      <c r="B59" s="25" t="str">
        <f t="shared" si="3"/>
        <v/>
      </c>
    </row>
    <row r="60" spans="1:34" x14ac:dyDescent="0.15">
      <c r="A60" s="25" t="str">
        <f t="shared" si="0"/>
        <v/>
      </c>
      <c r="B60" s="25" t="str">
        <f t="shared" si="3"/>
        <v/>
      </c>
    </row>
    <row r="61" spans="1:34" x14ac:dyDescent="0.15">
      <c r="A61" s="25" t="str">
        <f t="shared" si="0"/>
        <v/>
      </c>
      <c r="B61" s="25" t="str">
        <f t="shared" si="3"/>
        <v/>
      </c>
    </row>
    <row r="62" spans="1:34" x14ac:dyDescent="0.15">
      <c r="A62" s="25" t="str">
        <f t="shared" si="0"/>
        <v/>
      </c>
      <c r="B62" s="25" t="str">
        <f t="shared" si="3"/>
        <v/>
      </c>
    </row>
    <row r="63" spans="1:34" x14ac:dyDescent="0.15">
      <c r="A63" s="25" t="str">
        <f t="shared" si="0"/>
        <v/>
      </c>
      <c r="B63" s="25" t="str">
        <f t="shared" si="3"/>
        <v/>
      </c>
    </row>
    <row r="64" spans="1:34" x14ac:dyDescent="0.15">
      <c r="A64" s="25" t="str">
        <f t="shared" si="0"/>
        <v/>
      </c>
      <c r="B64" s="25" t="str">
        <f t="shared" si="3"/>
        <v/>
      </c>
    </row>
    <row r="65" spans="1:2" x14ac:dyDescent="0.15">
      <c r="A65" s="25" t="str">
        <f t="shared" si="0"/>
        <v/>
      </c>
      <c r="B65" s="25" t="str">
        <f t="shared" si="3"/>
        <v/>
      </c>
    </row>
    <row r="66" spans="1:2" x14ac:dyDescent="0.15">
      <c r="A66" s="25" t="str">
        <f t="shared" si="0"/>
        <v/>
      </c>
      <c r="B66" s="25" t="str">
        <f t="shared" si="3"/>
        <v/>
      </c>
    </row>
    <row r="67" spans="1:2" x14ac:dyDescent="0.15">
      <c r="A67" s="25" t="str">
        <f t="shared" si="0"/>
        <v/>
      </c>
      <c r="B67" s="25" t="str">
        <f t="shared" si="3"/>
        <v/>
      </c>
    </row>
    <row r="68" spans="1:2" x14ac:dyDescent="0.15">
      <c r="A68" s="25" t="str">
        <f t="shared" si="0"/>
        <v/>
      </c>
      <c r="B68" s="25" t="str">
        <f t="shared" si="3"/>
        <v/>
      </c>
    </row>
    <row r="69" spans="1:2" x14ac:dyDescent="0.15">
      <c r="A69" s="25" t="str">
        <f t="shared" si="0"/>
        <v/>
      </c>
      <c r="B69" s="25" t="str">
        <f t="shared" si="3"/>
        <v/>
      </c>
    </row>
    <row r="70" spans="1:2" x14ac:dyDescent="0.15">
      <c r="A70" s="25" t="str">
        <f t="shared" si="0"/>
        <v/>
      </c>
      <c r="B70" s="25" t="str">
        <f t="shared" si="3"/>
        <v/>
      </c>
    </row>
    <row r="71" spans="1:2" x14ac:dyDescent="0.15">
      <c r="A71" s="25" t="str">
        <f t="shared" si="0"/>
        <v/>
      </c>
      <c r="B71" s="25" t="str">
        <f t="shared" si="3"/>
        <v/>
      </c>
    </row>
    <row r="72" spans="1:2" x14ac:dyDescent="0.15">
      <c r="A72" s="25" t="str">
        <f t="shared" si="0"/>
        <v/>
      </c>
      <c r="B72" s="25" t="str">
        <f t="shared" si="3"/>
        <v/>
      </c>
    </row>
    <row r="73" spans="1:2" x14ac:dyDescent="0.15">
      <c r="A73" s="25" t="str">
        <f t="shared" si="0"/>
        <v/>
      </c>
      <c r="B73" s="25" t="str">
        <f t="shared" si="3"/>
        <v/>
      </c>
    </row>
    <row r="74" spans="1:2" x14ac:dyDescent="0.15">
      <c r="A74" s="25" t="str">
        <f t="shared" ref="A74:A108" si="5">IF(C74=EDATE($C$5,0),1,"")</f>
        <v/>
      </c>
      <c r="B74" s="25" t="str">
        <f t="shared" si="3"/>
        <v/>
      </c>
    </row>
    <row r="75" spans="1:2" x14ac:dyDescent="0.15">
      <c r="A75" s="25" t="str">
        <f t="shared" si="5"/>
        <v/>
      </c>
      <c r="B75" s="25" t="str">
        <f t="shared" ref="B75:B108" si="6">IF(OR(A75=1,C75=$E$5),1,"")</f>
        <v/>
      </c>
    </row>
    <row r="76" spans="1:2" x14ac:dyDescent="0.15">
      <c r="A76" s="25" t="str">
        <f t="shared" si="5"/>
        <v/>
      </c>
      <c r="B76" s="25" t="str">
        <f t="shared" si="6"/>
        <v/>
      </c>
    </row>
    <row r="77" spans="1:2" x14ac:dyDescent="0.15">
      <c r="A77" s="25" t="str">
        <f t="shared" si="5"/>
        <v/>
      </c>
      <c r="B77" s="25" t="str">
        <f t="shared" si="6"/>
        <v/>
      </c>
    </row>
    <row r="78" spans="1:2" x14ac:dyDescent="0.15">
      <c r="A78" s="25" t="str">
        <f t="shared" si="5"/>
        <v/>
      </c>
      <c r="B78" s="25" t="str">
        <f t="shared" si="6"/>
        <v/>
      </c>
    </row>
    <row r="79" spans="1:2" x14ac:dyDescent="0.15">
      <c r="A79" s="25" t="str">
        <f t="shared" si="5"/>
        <v/>
      </c>
      <c r="B79" s="25" t="str">
        <f t="shared" si="6"/>
        <v/>
      </c>
    </row>
    <row r="80" spans="1:2" x14ac:dyDescent="0.15">
      <c r="A80" s="25" t="str">
        <f t="shared" si="5"/>
        <v/>
      </c>
      <c r="B80" s="25" t="str">
        <f t="shared" si="6"/>
        <v/>
      </c>
    </row>
    <row r="81" spans="1:2" x14ac:dyDescent="0.15">
      <c r="A81" s="25" t="str">
        <f t="shared" si="5"/>
        <v/>
      </c>
      <c r="B81" s="25" t="str">
        <f t="shared" si="6"/>
        <v/>
      </c>
    </row>
    <row r="82" spans="1:2" x14ac:dyDescent="0.15">
      <c r="A82" s="25" t="str">
        <f t="shared" si="5"/>
        <v/>
      </c>
      <c r="B82" s="25" t="str">
        <f t="shared" si="6"/>
        <v/>
      </c>
    </row>
    <row r="83" spans="1:2" x14ac:dyDescent="0.15">
      <c r="A83" s="25" t="str">
        <f t="shared" si="5"/>
        <v/>
      </c>
      <c r="B83" s="25" t="str">
        <f t="shared" si="6"/>
        <v/>
      </c>
    </row>
    <row r="84" spans="1:2" x14ac:dyDescent="0.15">
      <c r="A84" s="25" t="str">
        <f t="shared" si="5"/>
        <v/>
      </c>
      <c r="B84" s="25" t="str">
        <f t="shared" si="6"/>
        <v/>
      </c>
    </row>
    <row r="85" spans="1:2" x14ac:dyDescent="0.15">
      <c r="A85" s="25" t="str">
        <f t="shared" si="5"/>
        <v/>
      </c>
      <c r="B85" s="25" t="str">
        <f t="shared" si="6"/>
        <v/>
      </c>
    </row>
    <row r="86" spans="1:2" x14ac:dyDescent="0.15">
      <c r="A86" s="25" t="str">
        <f t="shared" si="5"/>
        <v/>
      </c>
      <c r="B86" s="25" t="str">
        <f t="shared" si="6"/>
        <v/>
      </c>
    </row>
    <row r="87" spans="1:2" x14ac:dyDescent="0.15">
      <c r="A87" s="25" t="str">
        <f t="shared" si="5"/>
        <v/>
      </c>
      <c r="B87" s="25" t="str">
        <f t="shared" si="6"/>
        <v/>
      </c>
    </row>
    <row r="88" spans="1:2" x14ac:dyDescent="0.15">
      <c r="A88" s="25" t="str">
        <f t="shared" si="5"/>
        <v/>
      </c>
      <c r="B88" s="25" t="str">
        <f t="shared" si="6"/>
        <v/>
      </c>
    </row>
    <row r="89" spans="1:2" x14ac:dyDescent="0.15">
      <c r="A89" s="25" t="str">
        <f t="shared" si="5"/>
        <v/>
      </c>
      <c r="B89" s="25" t="str">
        <f t="shared" si="6"/>
        <v/>
      </c>
    </row>
    <row r="90" spans="1:2" x14ac:dyDescent="0.15">
      <c r="A90" s="25" t="str">
        <f t="shared" si="5"/>
        <v/>
      </c>
      <c r="B90" s="25" t="str">
        <f t="shared" si="6"/>
        <v/>
      </c>
    </row>
    <row r="91" spans="1:2" x14ac:dyDescent="0.15">
      <c r="A91" s="25" t="str">
        <f t="shared" si="5"/>
        <v/>
      </c>
      <c r="B91" s="25" t="str">
        <f t="shared" si="6"/>
        <v/>
      </c>
    </row>
    <row r="92" spans="1:2" x14ac:dyDescent="0.15">
      <c r="A92" s="25" t="str">
        <f t="shared" si="5"/>
        <v/>
      </c>
      <c r="B92" s="25" t="str">
        <f t="shared" si="6"/>
        <v/>
      </c>
    </row>
    <row r="93" spans="1:2" x14ac:dyDescent="0.15">
      <c r="A93" s="25" t="str">
        <f t="shared" si="5"/>
        <v/>
      </c>
      <c r="B93" s="25" t="str">
        <f t="shared" si="6"/>
        <v/>
      </c>
    </row>
    <row r="94" spans="1:2" x14ac:dyDescent="0.15">
      <c r="A94" s="25" t="str">
        <f t="shared" si="5"/>
        <v/>
      </c>
      <c r="B94" s="25" t="str">
        <f t="shared" si="6"/>
        <v/>
      </c>
    </row>
    <row r="95" spans="1:2" x14ac:dyDescent="0.15">
      <c r="A95" s="25" t="str">
        <f t="shared" si="5"/>
        <v/>
      </c>
      <c r="B95" s="25" t="str">
        <f t="shared" si="6"/>
        <v/>
      </c>
    </row>
    <row r="96" spans="1:2" x14ac:dyDescent="0.15">
      <c r="A96" s="25" t="str">
        <f t="shared" si="5"/>
        <v/>
      </c>
      <c r="B96" s="25" t="str">
        <f t="shared" si="6"/>
        <v/>
      </c>
    </row>
    <row r="97" spans="1:2" x14ac:dyDescent="0.15">
      <c r="A97" s="25" t="str">
        <f t="shared" si="5"/>
        <v/>
      </c>
      <c r="B97" s="25" t="str">
        <f t="shared" si="6"/>
        <v/>
      </c>
    </row>
    <row r="98" spans="1:2" x14ac:dyDescent="0.15">
      <c r="A98" s="25" t="str">
        <f t="shared" si="5"/>
        <v/>
      </c>
      <c r="B98" s="25" t="str">
        <f t="shared" si="6"/>
        <v/>
      </c>
    </row>
    <row r="99" spans="1:2" x14ac:dyDescent="0.15">
      <c r="A99" s="25" t="str">
        <f t="shared" si="5"/>
        <v/>
      </c>
      <c r="B99" s="25" t="str">
        <f t="shared" si="6"/>
        <v/>
      </c>
    </row>
    <row r="100" spans="1:2" x14ac:dyDescent="0.15">
      <c r="A100" s="25" t="str">
        <f t="shared" si="5"/>
        <v/>
      </c>
      <c r="B100" s="25" t="str">
        <f t="shared" si="6"/>
        <v/>
      </c>
    </row>
    <row r="101" spans="1:2" x14ac:dyDescent="0.15">
      <c r="A101" s="25" t="str">
        <f t="shared" si="5"/>
        <v/>
      </c>
      <c r="B101" s="25" t="str">
        <f t="shared" si="6"/>
        <v/>
      </c>
    </row>
    <row r="102" spans="1:2" x14ac:dyDescent="0.15">
      <c r="A102" s="25" t="str">
        <f t="shared" si="5"/>
        <v/>
      </c>
      <c r="B102" s="25" t="str">
        <f t="shared" si="6"/>
        <v/>
      </c>
    </row>
    <row r="103" spans="1:2" x14ac:dyDescent="0.15">
      <c r="A103" s="25" t="str">
        <f t="shared" si="5"/>
        <v/>
      </c>
      <c r="B103" s="25" t="str">
        <f t="shared" si="6"/>
        <v/>
      </c>
    </row>
    <row r="104" spans="1:2" x14ac:dyDescent="0.15">
      <c r="A104" s="25" t="str">
        <f t="shared" si="5"/>
        <v/>
      </c>
      <c r="B104" s="25" t="str">
        <f t="shared" si="6"/>
        <v/>
      </c>
    </row>
    <row r="105" spans="1:2" x14ac:dyDescent="0.15">
      <c r="A105" s="25" t="str">
        <f t="shared" si="5"/>
        <v/>
      </c>
      <c r="B105" s="25" t="str">
        <f t="shared" si="6"/>
        <v/>
      </c>
    </row>
    <row r="106" spans="1:2" x14ac:dyDescent="0.15">
      <c r="A106" s="25" t="str">
        <f t="shared" si="5"/>
        <v/>
      </c>
      <c r="B106" s="25" t="str">
        <f t="shared" si="6"/>
        <v/>
      </c>
    </row>
    <row r="107" spans="1:2" x14ac:dyDescent="0.15">
      <c r="A107" s="25" t="str">
        <f t="shared" si="5"/>
        <v/>
      </c>
      <c r="B107" s="25" t="str">
        <f t="shared" si="6"/>
        <v/>
      </c>
    </row>
    <row r="108" spans="1:2" x14ac:dyDescent="0.15">
      <c r="A108" s="25" t="str">
        <f t="shared" si="5"/>
        <v/>
      </c>
      <c r="B108" s="25" t="str">
        <f t="shared" si="6"/>
        <v/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データ</vt:lpstr>
      <vt:lpstr>グラフ1</vt:lpstr>
      <vt:lpstr>データ!Print_Area</vt:lpstr>
      <vt:lpstr>データ!Print_Titles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2023-12-28T06:22:27Z</cp:lastPrinted>
  <dcterms:created xsi:type="dcterms:W3CDTF">2023-11-08T00:41:27Z</dcterms:created>
  <dcterms:modified xsi:type="dcterms:W3CDTF">2024-01-05T05:59:40Z</dcterms:modified>
</cp:coreProperties>
</file>