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KIKAKU-NAS2\share\企画調整課共有フォルダ(H22.8導入)\00_よくわかる青森県原稿入れ\R5年度\03_最終データ（掲載用）\"/>
    </mc:Choice>
  </mc:AlternateContent>
  <xr:revisionPtr revIDLastSave="0" documentId="8_{246ED327-D495-4590-8A98-6D0C76CDB7A4}" xr6:coauthVersionLast="36" xr6:coauthVersionMax="36" xr10:uidLastSave="{00000000-0000-0000-0000-000000000000}"/>
  <bookViews>
    <workbookView xWindow="-120" yWindow="-120" windowWidth="20730" windowHeight="11160" activeTab="1" xr2:uid="{E6BF90F7-5238-4F05-8DD2-B2BFE35BA4D8}"/>
  </bookViews>
  <sheets>
    <sheet name="データ" sheetId="2" r:id="rId1"/>
    <sheet name="グラフ1" sheetId="3" r:id="rId2"/>
  </sheets>
  <definedNames>
    <definedName name="_xlnm.Print_Area" localSheetId="0">データ!$A$1:$AH$53</definedName>
    <definedName name="_xlnm.Print_Titles" localSheetId="0">データ!$C:$C</definedName>
    <definedName name="その他">OFFSET(データ!$AH$9,MATCH(データ!$C$5,データ!$C$9:$C$110,0)-1,0,データ!$B$6,1)</definedName>
    <definedName name="パルプ紙">OFFSET(データ!$M$9,MATCH(データ!$C$5,データ!$C$9:$C$110,0)-1,0,データ!$B$6,1)</definedName>
    <definedName name="飲料飼料">OFFSET(データ!$H$9,MATCH(データ!$C$5,データ!$C$9:$C$110,0)-1,0,データ!$B$6,1)</definedName>
    <definedName name="横軸ラベル_西暦">OFFSET(データ!$E$9,MATCH(データ!$C$5,データ!$C$9:$C$110,0)-1,0,データ!$B$6,1)</definedName>
    <definedName name="業務用機械">OFFSET(データ!$AA$9,MATCH(データ!$C$5,データ!$C$9:$C$110,0)-1,0,データ!$B$6,1)</definedName>
    <definedName name="食料品">OFFSET(データ!$G$9,MATCH(データ!$C$5,データ!$C$9:$C$110,0)-1,0,データ!$B$6,1)</definedName>
    <definedName name="総数">OFFSET(データ!$F$9,MATCH(データ!$C$5,データ!$C$9:$C$110,0)-1,0,データ!$B$6,1)</definedName>
    <definedName name="鉄鋼">OFFSET(データ!$U$9,MATCH(データ!$C$5,データ!$C$9:$C$110,0)-1,0,データ!$B$6,1)</definedName>
    <definedName name="電気機械">OFFSET(データ!$AC$9,MATCH(データ!$C$5,データ!$C$9:$C$110,0)-1,0,データ!$B$6,1)</definedName>
    <definedName name="電子部品">OFFSET(データ!$AB$9,MATCH(データ!$C$5,データ!$C$9:$C$110,0)-1,0,データ!$B$6,1)</definedName>
    <definedName name="非鉄金属">OFFSET(データ!$V$9,MATCH(データ!$C$5,データ!$C$9:$C$110,0)-1,0,データ!$B$6,1)</definedName>
    <definedName name="輸送機械">OFFSET(データ!$AE$9,MATCH(データ!$C$5,データ!$C$9:$C$110,0)-1,0,データ!$B$6,1)</definedName>
    <definedName name="窯業土石">OFFSET(データ!$T$9,MATCH(データ!$C$5,データ!$C$9:$C$110,0)-1,0,データ!$B$6,1)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52" i="2" l="1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E53" i="2" s="1"/>
  <c r="A52" i="2"/>
  <c r="E52" i="2" s="1"/>
  <c r="AH50" i="2"/>
  <c r="A50" i="2"/>
  <c r="AH49" i="2"/>
  <c r="A49" i="2"/>
  <c r="E49" i="2" s="1"/>
  <c r="AH48" i="2"/>
  <c r="A48" i="2"/>
  <c r="AH47" i="2"/>
  <c r="A47" i="2"/>
  <c r="E47" i="2" s="1"/>
  <c r="AH46" i="2"/>
  <c r="A46" i="2"/>
  <c r="AH45" i="2"/>
  <c r="A45" i="2"/>
  <c r="AH44" i="2"/>
  <c r="A44" i="2"/>
  <c r="E44" i="2" s="1"/>
  <c r="AH43" i="2"/>
  <c r="A43" i="2"/>
  <c r="E43" i="2" s="1"/>
  <c r="AH42" i="2"/>
  <c r="A42" i="2"/>
  <c r="AH41" i="2"/>
  <c r="A41" i="2"/>
  <c r="E41" i="2" s="1"/>
  <c r="AH40" i="2"/>
  <c r="A40" i="2"/>
  <c r="E40" i="2" s="1"/>
  <c r="AH39" i="2"/>
  <c r="A39" i="2"/>
  <c r="E39" i="2" s="1"/>
  <c r="AH38" i="2"/>
  <c r="A38" i="2"/>
  <c r="AH37" i="2"/>
  <c r="A37" i="2"/>
  <c r="A36" i="2"/>
  <c r="AH35" i="2"/>
  <c r="A35" i="2"/>
  <c r="AH34" i="2"/>
  <c r="A34" i="2"/>
  <c r="AH33" i="2"/>
  <c r="A33" i="2"/>
  <c r="E33" i="2" s="1"/>
  <c r="AH32" i="2"/>
  <c r="A32" i="2"/>
  <c r="E32" i="2" s="1"/>
  <c r="AH31" i="2"/>
  <c r="A31" i="2"/>
  <c r="E31" i="2" s="1"/>
  <c r="AH30" i="2"/>
  <c r="A30" i="2"/>
  <c r="E30" i="2" s="1"/>
  <c r="AH29" i="2"/>
  <c r="E29" i="2"/>
  <c r="AH28" i="2"/>
  <c r="E28" i="2"/>
  <c r="AH27" i="2"/>
  <c r="A27" i="2"/>
  <c r="E27" i="2" s="1"/>
  <c r="AH26" i="2"/>
  <c r="A26" i="2"/>
  <c r="AH25" i="2"/>
  <c r="A25" i="2"/>
  <c r="AH24" i="2"/>
  <c r="A24" i="2"/>
  <c r="AH23" i="2"/>
  <c r="A23" i="2"/>
  <c r="E23" i="2" s="1"/>
  <c r="AH22" i="2"/>
  <c r="A22" i="2"/>
  <c r="E22" i="2" s="1"/>
  <c r="AH21" i="2"/>
  <c r="A21" i="2"/>
  <c r="E21" i="2" s="1"/>
  <c r="AH20" i="2"/>
  <c r="A20" i="2"/>
  <c r="E20" i="2" s="1"/>
  <c r="AH19" i="2"/>
  <c r="A19" i="2"/>
  <c r="E19" i="2" s="1"/>
  <c r="AH18" i="2"/>
  <c r="A18" i="2"/>
  <c r="AH17" i="2"/>
  <c r="A17" i="2"/>
  <c r="AH16" i="2"/>
  <c r="A16" i="2"/>
  <c r="AH15" i="2"/>
  <c r="A15" i="2"/>
  <c r="E15" i="2" s="1"/>
  <c r="AH14" i="2"/>
  <c r="A14" i="2"/>
  <c r="E14" i="2" s="1"/>
  <c r="AH13" i="2"/>
  <c r="A13" i="2"/>
  <c r="E13" i="2" s="1"/>
  <c r="AH12" i="2"/>
  <c r="A12" i="2"/>
  <c r="AH11" i="2"/>
  <c r="A11" i="2"/>
  <c r="E11" i="2" s="1"/>
  <c r="AH10" i="2"/>
  <c r="A10" i="2"/>
  <c r="AH9" i="2"/>
  <c r="A9" i="2"/>
  <c r="A8" i="2"/>
  <c r="B6" i="2"/>
  <c r="E5" i="2"/>
  <c r="B28" i="2" s="1"/>
  <c r="D28" i="2" s="1"/>
  <c r="B24" i="2" l="1"/>
  <c r="D24" i="2" s="1"/>
  <c r="B36" i="2"/>
  <c r="D36" i="2" s="1"/>
  <c r="B12" i="2"/>
  <c r="B18" i="2"/>
  <c r="B42" i="2"/>
  <c r="B26" i="2"/>
  <c r="D26" i="2" s="1"/>
  <c r="B9" i="2"/>
  <c r="D9" i="2" s="1"/>
  <c r="B17" i="2"/>
  <c r="D17" i="2" s="1"/>
  <c r="B29" i="2"/>
  <c r="D29" i="2" s="1"/>
  <c r="B34" i="2"/>
  <c r="D34" i="2" s="1"/>
  <c r="B8" i="2"/>
  <c r="B25" i="2"/>
  <c r="D25" i="2" s="1"/>
  <c r="B46" i="2"/>
  <c r="D46" i="2" s="1"/>
  <c r="B54" i="2"/>
  <c r="B66" i="2"/>
  <c r="B78" i="2"/>
  <c r="B90" i="2"/>
  <c r="B102" i="2"/>
  <c r="B35" i="2"/>
  <c r="D35" i="2" s="1"/>
  <c r="B55" i="2"/>
  <c r="B67" i="2"/>
  <c r="B79" i="2"/>
  <c r="B91" i="2"/>
  <c r="B103" i="2"/>
  <c r="B56" i="2"/>
  <c r="B68" i="2"/>
  <c r="B80" i="2"/>
  <c r="B92" i="2"/>
  <c r="B104" i="2"/>
  <c r="B10" i="2"/>
  <c r="D10" i="2" s="1"/>
  <c r="B16" i="2"/>
  <c r="D16" i="2" s="1"/>
  <c r="B57" i="2"/>
  <c r="B69" i="2"/>
  <c r="B81" i="2"/>
  <c r="B93" i="2"/>
  <c r="B105" i="2"/>
  <c r="E16" i="2"/>
  <c r="B48" i="2"/>
  <c r="D48" i="2" s="1"/>
  <c r="B58" i="2"/>
  <c r="B70" i="2"/>
  <c r="B82" i="2"/>
  <c r="B94" i="2"/>
  <c r="B106" i="2"/>
  <c r="B37" i="2"/>
  <c r="D37" i="2" s="1"/>
  <c r="B59" i="2"/>
  <c r="B71" i="2"/>
  <c r="B83" i="2"/>
  <c r="B95" i="2"/>
  <c r="B107" i="2"/>
  <c r="B60" i="2"/>
  <c r="B72" i="2"/>
  <c r="B84" i="2"/>
  <c r="B96" i="2"/>
  <c r="B38" i="2"/>
  <c r="D38" i="2" s="1"/>
  <c r="B61" i="2"/>
  <c r="B73" i="2"/>
  <c r="B85" i="2"/>
  <c r="B97" i="2"/>
  <c r="B50" i="2"/>
  <c r="D50" i="2" s="1"/>
  <c r="B62" i="2"/>
  <c r="B74" i="2"/>
  <c r="B86" i="2"/>
  <c r="B98" i="2"/>
  <c r="B63" i="2"/>
  <c r="B75" i="2"/>
  <c r="B87" i="2"/>
  <c r="B99" i="2"/>
  <c r="E24" i="2"/>
  <c r="B45" i="2"/>
  <c r="D45" i="2" s="1"/>
  <c r="B64" i="2"/>
  <c r="B76" i="2"/>
  <c r="B88" i="2"/>
  <c r="B100" i="2"/>
  <c r="B53" i="2"/>
  <c r="D53" i="2" s="1"/>
  <c r="B65" i="2"/>
  <c r="B77" i="2"/>
  <c r="B89" i="2"/>
  <c r="B101" i="2"/>
  <c r="E34" i="2"/>
  <c r="E46" i="2"/>
  <c r="E38" i="2"/>
  <c r="E48" i="2"/>
  <c r="B20" i="2"/>
  <c r="D20" i="2" s="1"/>
  <c r="B30" i="2"/>
  <c r="D30" i="2" s="1"/>
  <c r="B44" i="2"/>
  <c r="D44" i="2" s="1"/>
  <c r="D12" i="2"/>
  <c r="E12" i="2"/>
  <c r="D18" i="2"/>
  <c r="D42" i="2"/>
  <c r="E10" i="2"/>
  <c r="E18" i="2"/>
  <c r="E42" i="2"/>
  <c r="E50" i="2"/>
  <c r="E26" i="2"/>
  <c r="B40" i="2"/>
  <c r="D40" i="2" s="1"/>
  <c r="B14" i="2"/>
  <c r="D14" i="2" s="1"/>
  <c r="B22" i="2"/>
  <c r="D22" i="2" s="1"/>
  <c r="B32" i="2"/>
  <c r="D32" i="2" s="1"/>
  <c r="E9" i="2"/>
  <c r="B11" i="2"/>
  <c r="D11" i="2" s="1"/>
  <c r="E17" i="2"/>
  <c r="B19" i="2"/>
  <c r="D19" i="2" s="1"/>
  <c r="E25" i="2"/>
  <c r="B27" i="2"/>
  <c r="D27" i="2" s="1"/>
  <c r="E35" i="2"/>
  <c r="E37" i="2"/>
  <c r="B39" i="2"/>
  <c r="D39" i="2" s="1"/>
  <c r="E45" i="2"/>
  <c r="B47" i="2"/>
  <c r="D47" i="2" s="1"/>
  <c r="B13" i="2"/>
  <c r="D13" i="2" s="1"/>
  <c r="B21" i="2"/>
  <c r="D21" i="2" s="1"/>
  <c r="B31" i="2"/>
  <c r="D31" i="2" s="1"/>
  <c r="B41" i="2"/>
  <c r="D41" i="2" s="1"/>
  <c r="B49" i="2"/>
  <c r="D49" i="2" s="1"/>
  <c r="B15" i="2"/>
  <c r="D15" i="2" s="1"/>
  <c r="B23" i="2"/>
  <c r="D23" i="2" s="1"/>
  <c r="B33" i="2"/>
  <c r="D33" i="2" s="1"/>
  <c r="B43" i="2"/>
  <c r="D43" i="2" s="1"/>
  <c r="B52" i="2"/>
  <c r="D52" i="2" s="1"/>
</calcChain>
</file>

<file path=xl/sharedStrings.xml><?xml version="1.0" encoding="utf-8"?>
<sst xmlns="http://schemas.openxmlformats.org/spreadsheetml/2006/main" count="48" uniqueCount="43">
  <si>
    <t>総数</t>
    <rPh sb="0" eb="2">
      <t>ソウスウ</t>
    </rPh>
    <phoneticPr fontId="2"/>
  </si>
  <si>
    <t>食料品</t>
    <rPh sb="0" eb="2">
      <t>ショクリョウ</t>
    </rPh>
    <rPh sb="2" eb="3">
      <t>ヒン</t>
    </rPh>
    <phoneticPr fontId="2"/>
  </si>
  <si>
    <t>飲料・飼料</t>
    <rPh sb="0" eb="2">
      <t>インリョウ</t>
    </rPh>
    <rPh sb="3" eb="5">
      <t>シリョウ</t>
    </rPh>
    <phoneticPr fontId="2"/>
  </si>
  <si>
    <t>繊維</t>
    <rPh sb="0" eb="2">
      <t>センイ</t>
    </rPh>
    <phoneticPr fontId="2"/>
  </si>
  <si>
    <t>衣服</t>
    <rPh sb="0" eb="2">
      <t>イフク</t>
    </rPh>
    <phoneticPr fontId="2"/>
  </si>
  <si>
    <t>木材・木製品</t>
    <rPh sb="0" eb="2">
      <t>モクザイ</t>
    </rPh>
    <rPh sb="3" eb="4">
      <t>キ</t>
    </rPh>
    <rPh sb="4" eb="6">
      <t>セイヒン</t>
    </rPh>
    <phoneticPr fontId="2"/>
  </si>
  <si>
    <t>家具･装備品</t>
    <rPh sb="0" eb="2">
      <t>カグ</t>
    </rPh>
    <rPh sb="3" eb="6">
      <t>ソウビヒン</t>
    </rPh>
    <phoneticPr fontId="2"/>
  </si>
  <si>
    <t>パルプ・紙</t>
    <rPh sb="4" eb="5">
      <t>カミ</t>
    </rPh>
    <phoneticPr fontId="2"/>
  </si>
  <si>
    <t>出版・印刷</t>
    <rPh sb="0" eb="2">
      <t>シュッパン</t>
    </rPh>
    <rPh sb="3" eb="5">
      <t>インサツ</t>
    </rPh>
    <phoneticPr fontId="2"/>
  </si>
  <si>
    <t>化学</t>
    <rPh sb="0" eb="2">
      <t>カガク</t>
    </rPh>
    <phoneticPr fontId="2"/>
  </si>
  <si>
    <t>石油・石炭</t>
    <rPh sb="0" eb="2">
      <t>セキユ</t>
    </rPh>
    <rPh sb="3" eb="5">
      <t>セキタン</t>
    </rPh>
    <phoneticPr fontId="2"/>
  </si>
  <si>
    <t>プラスチック製品</t>
    <rPh sb="6" eb="8">
      <t>セイヒン</t>
    </rPh>
    <phoneticPr fontId="2"/>
  </si>
  <si>
    <t>ゴム製品</t>
    <rPh sb="2" eb="4">
      <t>セイヒン</t>
    </rPh>
    <phoneticPr fontId="2"/>
  </si>
  <si>
    <t>なめし革</t>
    <rPh sb="3" eb="4">
      <t>カワ</t>
    </rPh>
    <phoneticPr fontId="2"/>
  </si>
  <si>
    <t>窯業・土石</t>
    <rPh sb="0" eb="2">
      <t>ヨウギョウ</t>
    </rPh>
    <rPh sb="3" eb="5">
      <t>ドセキ</t>
    </rPh>
    <phoneticPr fontId="2"/>
  </si>
  <si>
    <t>鉄鋼</t>
    <rPh sb="0" eb="2">
      <t>テッコウ</t>
    </rPh>
    <phoneticPr fontId="2"/>
  </si>
  <si>
    <t>非鉄金属</t>
    <rPh sb="0" eb="1">
      <t>ヒ</t>
    </rPh>
    <rPh sb="1" eb="2">
      <t>テツ</t>
    </rPh>
    <rPh sb="2" eb="4">
      <t>キンゾク</t>
    </rPh>
    <phoneticPr fontId="2"/>
  </si>
  <si>
    <t>金属製品</t>
    <rPh sb="0" eb="2">
      <t>キンゾク</t>
    </rPh>
    <rPh sb="2" eb="4">
      <t>セイヒン</t>
    </rPh>
    <phoneticPr fontId="2"/>
  </si>
  <si>
    <t>一般機械</t>
    <rPh sb="0" eb="2">
      <t>イッパン</t>
    </rPh>
    <rPh sb="2" eb="4">
      <t>キカイ</t>
    </rPh>
    <phoneticPr fontId="2"/>
  </si>
  <si>
    <t>はん用機械</t>
    <rPh sb="2" eb="3">
      <t>ヨウ</t>
    </rPh>
    <rPh sb="3" eb="5">
      <t>キカイ</t>
    </rPh>
    <phoneticPr fontId="2"/>
  </si>
  <si>
    <t>生産用機械</t>
    <rPh sb="0" eb="2">
      <t>セイサン</t>
    </rPh>
    <rPh sb="2" eb="5">
      <t>ヨウキカイ</t>
    </rPh>
    <phoneticPr fontId="2"/>
  </si>
  <si>
    <t>業務用機械</t>
    <rPh sb="0" eb="3">
      <t>ギョウムヨウ</t>
    </rPh>
    <rPh sb="3" eb="5">
      <t>キカイ</t>
    </rPh>
    <phoneticPr fontId="2"/>
  </si>
  <si>
    <t>電子部品</t>
    <rPh sb="0" eb="2">
      <t>デンシ</t>
    </rPh>
    <rPh sb="2" eb="4">
      <t>ブヒン</t>
    </rPh>
    <phoneticPr fontId="2"/>
  </si>
  <si>
    <t>電気機械</t>
    <rPh sb="0" eb="2">
      <t>デンキ</t>
    </rPh>
    <rPh sb="2" eb="4">
      <t>キカイ</t>
    </rPh>
    <phoneticPr fontId="2"/>
  </si>
  <si>
    <t>情報通信</t>
    <rPh sb="0" eb="2">
      <t>ジョウホウ</t>
    </rPh>
    <rPh sb="2" eb="4">
      <t>ツウシン</t>
    </rPh>
    <phoneticPr fontId="2"/>
  </si>
  <si>
    <t>輸送機械</t>
    <rPh sb="0" eb="2">
      <t>ユソウ</t>
    </rPh>
    <rPh sb="2" eb="4">
      <t>キカイ</t>
    </rPh>
    <phoneticPr fontId="2"/>
  </si>
  <si>
    <t>精密機械</t>
    <rPh sb="0" eb="2">
      <t>セイミツ</t>
    </rPh>
    <rPh sb="2" eb="4">
      <t>キカイ</t>
    </rPh>
    <phoneticPr fontId="2"/>
  </si>
  <si>
    <t>その他</t>
    <rPh sb="2" eb="3">
      <t>タ</t>
    </rPh>
    <phoneticPr fontId="2"/>
  </si>
  <si>
    <t>X</t>
    <phoneticPr fontId="2"/>
  </si>
  <si>
    <t>列A、Ｂは</t>
    <rPh sb="0" eb="1">
      <t>レツ</t>
    </rPh>
    <phoneticPr fontId="2"/>
  </si>
  <si>
    <t>上書きしないで</t>
    <rPh sb="0" eb="2">
      <t>ウワガ</t>
    </rPh>
    <phoneticPr fontId="2"/>
  </si>
  <si>
    <t>※グラフ範囲自動更新（最新年(年度)まで）</t>
    <rPh sb="4" eb="6">
      <t>ハンイ</t>
    </rPh>
    <rPh sb="6" eb="8">
      <t>ジドウ</t>
    </rPh>
    <rPh sb="8" eb="10">
      <t>コウシン</t>
    </rPh>
    <rPh sb="11" eb="13">
      <t>サイシン</t>
    </rPh>
    <rPh sb="13" eb="14">
      <t>ネン</t>
    </rPh>
    <rPh sb="15" eb="17">
      <t>ネンド</t>
    </rPh>
    <phoneticPr fontId="2"/>
  </si>
  <si>
    <t>ください。</t>
    <phoneticPr fontId="2"/>
  </si>
  <si>
    <r>
      <t>※例えば2015年(年度)からのグラフを作成したいときは、</t>
    </r>
    <r>
      <rPr>
        <b/>
        <u/>
        <sz val="10"/>
        <color rgb="FFFF0000"/>
        <rFont val="ＭＳ Ｐゴシック"/>
        <family val="3"/>
        <charset val="128"/>
      </rPr>
      <t>「2015/1/1」というように、西暦/1/1の形式で入力してください。</t>
    </r>
    <rPh sb="1" eb="2">
      <t>タト</t>
    </rPh>
    <rPh sb="8" eb="9">
      <t>ネン</t>
    </rPh>
    <rPh sb="10" eb="12">
      <t>ネンド</t>
    </rPh>
    <rPh sb="20" eb="22">
      <t>サクセイ</t>
    </rPh>
    <rPh sb="46" eb="48">
      <t>セイレキ</t>
    </rPh>
    <rPh sb="53" eb="55">
      <t>ケイシキ</t>
    </rPh>
    <rPh sb="56" eb="58">
      <t>ニュウリョク</t>
    </rPh>
    <phoneticPr fontId="2"/>
  </si>
  <si>
    <t>↓</t>
    <phoneticPr fontId="2"/>
  </si>
  <si>
    <t>年（年度）から</t>
    <rPh sb="0" eb="1">
      <t>ネン</t>
    </rPh>
    <rPh sb="2" eb="3">
      <t>ネン</t>
    </rPh>
    <rPh sb="3" eb="4">
      <t>ド</t>
    </rPh>
    <phoneticPr fontId="2"/>
  </si>
  <si>
    <t>年（年度）までのグラフを作成します</t>
    <phoneticPr fontId="2"/>
  </si>
  <si>
    <t>西暦</t>
    <rPh sb="0" eb="2">
      <t>セイレキ</t>
    </rPh>
    <phoneticPr fontId="2"/>
  </si>
  <si>
    <t>横軸ラベル_元号</t>
    <rPh sb="0" eb="2">
      <t>ヨコジク</t>
    </rPh>
    <rPh sb="6" eb="8">
      <t>ゲンゴウ</t>
    </rPh>
    <phoneticPr fontId="2"/>
  </si>
  <si>
    <t>横軸ラベル_西暦</t>
    <rPh sb="0" eb="2">
      <t>ヨコジク</t>
    </rPh>
    <rPh sb="6" eb="8">
      <t>セイレキ</t>
    </rPh>
    <phoneticPr fontId="2"/>
  </si>
  <si>
    <t>その他の産業</t>
    <rPh sb="2" eb="3">
      <t>タ</t>
    </rPh>
    <rPh sb="4" eb="6">
      <t>サンギョウ</t>
    </rPh>
    <phoneticPr fontId="2"/>
  </si>
  <si>
    <t>【「グラフ1」シートにデータが反映されます】</t>
    <rPh sb="15" eb="17">
      <t>ハンエイ</t>
    </rPh>
    <phoneticPr fontId="2"/>
  </si>
  <si>
    <t>粗付加価値額の推移（製造業）※Ｘ：秘匿（資料：県統計分析課「青森県の工業」（従業者4人以上）、経済産業省「経済構造実態調査」を基に企画調整課で作成）（単位：万円）</t>
    <rPh sb="0" eb="1">
      <t>アラ</t>
    </rPh>
    <rPh sb="1" eb="3">
      <t>フカ</t>
    </rPh>
    <rPh sb="3" eb="5">
      <t>カチ</t>
    </rPh>
    <rPh sb="5" eb="6">
      <t>ガク</t>
    </rPh>
    <rPh sb="7" eb="9">
      <t>スイイ</t>
    </rPh>
    <rPh sb="10" eb="13">
      <t>セイゾウギョウ</t>
    </rPh>
    <rPh sb="17" eb="19">
      <t>ヒトク</t>
    </rPh>
    <rPh sb="20" eb="22">
      <t>シリョウ</t>
    </rPh>
    <rPh sb="23" eb="24">
      <t>ケン</t>
    </rPh>
    <rPh sb="24" eb="26">
      <t>トウケイ</t>
    </rPh>
    <rPh sb="26" eb="28">
      <t>ブンセキ</t>
    </rPh>
    <rPh sb="28" eb="29">
      <t>カ</t>
    </rPh>
    <rPh sb="30" eb="33">
      <t>アオモリケン</t>
    </rPh>
    <rPh sb="34" eb="36">
      <t>コウギョウ</t>
    </rPh>
    <rPh sb="38" eb="41">
      <t>ジュウギョウシャ</t>
    </rPh>
    <rPh sb="42" eb="45">
      <t>ニンイジョウ</t>
    </rPh>
    <rPh sb="47" eb="49">
      <t>ケイザイ</t>
    </rPh>
    <rPh sb="49" eb="52">
      <t>サンギョウショウ</t>
    </rPh>
    <rPh sb="53" eb="55">
      <t>ケイザイ</t>
    </rPh>
    <rPh sb="55" eb="57">
      <t>コウゾウ</t>
    </rPh>
    <rPh sb="57" eb="59">
      <t>ジッタイ</t>
    </rPh>
    <rPh sb="59" eb="61">
      <t>チョウサ</t>
    </rPh>
    <rPh sb="63" eb="64">
      <t>モト</t>
    </rPh>
    <rPh sb="65" eb="67">
      <t>キカク</t>
    </rPh>
    <rPh sb="67" eb="69">
      <t>チョウセイ</t>
    </rPh>
    <rPh sb="69" eb="70">
      <t>カ</t>
    </rPh>
    <rPh sb="71" eb="73">
      <t>サクセイ</t>
    </rPh>
    <rPh sb="75" eb="77">
      <t>タンイ</t>
    </rPh>
    <rPh sb="78" eb="80">
      <t>マンエン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</si>
</sst>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80" formatCode="#,##0_ "/>
    <numFmt numFmtId="184" formatCode="yyyy"/>
    <numFmt numFmtId="185" formatCode="#,##0_);[Red]\(#,##0\)"/>
  </numFmts>
  <fonts count="9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</cellStyleXfs>
  <cellXfs count="39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0" xfId="0" applyFont="1">
      <alignment vertical="center"/>
    </xf>
    <xf numFmtId="0" fontId="7" fillId="0" borderId="4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14" fontId="6" fillId="3" borderId="6" xfId="0" applyNumberFormat="1" applyFont="1" applyFill="1" applyBorder="1">
      <alignment vertical="center"/>
    </xf>
    <xf numFmtId="0" fontId="6" fillId="0" borderId="7" xfId="0" applyFont="1" applyBorder="1">
      <alignment vertical="center"/>
    </xf>
    <xf numFmtId="184" fontId="6" fillId="0" borderId="7" xfId="0" applyNumberFormat="1" applyFont="1" applyBorder="1" applyAlignment="1">
      <alignment horizontal="center" vertical="center"/>
    </xf>
    <xf numFmtId="184" fontId="6" fillId="2" borderId="0" xfId="0" applyNumberFormat="1" applyFont="1" applyFill="1">
      <alignment vertical="center"/>
    </xf>
    <xf numFmtId="180" fontId="6" fillId="0" borderId="0" xfId="0" applyNumberFormat="1" applyFont="1">
      <alignment vertical="center"/>
    </xf>
    <xf numFmtId="0" fontId="3" fillId="2" borderId="0" xfId="0" applyFont="1" applyFill="1" applyAlignment="1"/>
    <xf numFmtId="0" fontId="6" fillId="0" borderId="0" xfId="0" applyFont="1" applyAlignment="1">
      <alignment vertical="center" wrapText="1"/>
    </xf>
    <xf numFmtId="184" fontId="6" fillId="0" borderId="0" xfId="0" applyNumberFormat="1" applyFont="1">
      <alignment vertical="center"/>
    </xf>
    <xf numFmtId="0" fontId="6" fillId="0" borderId="0" xfId="0" applyFont="1" applyAlignment="1">
      <alignment horizontal="right"/>
    </xf>
    <xf numFmtId="185" fontId="6" fillId="0" borderId="2" xfId="0" applyNumberFormat="1" applyFont="1" applyBorder="1">
      <alignment vertical="center"/>
    </xf>
    <xf numFmtId="185" fontId="6" fillId="0" borderId="3" xfId="0" applyNumberFormat="1" applyFont="1" applyBorder="1">
      <alignment vertical="center"/>
    </xf>
    <xf numFmtId="185" fontId="6" fillId="0" borderId="0" xfId="0" applyNumberFormat="1" applyFont="1" applyAlignment="1">
      <alignment horizontal="center" vertical="center"/>
    </xf>
    <xf numFmtId="185" fontId="6" fillId="0" borderId="0" xfId="0" applyNumberFormat="1" applyFont="1">
      <alignment vertical="center"/>
    </xf>
    <xf numFmtId="185" fontId="6" fillId="0" borderId="5" xfId="0" applyNumberFormat="1" applyFont="1" applyBorder="1">
      <alignment vertical="center"/>
    </xf>
    <xf numFmtId="185" fontId="6" fillId="0" borderId="0" xfId="1" applyNumberFormat="1" applyFont="1">
      <alignment vertical="center"/>
    </xf>
    <xf numFmtId="185" fontId="6" fillId="0" borderId="0" xfId="1" applyNumberFormat="1" applyFont="1" applyFill="1">
      <alignment vertical="center"/>
    </xf>
    <xf numFmtId="185" fontId="6" fillId="0" borderId="7" xfId="0" applyNumberFormat="1" applyFont="1" applyBorder="1">
      <alignment vertical="center"/>
    </xf>
    <xf numFmtId="185" fontId="6" fillId="0" borderId="8" xfId="0" applyNumberFormat="1" applyFont="1" applyBorder="1">
      <alignment vertical="center"/>
    </xf>
    <xf numFmtId="185" fontId="0" fillId="0" borderId="0" xfId="0" applyNumberFormat="1">
      <alignment vertical="center"/>
    </xf>
    <xf numFmtId="0" fontId="3" fillId="2" borderId="0" xfId="0" applyFont="1" applyFill="1" applyAlignment="1">
      <alignment wrapText="1"/>
    </xf>
    <xf numFmtId="185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185" fontId="0" fillId="4" borderId="0" xfId="0" applyNumberFormat="1" applyFill="1" applyAlignment="1">
      <alignment vertical="center" wrapText="1"/>
    </xf>
    <xf numFmtId="180" fontId="6" fillId="3" borderId="0" xfId="0" applyNumberFormat="1" applyFont="1" applyFill="1" applyAlignment="1">
      <alignment vertical="center" wrapText="1"/>
    </xf>
    <xf numFmtId="0" fontId="6" fillId="0" borderId="0" xfId="0" applyFont="1" applyFill="1">
      <alignment vertical="center"/>
    </xf>
    <xf numFmtId="0" fontId="3" fillId="0" borderId="0" xfId="0" applyFont="1" applyFill="1" applyAlignment="1"/>
    <xf numFmtId="184" fontId="6" fillId="0" borderId="0" xfId="0" applyNumberFormat="1" applyFont="1" applyFill="1">
      <alignment vertical="center"/>
    </xf>
    <xf numFmtId="0" fontId="6" fillId="0" borderId="0" xfId="0" applyFont="1" applyFill="1" applyAlignment="1">
      <alignment horizontal="right"/>
    </xf>
    <xf numFmtId="185" fontId="0" fillId="0" borderId="0" xfId="0" applyNumberFormat="1" applyFill="1">
      <alignment vertical="center"/>
    </xf>
    <xf numFmtId="185" fontId="4" fillId="0" borderId="0" xfId="0" applyNumberFormat="1" applyFont="1" applyFill="1">
      <alignment vertical="center"/>
    </xf>
    <xf numFmtId="0" fontId="0" fillId="0" borderId="0" xfId="0" applyFill="1">
      <alignment vertical="center"/>
    </xf>
  </cellXfs>
  <cellStyles count="3">
    <cellStyle name="桁区切り" xfId="1" builtinId="6"/>
    <cellStyle name="標準" xfId="0" builtinId="0"/>
    <cellStyle name="標準 3" xfId="2" xr:uid="{880B4C3A-4CBE-45E3-B670-31546D1CAA02}"/>
  </cellStyles>
  <dxfs count="0"/>
  <tableStyles count="0" defaultTableStyle="TableStyleMedium2" defaultPivotStyle="PivotStyleLight16"/>
  <colors>
    <mruColors>
      <color rgb="FFFFFF99"/>
      <color rgb="FFFF99FF"/>
      <color rgb="FF66CCFF"/>
      <color rgb="FF99FF99"/>
      <color rgb="FFCCCCFF"/>
      <color rgb="FF99CCFF"/>
      <color rgb="FFFFCC99"/>
      <color rgb="FF66FF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0" i="0" u="none" strike="noStrike" kern="1200" spc="0" baseline="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 altLang="en-US"/>
              <a:t>粗付加価値額の推移（製造業）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216807539923471"/>
          <c:y val="0.10678794253222625"/>
          <c:w val="0.87688996333570346"/>
          <c:h val="0.71135405787762296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データ!$V$8</c:f>
              <c:strCache>
                <c:ptCount val="1"/>
                <c:pt idx="0">
                  <c:v>非鉄金属</c:v>
                </c:pt>
              </c:strCache>
            </c:strRef>
          </c:tx>
          <c:spPr>
            <a:solidFill>
              <a:srgbClr val="FF9999"/>
            </a:solidFill>
            <a:ln>
              <a:noFill/>
            </a:ln>
            <a:effectLst/>
          </c:spPr>
          <c:invertIfNegative val="0"/>
          <c:cat>
            <c:strRef>
              <c:f>[0]!横軸ラベル_西暦</c:f>
              <c:strCache>
                <c:ptCount val="38"/>
                <c:pt idx="0">
                  <c:v>1986</c:v>
                </c:pt>
                <c:pt idx="1">
                  <c:v>87</c:v>
                </c:pt>
                <c:pt idx="2">
                  <c:v>88</c:v>
                </c:pt>
                <c:pt idx="3">
                  <c:v>89</c:v>
                </c:pt>
                <c:pt idx="4">
                  <c:v>90</c:v>
                </c:pt>
                <c:pt idx="5">
                  <c:v>91</c:v>
                </c:pt>
                <c:pt idx="6">
                  <c:v>92</c:v>
                </c:pt>
                <c:pt idx="7">
                  <c:v>93</c:v>
                </c:pt>
                <c:pt idx="8">
                  <c:v>94</c:v>
                </c:pt>
                <c:pt idx="9">
                  <c:v>95</c:v>
                </c:pt>
                <c:pt idx="10">
                  <c:v>96</c:v>
                </c:pt>
                <c:pt idx="11">
                  <c:v>97</c:v>
                </c:pt>
                <c:pt idx="12">
                  <c:v>98</c:v>
                </c:pt>
                <c:pt idx="13">
                  <c:v>99</c:v>
                </c:pt>
                <c:pt idx="14">
                  <c:v>2000</c:v>
                </c:pt>
                <c:pt idx="15">
                  <c:v>01</c:v>
                </c:pt>
                <c:pt idx="16">
                  <c:v>02</c:v>
                </c:pt>
                <c:pt idx="17">
                  <c:v>03</c:v>
                </c:pt>
                <c:pt idx="18">
                  <c:v>04</c:v>
                </c:pt>
                <c:pt idx="19">
                  <c:v>05</c:v>
                </c:pt>
                <c:pt idx="20">
                  <c:v>06</c:v>
                </c:pt>
                <c:pt idx="22">
                  <c:v>07</c:v>
                </c:pt>
                <c:pt idx="23">
                  <c:v>08</c:v>
                </c:pt>
                <c:pt idx="24">
                  <c:v>09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7">
                  <c:v>21</c:v>
                </c:pt>
              </c:strCache>
            </c:strRef>
          </c:cat>
          <c:val>
            <c:numRef>
              <c:f>[0]!非鉄金属</c:f>
              <c:numCache>
                <c:formatCode>#,##0_);[Red]\(#,##0\)</c:formatCode>
                <c:ptCount val="38"/>
                <c:pt idx="0">
                  <c:v>230374</c:v>
                </c:pt>
                <c:pt idx="1">
                  <c:v>230280</c:v>
                </c:pt>
                <c:pt idx="2">
                  <c:v>131888</c:v>
                </c:pt>
                <c:pt idx="3">
                  <c:v>47404</c:v>
                </c:pt>
                <c:pt idx="4">
                  <c:v>98252</c:v>
                </c:pt>
                <c:pt idx="5">
                  <c:v>237071</c:v>
                </c:pt>
                <c:pt idx="6">
                  <c:v>428018</c:v>
                </c:pt>
                <c:pt idx="7">
                  <c:v>1335433</c:v>
                </c:pt>
                <c:pt idx="8">
                  <c:v>1095338</c:v>
                </c:pt>
                <c:pt idx="9">
                  <c:v>1775333</c:v>
                </c:pt>
                <c:pt idx="10">
                  <c:v>2860563</c:v>
                </c:pt>
                <c:pt idx="11">
                  <c:v>1695210</c:v>
                </c:pt>
                <c:pt idx="12">
                  <c:v>3634004</c:v>
                </c:pt>
                <c:pt idx="13">
                  <c:v>4672003</c:v>
                </c:pt>
                <c:pt idx="14">
                  <c:v>3411020</c:v>
                </c:pt>
                <c:pt idx="15">
                  <c:v>2934351</c:v>
                </c:pt>
                <c:pt idx="16">
                  <c:v>4281049</c:v>
                </c:pt>
                <c:pt idx="17">
                  <c:v>3817476</c:v>
                </c:pt>
                <c:pt idx="18">
                  <c:v>8997550</c:v>
                </c:pt>
                <c:pt idx="19">
                  <c:v>4220230</c:v>
                </c:pt>
                <c:pt idx="20">
                  <c:v>41550280</c:v>
                </c:pt>
                <c:pt idx="22">
                  <c:v>26123126</c:v>
                </c:pt>
                <c:pt idx="23">
                  <c:v>25307690</c:v>
                </c:pt>
                <c:pt idx="24">
                  <c:v>25795808</c:v>
                </c:pt>
                <c:pt idx="25">
                  <c:v>26602717</c:v>
                </c:pt>
                <c:pt idx="26">
                  <c:v>27492130</c:v>
                </c:pt>
                <c:pt idx="27">
                  <c:v>26938885</c:v>
                </c:pt>
                <c:pt idx="28">
                  <c:v>26480540</c:v>
                </c:pt>
                <c:pt idx="29">
                  <c:v>26029607</c:v>
                </c:pt>
                <c:pt idx="30">
                  <c:v>27487606</c:v>
                </c:pt>
                <c:pt idx="31">
                  <c:v>26681757</c:v>
                </c:pt>
                <c:pt idx="32">
                  <c:v>26220138</c:v>
                </c:pt>
                <c:pt idx="33">
                  <c:v>15364482</c:v>
                </c:pt>
                <c:pt idx="34">
                  <c:v>17710814</c:v>
                </c:pt>
                <c:pt idx="35">
                  <c:v>16514486</c:v>
                </c:pt>
                <c:pt idx="37">
                  <c:v>13444000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CE2-4087-B23C-4B6D05DEF0E7}"/>
            </c:ext>
          </c:extLst>
        </c:ser>
        <c:ser>
          <c:idx val="1"/>
          <c:order val="1"/>
          <c:tx>
            <c:strRef>
              <c:f>データ!$G$8</c:f>
              <c:strCache>
                <c:ptCount val="1"/>
                <c:pt idx="0">
                  <c:v>食料品</c:v>
                </c:pt>
              </c:strCache>
            </c:strRef>
          </c:tx>
          <c:spPr>
            <a:solidFill>
              <a:srgbClr val="66FFFF"/>
            </a:solidFill>
            <a:ln>
              <a:noFill/>
            </a:ln>
            <a:effectLst/>
          </c:spPr>
          <c:invertIfNegative val="0"/>
          <c:cat>
            <c:strRef>
              <c:f>[0]!横軸ラベル_西暦</c:f>
              <c:strCache>
                <c:ptCount val="38"/>
                <c:pt idx="0">
                  <c:v>1986</c:v>
                </c:pt>
                <c:pt idx="1">
                  <c:v>87</c:v>
                </c:pt>
                <c:pt idx="2">
                  <c:v>88</c:v>
                </c:pt>
                <c:pt idx="3">
                  <c:v>89</c:v>
                </c:pt>
                <c:pt idx="4">
                  <c:v>90</c:v>
                </c:pt>
                <c:pt idx="5">
                  <c:v>91</c:v>
                </c:pt>
                <c:pt idx="6">
                  <c:v>92</c:v>
                </c:pt>
                <c:pt idx="7">
                  <c:v>93</c:v>
                </c:pt>
                <c:pt idx="8">
                  <c:v>94</c:v>
                </c:pt>
                <c:pt idx="9">
                  <c:v>95</c:v>
                </c:pt>
                <c:pt idx="10">
                  <c:v>96</c:v>
                </c:pt>
                <c:pt idx="11">
                  <c:v>97</c:v>
                </c:pt>
                <c:pt idx="12">
                  <c:v>98</c:v>
                </c:pt>
                <c:pt idx="13">
                  <c:v>99</c:v>
                </c:pt>
                <c:pt idx="14">
                  <c:v>2000</c:v>
                </c:pt>
                <c:pt idx="15">
                  <c:v>01</c:v>
                </c:pt>
                <c:pt idx="16">
                  <c:v>02</c:v>
                </c:pt>
                <c:pt idx="17">
                  <c:v>03</c:v>
                </c:pt>
                <c:pt idx="18">
                  <c:v>04</c:v>
                </c:pt>
                <c:pt idx="19">
                  <c:v>05</c:v>
                </c:pt>
                <c:pt idx="20">
                  <c:v>06</c:v>
                </c:pt>
                <c:pt idx="22">
                  <c:v>07</c:v>
                </c:pt>
                <c:pt idx="23">
                  <c:v>08</c:v>
                </c:pt>
                <c:pt idx="24">
                  <c:v>09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7">
                  <c:v>21</c:v>
                </c:pt>
              </c:strCache>
            </c:strRef>
          </c:cat>
          <c:val>
            <c:numRef>
              <c:f>[0]!食料品</c:f>
              <c:numCache>
                <c:formatCode>#,##0_);[Red]\(#,##0\)</c:formatCode>
                <c:ptCount val="38"/>
                <c:pt idx="0">
                  <c:v>7946484</c:v>
                </c:pt>
                <c:pt idx="1">
                  <c:v>8240339</c:v>
                </c:pt>
                <c:pt idx="2">
                  <c:v>8633053</c:v>
                </c:pt>
                <c:pt idx="3">
                  <c:v>9400417</c:v>
                </c:pt>
                <c:pt idx="4">
                  <c:v>9606322</c:v>
                </c:pt>
                <c:pt idx="5">
                  <c:v>10534450</c:v>
                </c:pt>
                <c:pt idx="6">
                  <c:v>10866383</c:v>
                </c:pt>
                <c:pt idx="7">
                  <c:v>11502402</c:v>
                </c:pt>
                <c:pt idx="8">
                  <c:v>11539758</c:v>
                </c:pt>
                <c:pt idx="9">
                  <c:v>11067613</c:v>
                </c:pt>
                <c:pt idx="10">
                  <c:v>11460515</c:v>
                </c:pt>
                <c:pt idx="11">
                  <c:v>11012899</c:v>
                </c:pt>
                <c:pt idx="12">
                  <c:v>10991831</c:v>
                </c:pt>
                <c:pt idx="13">
                  <c:v>10091055</c:v>
                </c:pt>
                <c:pt idx="14">
                  <c:v>9611899</c:v>
                </c:pt>
                <c:pt idx="15">
                  <c:v>9477563</c:v>
                </c:pt>
                <c:pt idx="16">
                  <c:v>9203816</c:v>
                </c:pt>
                <c:pt idx="17">
                  <c:v>9067011</c:v>
                </c:pt>
                <c:pt idx="18">
                  <c:v>8669394</c:v>
                </c:pt>
                <c:pt idx="19">
                  <c:v>8516954</c:v>
                </c:pt>
                <c:pt idx="20">
                  <c:v>8489951</c:v>
                </c:pt>
                <c:pt idx="22">
                  <c:v>9027849</c:v>
                </c:pt>
                <c:pt idx="23">
                  <c:v>8877630</c:v>
                </c:pt>
                <c:pt idx="24">
                  <c:v>8962338</c:v>
                </c:pt>
                <c:pt idx="25">
                  <c:v>8762900</c:v>
                </c:pt>
                <c:pt idx="26">
                  <c:v>9259033</c:v>
                </c:pt>
                <c:pt idx="27">
                  <c:v>7869102</c:v>
                </c:pt>
                <c:pt idx="28">
                  <c:v>8293295</c:v>
                </c:pt>
                <c:pt idx="29">
                  <c:v>8126250</c:v>
                </c:pt>
                <c:pt idx="30">
                  <c:v>9032324</c:v>
                </c:pt>
                <c:pt idx="31">
                  <c:v>9488628</c:v>
                </c:pt>
                <c:pt idx="32">
                  <c:v>8947526</c:v>
                </c:pt>
                <c:pt idx="33">
                  <c:v>10045028</c:v>
                </c:pt>
                <c:pt idx="34">
                  <c:v>10379602</c:v>
                </c:pt>
                <c:pt idx="35">
                  <c:v>11802273</c:v>
                </c:pt>
                <c:pt idx="37">
                  <c:v>9816200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E2-4087-B23C-4B6D05DEF0E7}"/>
            </c:ext>
          </c:extLst>
        </c:ser>
        <c:ser>
          <c:idx val="8"/>
          <c:order val="2"/>
          <c:tx>
            <c:strRef>
              <c:f>データ!$AB$8</c:f>
              <c:strCache>
                <c:ptCount val="1"/>
                <c:pt idx="0">
                  <c:v>電子部品</c:v>
                </c:pt>
              </c:strCache>
            </c:strRef>
          </c:tx>
          <c:spPr>
            <a:solidFill>
              <a:srgbClr val="FFCC99"/>
            </a:solidFill>
            <a:ln>
              <a:noFill/>
            </a:ln>
            <a:effectLst/>
          </c:spPr>
          <c:invertIfNegative val="0"/>
          <c:cat>
            <c:strRef>
              <c:f>[0]!横軸ラベル_西暦</c:f>
              <c:strCache>
                <c:ptCount val="38"/>
                <c:pt idx="0">
                  <c:v>1986</c:v>
                </c:pt>
                <c:pt idx="1">
                  <c:v>87</c:v>
                </c:pt>
                <c:pt idx="2">
                  <c:v>88</c:v>
                </c:pt>
                <c:pt idx="3">
                  <c:v>89</c:v>
                </c:pt>
                <c:pt idx="4">
                  <c:v>90</c:v>
                </c:pt>
                <c:pt idx="5">
                  <c:v>91</c:v>
                </c:pt>
                <c:pt idx="6">
                  <c:v>92</c:v>
                </c:pt>
                <c:pt idx="7">
                  <c:v>93</c:v>
                </c:pt>
                <c:pt idx="8">
                  <c:v>94</c:v>
                </c:pt>
                <c:pt idx="9">
                  <c:v>95</c:v>
                </c:pt>
                <c:pt idx="10">
                  <c:v>96</c:v>
                </c:pt>
                <c:pt idx="11">
                  <c:v>97</c:v>
                </c:pt>
                <c:pt idx="12">
                  <c:v>98</c:v>
                </c:pt>
                <c:pt idx="13">
                  <c:v>99</c:v>
                </c:pt>
                <c:pt idx="14">
                  <c:v>2000</c:v>
                </c:pt>
                <c:pt idx="15">
                  <c:v>01</c:v>
                </c:pt>
                <c:pt idx="16">
                  <c:v>02</c:v>
                </c:pt>
                <c:pt idx="17">
                  <c:v>03</c:v>
                </c:pt>
                <c:pt idx="18">
                  <c:v>04</c:v>
                </c:pt>
                <c:pt idx="19">
                  <c:v>05</c:v>
                </c:pt>
                <c:pt idx="20">
                  <c:v>06</c:v>
                </c:pt>
                <c:pt idx="22">
                  <c:v>07</c:v>
                </c:pt>
                <c:pt idx="23">
                  <c:v>08</c:v>
                </c:pt>
                <c:pt idx="24">
                  <c:v>09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7">
                  <c:v>21</c:v>
                </c:pt>
              </c:strCache>
            </c:strRef>
          </c:cat>
          <c:val>
            <c:numRef>
              <c:f>[0]!電子部品</c:f>
              <c:numCache>
                <c:formatCode>#,##0_);[Red]\(#,##0\)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4158829</c:v>
                </c:pt>
                <c:pt idx="17">
                  <c:v>4187625</c:v>
                </c:pt>
                <c:pt idx="18">
                  <c:v>4482368</c:v>
                </c:pt>
                <c:pt idx="19">
                  <c:v>4751047</c:v>
                </c:pt>
                <c:pt idx="20">
                  <c:v>4322241</c:v>
                </c:pt>
                <c:pt idx="22">
                  <c:v>4430545</c:v>
                </c:pt>
                <c:pt idx="23">
                  <c:v>4642880</c:v>
                </c:pt>
                <c:pt idx="24">
                  <c:v>3111940</c:v>
                </c:pt>
                <c:pt idx="25">
                  <c:v>3904221</c:v>
                </c:pt>
                <c:pt idx="26">
                  <c:v>4270006</c:v>
                </c:pt>
                <c:pt idx="27">
                  <c:v>3285097</c:v>
                </c:pt>
                <c:pt idx="28">
                  <c:v>4539067</c:v>
                </c:pt>
                <c:pt idx="29">
                  <c:v>5325423</c:v>
                </c:pt>
                <c:pt idx="30">
                  <c:v>5248575</c:v>
                </c:pt>
                <c:pt idx="31">
                  <c:v>5560402</c:v>
                </c:pt>
                <c:pt idx="32">
                  <c:v>5751152</c:v>
                </c:pt>
                <c:pt idx="33">
                  <c:v>6267201</c:v>
                </c:pt>
                <c:pt idx="34">
                  <c:v>6213146</c:v>
                </c:pt>
                <c:pt idx="35">
                  <c:v>4072048</c:v>
                </c:pt>
                <c:pt idx="37">
                  <c:v>4305300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CE2-4087-B23C-4B6D05DEF0E7}"/>
            </c:ext>
          </c:extLst>
        </c:ser>
        <c:ser>
          <c:idx val="3"/>
          <c:order val="3"/>
          <c:tx>
            <c:strRef>
              <c:f>データ!$M$8</c:f>
              <c:strCache>
                <c:ptCount val="1"/>
                <c:pt idx="0">
                  <c:v>パルプ・紙</c:v>
                </c:pt>
              </c:strCache>
            </c:strRef>
          </c:tx>
          <c:spPr>
            <a:solidFill>
              <a:srgbClr val="99CCFF"/>
            </a:solidFill>
            <a:ln>
              <a:noFill/>
            </a:ln>
            <a:effectLst/>
          </c:spPr>
          <c:invertIfNegative val="0"/>
          <c:cat>
            <c:strRef>
              <c:f>[0]!横軸ラベル_西暦</c:f>
              <c:strCache>
                <c:ptCount val="38"/>
                <c:pt idx="0">
                  <c:v>1986</c:v>
                </c:pt>
                <c:pt idx="1">
                  <c:v>87</c:v>
                </c:pt>
                <c:pt idx="2">
                  <c:v>88</c:v>
                </c:pt>
                <c:pt idx="3">
                  <c:v>89</c:v>
                </c:pt>
                <c:pt idx="4">
                  <c:v>90</c:v>
                </c:pt>
                <c:pt idx="5">
                  <c:v>91</c:v>
                </c:pt>
                <c:pt idx="6">
                  <c:v>92</c:v>
                </c:pt>
                <c:pt idx="7">
                  <c:v>93</c:v>
                </c:pt>
                <c:pt idx="8">
                  <c:v>94</c:v>
                </c:pt>
                <c:pt idx="9">
                  <c:v>95</c:v>
                </c:pt>
                <c:pt idx="10">
                  <c:v>96</c:v>
                </c:pt>
                <c:pt idx="11">
                  <c:v>97</c:v>
                </c:pt>
                <c:pt idx="12">
                  <c:v>98</c:v>
                </c:pt>
                <c:pt idx="13">
                  <c:v>99</c:v>
                </c:pt>
                <c:pt idx="14">
                  <c:v>2000</c:v>
                </c:pt>
                <c:pt idx="15">
                  <c:v>01</c:v>
                </c:pt>
                <c:pt idx="16">
                  <c:v>02</c:v>
                </c:pt>
                <c:pt idx="17">
                  <c:v>03</c:v>
                </c:pt>
                <c:pt idx="18">
                  <c:v>04</c:v>
                </c:pt>
                <c:pt idx="19">
                  <c:v>05</c:v>
                </c:pt>
                <c:pt idx="20">
                  <c:v>06</c:v>
                </c:pt>
                <c:pt idx="22">
                  <c:v>07</c:v>
                </c:pt>
                <c:pt idx="23">
                  <c:v>08</c:v>
                </c:pt>
                <c:pt idx="24">
                  <c:v>09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7">
                  <c:v>21</c:v>
                </c:pt>
              </c:strCache>
            </c:strRef>
          </c:cat>
          <c:val>
            <c:numRef>
              <c:f>[0]!パルプ紙</c:f>
              <c:numCache>
                <c:formatCode>#,##0_);[Red]\(#,##0\)</c:formatCode>
                <c:ptCount val="38"/>
                <c:pt idx="0">
                  <c:v>3337833</c:v>
                </c:pt>
                <c:pt idx="1">
                  <c:v>3221921</c:v>
                </c:pt>
                <c:pt idx="2">
                  <c:v>3482630</c:v>
                </c:pt>
                <c:pt idx="3">
                  <c:v>4649683</c:v>
                </c:pt>
                <c:pt idx="4">
                  <c:v>4310838</c:v>
                </c:pt>
                <c:pt idx="5">
                  <c:v>4396984</c:v>
                </c:pt>
                <c:pt idx="6">
                  <c:v>4306154</c:v>
                </c:pt>
                <c:pt idx="7">
                  <c:v>3941120</c:v>
                </c:pt>
                <c:pt idx="8">
                  <c:v>3928962</c:v>
                </c:pt>
                <c:pt idx="9">
                  <c:v>4312605</c:v>
                </c:pt>
                <c:pt idx="10">
                  <c:v>5110073</c:v>
                </c:pt>
                <c:pt idx="11">
                  <c:v>4672775</c:v>
                </c:pt>
                <c:pt idx="12">
                  <c:v>4885080</c:v>
                </c:pt>
                <c:pt idx="13">
                  <c:v>4198672</c:v>
                </c:pt>
                <c:pt idx="14">
                  <c:v>5052443</c:v>
                </c:pt>
                <c:pt idx="15">
                  <c:v>5098736</c:v>
                </c:pt>
                <c:pt idx="16">
                  <c:v>4594843</c:v>
                </c:pt>
                <c:pt idx="17">
                  <c:v>4597831</c:v>
                </c:pt>
                <c:pt idx="18">
                  <c:v>4481433</c:v>
                </c:pt>
                <c:pt idx="19">
                  <c:v>4216631</c:v>
                </c:pt>
                <c:pt idx="20">
                  <c:v>3572415</c:v>
                </c:pt>
                <c:pt idx="22">
                  <c:v>3942532</c:v>
                </c:pt>
                <c:pt idx="23">
                  <c:v>4088077</c:v>
                </c:pt>
                <c:pt idx="24">
                  <c:v>4138270</c:v>
                </c:pt>
                <c:pt idx="25">
                  <c:v>4016505</c:v>
                </c:pt>
                <c:pt idx="26">
                  <c:v>2730118</c:v>
                </c:pt>
                <c:pt idx="27">
                  <c:v>3064404</c:v>
                </c:pt>
                <c:pt idx="28">
                  <c:v>3127765</c:v>
                </c:pt>
                <c:pt idx="29">
                  <c:v>2816157</c:v>
                </c:pt>
                <c:pt idx="30">
                  <c:v>3406731</c:v>
                </c:pt>
                <c:pt idx="31">
                  <c:v>4246370</c:v>
                </c:pt>
                <c:pt idx="32">
                  <c:v>3644653</c:v>
                </c:pt>
                <c:pt idx="33">
                  <c:v>4346131</c:v>
                </c:pt>
                <c:pt idx="34">
                  <c:v>3572322</c:v>
                </c:pt>
                <c:pt idx="35">
                  <c:v>3506345</c:v>
                </c:pt>
                <c:pt idx="37">
                  <c:v>2240000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E2-4087-B23C-4B6D05DEF0E7}"/>
            </c:ext>
          </c:extLst>
        </c:ser>
        <c:ser>
          <c:idx val="10"/>
          <c:order val="4"/>
          <c:tx>
            <c:strRef>
              <c:f>データ!$AE$8</c:f>
              <c:strCache>
                <c:ptCount val="1"/>
                <c:pt idx="0">
                  <c:v>輸送機械</c:v>
                </c:pt>
              </c:strCache>
            </c:strRef>
          </c:tx>
          <c:spPr>
            <a:solidFill>
              <a:srgbClr val="CCCCFF"/>
            </a:solidFill>
            <a:ln>
              <a:noFill/>
            </a:ln>
            <a:effectLst/>
          </c:spPr>
          <c:invertIfNegative val="0"/>
          <c:cat>
            <c:strRef>
              <c:f>[0]!横軸ラベル_西暦</c:f>
              <c:strCache>
                <c:ptCount val="38"/>
                <c:pt idx="0">
                  <c:v>1986</c:v>
                </c:pt>
                <c:pt idx="1">
                  <c:v>87</c:v>
                </c:pt>
                <c:pt idx="2">
                  <c:v>88</c:v>
                </c:pt>
                <c:pt idx="3">
                  <c:v>89</c:v>
                </c:pt>
                <c:pt idx="4">
                  <c:v>90</c:v>
                </c:pt>
                <c:pt idx="5">
                  <c:v>91</c:v>
                </c:pt>
                <c:pt idx="6">
                  <c:v>92</c:v>
                </c:pt>
                <c:pt idx="7">
                  <c:v>93</c:v>
                </c:pt>
                <c:pt idx="8">
                  <c:v>94</c:v>
                </c:pt>
                <c:pt idx="9">
                  <c:v>95</c:v>
                </c:pt>
                <c:pt idx="10">
                  <c:v>96</c:v>
                </c:pt>
                <c:pt idx="11">
                  <c:v>97</c:v>
                </c:pt>
                <c:pt idx="12">
                  <c:v>98</c:v>
                </c:pt>
                <c:pt idx="13">
                  <c:v>99</c:v>
                </c:pt>
                <c:pt idx="14">
                  <c:v>2000</c:v>
                </c:pt>
                <c:pt idx="15">
                  <c:v>01</c:v>
                </c:pt>
                <c:pt idx="16">
                  <c:v>02</c:v>
                </c:pt>
                <c:pt idx="17">
                  <c:v>03</c:v>
                </c:pt>
                <c:pt idx="18">
                  <c:v>04</c:v>
                </c:pt>
                <c:pt idx="19">
                  <c:v>05</c:v>
                </c:pt>
                <c:pt idx="20">
                  <c:v>06</c:v>
                </c:pt>
                <c:pt idx="22">
                  <c:v>07</c:v>
                </c:pt>
                <c:pt idx="23">
                  <c:v>08</c:v>
                </c:pt>
                <c:pt idx="24">
                  <c:v>09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7">
                  <c:v>21</c:v>
                </c:pt>
              </c:strCache>
            </c:strRef>
          </c:cat>
          <c:val>
            <c:numRef>
              <c:f>[0]!輸送機械</c:f>
              <c:numCache>
                <c:formatCode>#,##0_);[Red]\(#,##0\)</c:formatCode>
                <c:ptCount val="38"/>
                <c:pt idx="0">
                  <c:v>223056</c:v>
                </c:pt>
                <c:pt idx="1">
                  <c:v>445570</c:v>
                </c:pt>
                <c:pt idx="2">
                  <c:v>345886</c:v>
                </c:pt>
                <c:pt idx="3">
                  <c:v>276803</c:v>
                </c:pt>
                <c:pt idx="4">
                  <c:v>397172</c:v>
                </c:pt>
                <c:pt idx="5">
                  <c:v>414887</c:v>
                </c:pt>
                <c:pt idx="6">
                  <c:v>470856</c:v>
                </c:pt>
                <c:pt idx="7">
                  <c:v>448551</c:v>
                </c:pt>
                <c:pt idx="8">
                  <c:v>618071</c:v>
                </c:pt>
                <c:pt idx="9">
                  <c:v>436032</c:v>
                </c:pt>
                <c:pt idx="10">
                  <c:v>360455</c:v>
                </c:pt>
                <c:pt idx="11">
                  <c:v>357429</c:v>
                </c:pt>
                <c:pt idx="12">
                  <c:v>480171</c:v>
                </c:pt>
                <c:pt idx="13">
                  <c:v>425397</c:v>
                </c:pt>
                <c:pt idx="14">
                  <c:v>368283</c:v>
                </c:pt>
                <c:pt idx="15">
                  <c:v>270899</c:v>
                </c:pt>
                <c:pt idx="16">
                  <c:v>183858</c:v>
                </c:pt>
                <c:pt idx="17">
                  <c:v>279316</c:v>
                </c:pt>
                <c:pt idx="18">
                  <c:v>207061</c:v>
                </c:pt>
                <c:pt idx="19">
                  <c:v>190363</c:v>
                </c:pt>
                <c:pt idx="20">
                  <c:v>439689</c:v>
                </c:pt>
                <c:pt idx="22">
                  <c:v>499973</c:v>
                </c:pt>
                <c:pt idx="23">
                  <c:v>765677</c:v>
                </c:pt>
                <c:pt idx="24">
                  <c:v>1803176</c:v>
                </c:pt>
                <c:pt idx="25">
                  <c:v>2143419</c:v>
                </c:pt>
                <c:pt idx="26">
                  <c:v>2502902</c:v>
                </c:pt>
                <c:pt idx="27">
                  <c:v>2055554</c:v>
                </c:pt>
                <c:pt idx="28">
                  <c:v>1644381</c:v>
                </c:pt>
                <c:pt idx="29">
                  <c:v>1332094</c:v>
                </c:pt>
                <c:pt idx="30">
                  <c:v>2107343</c:v>
                </c:pt>
                <c:pt idx="31">
                  <c:v>3190186</c:v>
                </c:pt>
                <c:pt idx="32">
                  <c:v>2871458</c:v>
                </c:pt>
                <c:pt idx="33">
                  <c:v>2738616</c:v>
                </c:pt>
                <c:pt idx="34">
                  <c:v>1987521</c:v>
                </c:pt>
                <c:pt idx="35">
                  <c:v>3119164</c:v>
                </c:pt>
                <c:pt idx="37">
                  <c:v>1273700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CE2-4087-B23C-4B6D05DEF0E7}"/>
            </c:ext>
          </c:extLst>
        </c:ser>
        <c:ser>
          <c:idx val="7"/>
          <c:order val="5"/>
          <c:tx>
            <c:strRef>
              <c:f>データ!$AA$8</c:f>
              <c:strCache>
                <c:ptCount val="1"/>
                <c:pt idx="0">
                  <c:v>業務用機械</c:v>
                </c:pt>
              </c:strCache>
            </c:strRef>
          </c:tx>
          <c:spPr>
            <a:solidFill>
              <a:srgbClr val="99FF99"/>
            </a:solidFill>
            <a:ln>
              <a:noFill/>
            </a:ln>
            <a:effectLst/>
          </c:spPr>
          <c:invertIfNegative val="0"/>
          <c:cat>
            <c:strRef>
              <c:f>[0]!横軸ラベル_西暦</c:f>
              <c:strCache>
                <c:ptCount val="38"/>
                <c:pt idx="0">
                  <c:v>1986</c:v>
                </c:pt>
                <c:pt idx="1">
                  <c:v>87</c:v>
                </c:pt>
                <c:pt idx="2">
                  <c:v>88</c:v>
                </c:pt>
                <c:pt idx="3">
                  <c:v>89</c:v>
                </c:pt>
                <c:pt idx="4">
                  <c:v>90</c:v>
                </c:pt>
                <c:pt idx="5">
                  <c:v>91</c:v>
                </c:pt>
                <c:pt idx="6">
                  <c:v>92</c:v>
                </c:pt>
                <c:pt idx="7">
                  <c:v>93</c:v>
                </c:pt>
                <c:pt idx="8">
                  <c:v>94</c:v>
                </c:pt>
                <c:pt idx="9">
                  <c:v>95</c:v>
                </c:pt>
                <c:pt idx="10">
                  <c:v>96</c:v>
                </c:pt>
                <c:pt idx="11">
                  <c:v>97</c:v>
                </c:pt>
                <c:pt idx="12">
                  <c:v>98</c:v>
                </c:pt>
                <c:pt idx="13">
                  <c:v>99</c:v>
                </c:pt>
                <c:pt idx="14">
                  <c:v>2000</c:v>
                </c:pt>
                <c:pt idx="15">
                  <c:v>01</c:v>
                </c:pt>
                <c:pt idx="16">
                  <c:v>02</c:v>
                </c:pt>
                <c:pt idx="17">
                  <c:v>03</c:v>
                </c:pt>
                <c:pt idx="18">
                  <c:v>04</c:v>
                </c:pt>
                <c:pt idx="19">
                  <c:v>05</c:v>
                </c:pt>
                <c:pt idx="20">
                  <c:v>06</c:v>
                </c:pt>
                <c:pt idx="22">
                  <c:v>07</c:v>
                </c:pt>
                <c:pt idx="23">
                  <c:v>08</c:v>
                </c:pt>
                <c:pt idx="24">
                  <c:v>09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7">
                  <c:v>21</c:v>
                </c:pt>
              </c:strCache>
            </c:strRef>
          </c:cat>
          <c:val>
            <c:numRef>
              <c:f>[0]!業務用機械</c:f>
              <c:numCache>
                <c:formatCode>#,##0_);[Red]\(#,##0\)</c:formatCode>
                <c:ptCount val="38"/>
                <c:pt idx="22">
                  <c:v>2742206</c:v>
                </c:pt>
                <c:pt idx="23">
                  <c:v>3104902</c:v>
                </c:pt>
                <c:pt idx="24">
                  <c:v>3848264</c:v>
                </c:pt>
                <c:pt idx="25">
                  <c:v>3647041</c:v>
                </c:pt>
                <c:pt idx="26">
                  <c:v>4068017</c:v>
                </c:pt>
                <c:pt idx="27">
                  <c:v>3032358</c:v>
                </c:pt>
                <c:pt idx="28">
                  <c:v>3092147</c:v>
                </c:pt>
                <c:pt idx="29">
                  <c:v>3449295</c:v>
                </c:pt>
                <c:pt idx="30">
                  <c:v>3910981</c:v>
                </c:pt>
                <c:pt idx="31">
                  <c:v>3194062</c:v>
                </c:pt>
                <c:pt idx="32">
                  <c:v>3408047</c:v>
                </c:pt>
                <c:pt idx="33">
                  <c:v>3801275</c:v>
                </c:pt>
                <c:pt idx="34">
                  <c:v>3672439</c:v>
                </c:pt>
                <c:pt idx="35">
                  <c:v>3100359</c:v>
                </c:pt>
                <c:pt idx="37">
                  <c:v>3228600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CE2-4087-B23C-4B6D05DEF0E7}"/>
            </c:ext>
          </c:extLst>
        </c:ser>
        <c:ser>
          <c:idx val="9"/>
          <c:order val="6"/>
          <c:tx>
            <c:strRef>
              <c:f>データ!$AC$8</c:f>
              <c:strCache>
                <c:ptCount val="1"/>
                <c:pt idx="0">
                  <c:v>電気機械</c:v>
                </c:pt>
              </c:strCache>
            </c:strRef>
          </c:tx>
          <c:spPr>
            <a:solidFill>
              <a:srgbClr val="66CCFF"/>
            </a:solidFill>
            <a:ln>
              <a:noFill/>
            </a:ln>
            <a:effectLst/>
          </c:spPr>
          <c:invertIfNegative val="0"/>
          <c:cat>
            <c:strRef>
              <c:f>[0]!横軸ラベル_西暦</c:f>
              <c:strCache>
                <c:ptCount val="38"/>
                <c:pt idx="0">
                  <c:v>1986</c:v>
                </c:pt>
                <c:pt idx="1">
                  <c:v>87</c:v>
                </c:pt>
                <c:pt idx="2">
                  <c:v>88</c:v>
                </c:pt>
                <c:pt idx="3">
                  <c:v>89</c:v>
                </c:pt>
                <c:pt idx="4">
                  <c:v>90</c:v>
                </c:pt>
                <c:pt idx="5">
                  <c:v>91</c:v>
                </c:pt>
                <c:pt idx="6">
                  <c:v>92</c:v>
                </c:pt>
                <c:pt idx="7">
                  <c:v>93</c:v>
                </c:pt>
                <c:pt idx="8">
                  <c:v>94</c:v>
                </c:pt>
                <c:pt idx="9">
                  <c:v>95</c:v>
                </c:pt>
                <c:pt idx="10">
                  <c:v>96</c:v>
                </c:pt>
                <c:pt idx="11">
                  <c:v>97</c:v>
                </c:pt>
                <c:pt idx="12">
                  <c:v>98</c:v>
                </c:pt>
                <c:pt idx="13">
                  <c:v>99</c:v>
                </c:pt>
                <c:pt idx="14">
                  <c:v>2000</c:v>
                </c:pt>
                <c:pt idx="15">
                  <c:v>01</c:v>
                </c:pt>
                <c:pt idx="16">
                  <c:v>02</c:v>
                </c:pt>
                <c:pt idx="17">
                  <c:v>03</c:v>
                </c:pt>
                <c:pt idx="18">
                  <c:v>04</c:v>
                </c:pt>
                <c:pt idx="19">
                  <c:v>05</c:v>
                </c:pt>
                <c:pt idx="20">
                  <c:v>06</c:v>
                </c:pt>
                <c:pt idx="22">
                  <c:v>07</c:v>
                </c:pt>
                <c:pt idx="23">
                  <c:v>08</c:v>
                </c:pt>
                <c:pt idx="24">
                  <c:v>09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7">
                  <c:v>21</c:v>
                </c:pt>
              </c:strCache>
            </c:strRef>
          </c:cat>
          <c:val>
            <c:numRef>
              <c:f>[0]!電気機械</c:f>
              <c:numCache>
                <c:formatCode>#,##0_);[Red]\(#,##0\)</c:formatCode>
                <c:ptCount val="38"/>
                <c:pt idx="0">
                  <c:v>5193268</c:v>
                </c:pt>
                <c:pt idx="1">
                  <c:v>4755165</c:v>
                </c:pt>
                <c:pt idx="2">
                  <c:v>5517812</c:v>
                </c:pt>
                <c:pt idx="3">
                  <c:v>6075457</c:v>
                </c:pt>
                <c:pt idx="4">
                  <c:v>6817027</c:v>
                </c:pt>
                <c:pt idx="5">
                  <c:v>8022460</c:v>
                </c:pt>
                <c:pt idx="6">
                  <c:v>7997226</c:v>
                </c:pt>
                <c:pt idx="7">
                  <c:v>8024669</c:v>
                </c:pt>
                <c:pt idx="8">
                  <c:v>8788510</c:v>
                </c:pt>
                <c:pt idx="9">
                  <c:v>10417087</c:v>
                </c:pt>
                <c:pt idx="10">
                  <c:v>10058012</c:v>
                </c:pt>
                <c:pt idx="11">
                  <c:v>10052785</c:v>
                </c:pt>
                <c:pt idx="12">
                  <c:v>9336113</c:v>
                </c:pt>
                <c:pt idx="13">
                  <c:v>9029141</c:v>
                </c:pt>
                <c:pt idx="14">
                  <c:v>10096169</c:v>
                </c:pt>
                <c:pt idx="15">
                  <c:v>8686435</c:v>
                </c:pt>
                <c:pt idx="16">
                  <c:v>2328428</c:v>
                </c:pt>
                <c:pt idx="17">
                  <c:v>2435881</c:v>
                </c:pt>
                <c:pt idx="18">
                  <c:v>2770365</c:v>
                </c:pt>
                <c:pt idx="19">
                  <c:v>2849917</c:v>
                </c:pt>
                <c:pt idx="20">
                  <c:v>2551635</c:v>
                </c:pt>
                <c:pt idx="22">
                  <c:v>2338792</c:v>
                </c:pt>
                <c:pt idx="23">
                  <c:v>2846838</c:v>
                </c:pt>
                <c:pt idx="24">
                  <c:v>1579885</c:v>
                </c:pt>
                <c:pt idx="25">
                  <c:v>1849239</c:v>
                </c:pt>
                <c:pt idx="26">
                  <c:v>2035266</c:v>
                </c:pt>
                <c:pt idx="27">
                  <c:v>1509303</c:v>
                </c:pt>
                <c:pt idx="28">
                  <c:v>1680973</c:v>
                </c:pt>
                <c:pt idx="29">
                  <c:v>2015574</c:v>
                </c:pt>
                <c:pt idx="30">
                  <c:v>2191572</c:v>
                </c:pt>
                <c:pt idx="31">
                  <c:v>2280704</c:v>
                </c:pt>
                <c:pt idx="32">
                  <c:v>2074894</c:v>
                </c:pt>
                <c:pt idx="33">
                  <c:v>3039014</c:v>
                </c:pt>
                <c:pt idx="34">
                  <c:v>2320135</c:v>
                </c:pt>
                <c:pt idx="35">
                  <c:v>2703297</c:v>
                </c:pt>
                <c:pt idx="37">
                  <c:v>3278000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CE2-4087-B23C-4B6D05DEF0E7}"/>
            </c:ext>
          </c:extLst>
        </c:ser>
        <c:ser>
          <c:idx val="5"/>
          <c:order val="7"/>
          <c:tx>
            <c:strRef>
              <c:f>データ!$U$8</c:f>
              <c:strCache>
                <c:ptCount val="1"/>
                <c:pt idx="0">
                  <c:v>鉄鋼</c:v>
                </c:pt>
              </c:strCache>
            </c:strRef>
          </c:tx>
          <c:spPr>
            <a:solidFill>
              <a:srgbClr val="FF99FF"/>
            </a:solidFill>
            <a:ln>
              <a:noFill/>
            </a:ln>
            <a:effectLst/>
          </c:spPr>
          <c:invertIfNegative val="0"/>
          <c:cat>
            <c:strRef>
              <c:f>[0]!横軸ラベル_西暦</c:f>
              <c:strCache>
                <c:ptCount val="38"/>
                <c:pt idx="0">
                  <c:v>1986</c:v>
                </c:pt>
                <c:pt idx="1">
                  <c:v>87</c:v>
                </c:pt>
                <c:pt idx="2">
                  <c:v>88</c:v>
                </c:pt>
                <c:pt idx="3">
                  <c:v>89</c:v>
                </c:pt>
                <c:pt idx="4">
                  <c:v>90</c:v>
                </c:pt>
                <c:pt idx="5">
                  <c:v>91</c:v>
                </c:pt>
                <c:pt idx="6">
                  <c:v>92</c:v>
                </c:pt>
                <c:pt idx="7">
                  <c:v>93</c:v>
                </c:pt>
                <c:pt idx="8">
                  <c:v>94</c:v>
                </c:pt>
                <c:pt idx="9">
                  <c:v>95</c:v>
                </c:pt>
                <c:pt idx="10">
                  <c:v>96</c:v>
                </c:pt>
                <c:pt idx="11">
                  <c:v>97</c:v>
                </c:pt>
                <c:pt idx="12">
                  <c:v>98</c:v>
                </c:pt>
                <c:pt idx="13">
                  <c:v>99</c:v>
                </c:pt>
                <c:pt idx="14">
                  <c:v>2000</c:v>
                </c:pt>
                <c:pt idx="15">
                  <c:v>01</c:v>
                </c:pt>
                <c:pt idx="16">
                  <c:v>02</c:v>
                </c:pt>
                <c:pt idx="17">
                  <c:v>03</c:v>
                </c:pt>
                <c:pt idx="18">
                  <c:v>04</c:v>
                </c:pt>
                <c:pt idx="19">
                  <c:v>05</c:v>
                </c:pt>
                <c:pt idx="20">
                  <c:v>06</c:v>
                </c:pt>
                <c:pt idx="22">
                  <c:v>07</c:v>
                </c:pt>
                <c:pt idx="23">
                  <c:v>08</c:v>
                </c:pt>
                <c:pt idx="24">
                  <c:v>09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7">
                  <c:v>21</c:v>
                </c:pt>
              </c:strCache>
            </c:strRef>
          </c:cat>
          <c:val>
            <c:numRef>
              <c:f>[0]!鉄鋼</c:f>
              <c:numCache>
                <c:formatCode>#,##0_);[Red]\(#,##0\)</c:formatCode>
                <c:ptCount val="38"/>
                <c:pt idx="0">
                  <c:v>2436538</c:v>
                </c:pt>
                <c:pt idx="1">
                  <c:v>2451865</c:v>
                </c:pt>
                <c:pt idx="2">
                  <c:v>3985836</c:v>
                </c:pt>
                <c:pt idx="3">
                  <c:v>4320711</c:v>
                </c:pt>
                <c:pt idx="4">
                  <c:v>4386330</c:v>
                </c:pt>
                <c:pt idx="5">
                  <c:v>4254552</c:v>
                </c:pt>
                <c:pt idx="6">
                  <c:v>3132892</c:v>
                </c:pt>
                <c:pt idx="7">
                  <c:v>2531833</c:v>
                </c:pt>
                <c:pt idx="8">
                  <c:v>2145143</c:v>
                </c:pt>
                <c:pt idx="9">
                  <c:v>3265771</c:v>
                </c:pt>
                <c:pt idx="10">
                  <c:v>3332648</c:v>
                </c:pt>
                <c:pt idx="11">
                  <c:v>3617760</c:v>
                </c:pt>
                <c:pt idx="12">
                  <c:v>2427732</c:v>
                </c:pt>
                <c:pt idx="13">
                  <c:v>2126441</c:v>
                </c:pt>
                <c:pt idx="14">
                  <c:v>2652313</c:v>
                </c:pt>
                <c:pt idx="15">
                  <c:v>1755231</c:v>
                </c:pt>
                <c:pt idx="16">
                  <c:v>2095245</c:v>
                </c:pt>
                <c:pt idx="17">
                  <c:v>2725875</c:v>
                </c:pt>
                <c:pt idx="18">
                  <c:v>3803238</c:v>
                </c:pt>
                <c:pt idx="19">
                  <c:v>4350773</c:v>
                </c:pt>
                <c:pt idx="20">
                  <c:v>5991460</c:v>
                </c:pt>
                <c:pt idx="22">
                  <c:v>7769450</c:v>
                </c:pt>
                <c:pt idx="23">
                  <c:v>5593880</c:v>
                </c:pt>
                <c:pt idx="24">
                  <c:v>3022546</c:v>
                </c:pt>
                <c:pt idx="25">
                  <c:v>5021609</c:v>
                </c:pt>
                <c:pt idx="26">
                  <c:v>1693729</c:v>
                </c:pt>
                <c:pt idx="27">
                  <c:v>3004006</c:v>
                </c:pt>
                <c:pt idx="28">
                  <c:v>2389656</c:v>
                </c:pt>
                <c:pt idx="29">
                  <c:v>3019144</c:v>
                </c:pt>
                <c:pt idx="30">
                  <c:v>2139291</c:v>
                </c:pt>
                <c:pt idx="31">
                  <c:v>2104480</c:v>
                </c:pt>
                <c:pt idx="32">
                  <c:v>2229235</c:v>
                </c:pt>
                <c:pt idx="33">
                  <c:v>1898573</c:v>
                </c:pt>
                <c:pt idx="34">
                  <c:v>1990445</c:v>
                </c:pt>
                <c:pt idx="35">
                  <c:v>2606695</c:v>
                </c:pt>
                <c:pt idx="37">
                  <c:v>3847200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CE2-4087-B23C-4B6D05DEF0E7}"/>
            </c:ext>
          </c:extLst>
        </c:ser>
        <c:ser>
          <c:idx val="2"/>
          <c:order val="8"/>
          <c:tx>
            <c:strRef>
              <c:f>データ!$H$8</c:f>
              <c:strCache>
                <c:ptCount val="1"/>
                <c:pt idx="0">
                  <c:v>飲料・飼料</c:v>
                </c:pt>
              </c:strCache>
            </c:strRef>
          </c:tx>
          <c:spPr>
            <a:solidFill>
              <a:srgbClr val="FFFF99"/>
            </a:solidFill>
            <a:ln>
              <a:noFill/>
            </a:ln>
            <a:effectLst/>
          </c:spPr>
          <c:invertIfNegative val="0"/>
          <c:cat>
            <c:strRef>
              <c:f>[0]!横軸ラベル_西暦</c:f>
              <c:strCache>
                <c:ptCount val="38"/>
                <c:pt idx="0">
                  <c:v>1986</c:v>
                </c:pt>
                <c:pt idx="1">
                  <c:v>87</c:v>
                </c:pt>
                <c:pt idx="2">
                  <c:v>88</c:v>
                </c:pt>
                <c:pt idx="3">
                  <c:v>89</c:v>
                </c:pt>
                <c:pt idx="4">
                  <c:v>90</c:v>
                </c:pt>
                <c:pt idx="5">
                  <c:v>91</c:v>
                </c:pt>
                <c:pt idx="6">
                  <c:v>92</c:v>
                </c:pt>
                <c:pt idx="7">
                  <c:v>93</c:v>
                </c:pt>
                <c:pt idx="8">
                  <c:v>94</c:v>
                </c:pt>
                <c:pt idx="9">
                  <c:v>95</c:v>
                </c:pt>
                <c:pt idx="10">
                  <c:v>96</c:v>
                </c:pt>
                <c:pt idx="11">
                  <c:v>97</c:v>
                </c:pt>
                <c:pt idx="12">
                  <c:v>98</c:v>
                </c:pt>
                <c:pt idx="13">
                  <c:v>99</c:v>
                </c:pt>
                <c:pt idx="14">
                  <c:v>2000</c:v>
                </c:pt>
                <c:pt idx="15">
                  <c:v>01</c:v>
                </c:pt>
                <c:pt idx="16">
                  <c:v>02</c:v>
                </c:pt>
                <c:pt idx="17">
                  <c:v>03</c:v>
                </c:pt>
                <c:pt idx="18">
                  <c:v>04</c:v>
                </c:pt>
                <c:pt idx="19">
                  <c:v>05</c:v>
                </c:pt>
                <c:pt idx="20">
                  <c:v>06</c:v>
                </c:pt>
                <c:pt idx="22">
                  <c:v>07</c:v>
                </c:pt>
                <c:pt idx="23">
                  <c:v>08</c:v>
                </c:pt>
                <c:pt idx="24">
                  <c:v>09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7">
                  <c:v>21</c:v>
                </c:pt>
              </c:strCache>
            </c:strRef>
          </c:cat>
          <c:val>
            <c:numRef>
              <c:f>[0]!飲料飼料</c:f>
              <c:numCache>
                <c:formatCode>#,##0_);[Red]\(#,##0\)</c:formatCode>
                <c:ptCount val="38"/>
                <c:pt idx="0">
                  <c:v>2840127</c:v>
                </c:pt>
                <c:pt idx="1">
                  <c:v>2810792</c:v>
                </c:pt>
                <c:pt idx="2">
                  <c:v>2931563</c:v>
                </c:pt>
                <c:pt idx="3">
                  <c:v>3028646</c:v>
                </c:pt>
                <c:pt idx="4">
                  <c:v>2939728</c:v>
                </c:pt>
                <c:pt idx="5">
                  <c:v>3060329</c:v>
                </c:pt>
                <c:pt idx="6">
                  <c:v>2878246</c:v>
                </c:pt>
                <c:pt idx="7">
                  <c:v>2802154</c:v>
                </c:pt>
                <c:pt idx="8">
                  <c:v>2703847</c:v>
                </c:pt>
                <c:pt idx="9">
                  <c:v>2906889</c:v>
                </c:pt>
                <c:pt idx="10">
                  <c:v>3378091</c:v>
                </c:pt>
                <c:pt idx="11">
                  <c:v>3099145</c:v>
                </c:pt>
                <c:pt idx="12">
                  <c:v>3812892</c:v>
                </c:pt>
                <c:pt idx="13">
                  <c:v>3323573</c:v>
                </c:pt>
                <c:pt idx="14">
                  <c:v>3257726</c:v>
                </c:pt>
                <c:pt idx="15">
                  <c:v>1893380</c:v>
                </c:pt>
                <c:pt idx="16">
                  <c:v>2241394</c:v>
                </c:pt>
                <c:pt idx="17">
                  <c:v>1844953</c:v>
                </c:pt>
                <c:pt idx="18">
                  <c:v>1818822</c:v>
                </c:pt>
                <c:pt idx="19">
                  <c:v>1822467</c:v>
                </c:pt>
                <c:pt idx="20">
                  <c:v>1691443</c:v>
                </c:pt>
                <c:pt idx="22">
                  <c:v>1325272</c:v>
                </c:pt>
                <c:pt idx="23">
                  <c:v>1773778</c:v>
                </c:pt>
                <c:pt idx="24">
                  <c:v>1943664</c:v>
                </c:pt>
                <c:pt idx="25">
                  <c:v>1679181</c:v>
                </c:pt>
                <c:pt idx="26">
                  <c:v>1294667</c:v>
                </c:pt>
                <c:pt idx="27">
                  <c:v>1495292</c:v>
                </c:pt>
                <c:pt idx="28">
                  <c:v>1396742</c:v>
                </c:pt>
                <c:pt idx="29">
                  <c:v>1267781</c:v>
                </c:pt>
                <c:pt idx="30">
                  <c:v>1670342</c:v>
                </c:pt>
                <c:pt idx="31">
                  <c:v>1643527</c:v>
                </c:pt>
                <c:pt idx="32">
                  <c:v>1767453</c:v>
                </c:pt>
                <c:pt idx="33">
                  <c:v>1630696</c:v>
                </c:pt>
                <c:pt idx="34">
                  <c:v>1713339</c:v>
                </c:pt>
                <c:pt idx="35">
                  <c:v>2218640</c:v>
                </c:pt>
                <c:pt idx="37">
                  <c:v>2214600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E2-4087-B23C-4B6D05DEF0E7}"/>
            </c:ext>
          </c:extLst>
        </c:ser>
        <c:ser>
          <c:idx val="4"/>
          <c:order val="9"/>
          <c:tx>
            <c:strRef>
              <c:f>データ!$T$8</c:f>
              <c:strCache>
                <c:ptCount val="1"/>
                <c:pt idx="0">
                  <c:v>窯業・土石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[0]!横軸ラベル_西暦</c:f>
              <c:strCache>
                <c:ptCount val="38"/>
                <c:pt idx="0">
                  <c:v>1986</c:v>
                </c:pt>
                <c:pt idx="1">
                  <c:v>87</c:v>
                </c:pt>
                <c:pt idx="2">
                  <c:v>88</c:v>
                </c:pt>
                <c:pt idx="3">
                  <c:v>89</c:v>
                </c:pt>
                <c:pt idx="4">
                  <c:v>90</c:v>
                </c:pt>
                <c:pt idx="5">
                  <c:v>91</c:v>
                </c:pt>
                <c:pt idx="6">
                  <c:v>92</c:v>
                </c:pt>
                <c:pt idx="7">
                  <c:v>93</c:v>
                </c:pt>
                <c:pt idx="8">
                  <c:v>94</c:v>
                </c:pt>
                <c:pt idx="9">
                  <c:v>95</c:v>
                </c:pt>
                <c:pt idx="10">
                  <c:v>96</c:v>
                </c:pt>
                <c:pt idx="11">
                  <c:v>97</c:v>
                </c:pt>
                <c:pt idx="12">
                  <c:v>98</c:v>
                </c:pt>
                <c:pt idx="13">
                  <c:v>99</c:v>
                </c:pt>
                <c:pt idx="14">
                  <c:v>2000</c:v>
                </c:pt>
                <c:pt idx="15">
                  <c:v>01</c:v>
                </c:pt>
                <c:pt idx="16">
                  <c:v>02</c:v>
                </c:pt>
                <c:pt idx="17">
                  <c:v>03</c:v>
                </c:pt>
                <c:pt idx="18">
                  <c:v>04</c:v>
                </c:pt>
                <c:pt idx="19">
                  <c:v>05</c:v>
                </c:pt>
                <c:pt idx="20">
                  <c:v>06</c:v>
                </c:pt>
                <c:pt idx="22">
                  <c:v>07</c:v>
                </c:pt>
                <c:pt idx="23">
                  <c:v>08</c:v>
                </c:pt>
                <c:pt idx="24">
                  <c:v>09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7">
                  <c:v>21</c:v>
                </c:pt>
              </c:strCache>
            </c:strRef>
          </c:cat>
          <c:val>
            <c:numRef>
              <c:f>[0]!窯業土石</c:f>
              <c:numCache>
                <c:formatCode>#,##0_);[Red]\(#,##0\)</c:formatCode>
                <c:ptCount val="38"/>
                <c:pt idx="0">
                  <c:v>3162053</c:v>
                </c:pt>
                <c:pt idx="1">
                  <c:v>3531637</c:v>
                </c:pt>
                <c:pt idx="2">
                  <c:v>3124100</c:v>
                </c:pt>
                <c:pt idx="3">
                  <c:v>2973064</c:v>
                </c:pt>
                <c:pt idx="4">
                  <c:v>3234605</c:v>
                </c:pt>
                <c:pt idx="5">
                  <c:v>3358801</c:v>
                </c:pt>
                <c:pt idx="6">
                  <c:v>3584382</c:v>
                </c:pt>
                <c:pt idx="7">
                  <c:v>3560865</c:v>
                </c:pt>
                <c:pt idx="8">
                  <c:v>3504982</c:v>
                </c:pt>
                <c:pt idx="9">
                  <c:v>3713394</c:v>
                </c:pt>
                <c:pt idx="10">
                  <c:v>3730640</c:v>
                </c:pt>
                <c:pt idx="11">
                  <c:v>3310831</c:v>
                </c:pt>
                <c:pt idx="12">
                  <c:v>3309749</c:v>
                </c:pt>
                <c:pt idx="13">
                  <c:v>3087542</c:v>
                </c:pt>
                <c:pt idx="14">
                  <c:v>3055794</c:v>
                </c:pt>
                <c:pt idx="15">
                  <c:v>2808316</c:v>
                </c:pt>
                <c:pt idx="16">
                  <c:v>2476078</c:v>
                </c:pt>
                <c:pt idx="17">
                  <c:v>2397023</c:v>
                </c:pt>
                <c:pt idx="18">
                  <c:v>2023350</c:v>
                </c:pt>
                <c:pt idx="19">
                  <c:v>1760440</c:v>
                </c:pt>
                <c:pt idx="20">
                  <c:v>1668737</c:v>
                </c:pt>
                <c:pt idx="22">
                  <c:v>2034365</c:v>
                </c:pt>
                <c:pt idx="23">
                  <c:v>1877496</c:v>
                </c:pt>
                <c:pt idx="24">
                  <c:v>1515905</c:v>
                </c:pt>
                <c:pt idx="25">
                  <c:v>1681084</c:v>
                </c:pt>
                <c:pt idx="26">
                  <c:v>1847941</c:v>
                </c:pt>
                <c:pt idx="27">
                  <c:v>1913805</c:v>
                </c:pt>
                <c:pt idx="28">
                  <c:v>1847813</c:v>
                </c:pt>
                <c:pt idx="29">
                  <c:v>1966797</c:v>
                </c:pt>
                <c:pt idx="30">
                  <c:v>2179433</c:v>
                </c:pt>
                <c:pt idx="31">
                  <c:v>1930205</c:v>
                </c:pt>
                <c:pt idx="32">
                  <c:v>1894425</c:v>
                </c:pt>
                <c:pt idx="33">
                  <c:v>1841253</c:v>
                </c:pt>
                <c:pt idx="34">
                  <c:v>1726741</c:v>
                </c:pt>
                <c:pt idx="35">
                  <c:v>2124325</c:v>
                </c:pt>
                <c:pt idx="37">
                  <c:v>1706300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CE2-4087-B23C-4B6D05DEF0E7}"/>
            </c:ext>
          </c:extLst>
        </c:ser>
        <c:ser>
          <c:idx val="11"/>
          <c:order val="10"/>
          <c:tx>
            <c:strRef>
              <c:f>データ!$AH$8</c:f>
              <c:strCache>
                <c:ptCount val="1"/>
                <c:pt idx="0">
                  <c:v>その他の産業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strRef>
              <c:f>[0]!横軸ラベル_西暦</c:f>
              <c:strCache>
                <c:ptCount val="38"/>
                <c:pt idx="0">
                  <c:v>1986</c:v>
                </c:pt>
                <c:pt idx="1">
                  <c:v>87</c:v>
                </c:pt>
                <c:pt idx="2">
                  <c:v>88</c:v>
                </c:pt>
                <c:pt idx="3">
                  <c:v>89</c:v>
                </c:pt>
                <c:pt idx="4">
                  <c:v>90</c:v>
                </c:pt>
                <c:pt idx="5">
                  <c:v>91</c:v>
                </c:pt>
                <c:pt idx="6">
                  <c:v>92</c:v>
                </c:pt>
                <c:pt idx="7">
                  <c:v>93</c:v>
                </c:pt>
                <c:pt idx="8">
                  <c:v>94</c:v>
                </c:pt>
                <c:pt idx="9">
                  <c:v>95</c:v>
                </c:pt>
                <c:pt idx="10">
                  <c:v>96</c:v>
                </c:pt>
                <c:pt idx="11">
                  <c:v>97</c:v>
                </c:pt>
                <c:pt idx="12">
                  <c:v>98</c:v>
                </c:pt>
                <c:pt idx="13">
                  <c:v>99</c:v>
                </c:pt>
                <c:pt idx="14">
                  <c:v>2000</c:v>
                </c:pt>
                <c:pt idx="15">
                  <c:v>01</c:v>
                </c:pt>
                <c:pt idx="16">
                  <c:v>02</c:v>
                </c:pt>
                <c:pt idx="17">
                  <c:v>03</c:v>
                </c:pt>
                <c:pt idx="18">
                  <c:v>04</c:v>
                </c:pt>
                <c:pt idx="19">
                  <c:v>05</c:v>
                </c:pt>
                <c:pt idx="20">
                  <c:v>06</c:v>
                </c:pt>
                <c:pt idx="22">
                  <c:v>07</c:v>
                </c:pt>
                <c:pt idx="23">
                  <c:v>08</c:v>
                </c:pt>
                <c:pt idx="24">
                  <c:v>09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7">
                  <c:v>21</c:v>
                </c:pt>
              </c:strCache>
            </c:strRef>
          </c:cat>
          <c:val>
            <c:numRef>
              <c:f>[0]!その他</c:f>
              <c:numCache>
                <c:formatCode>#,##0_);[Red]\(#,##0\)</c:formatCode>
                <c:ptCount val="38"/>
                <c:pt idx="0">
                  <c:v>11055080</c:v>
                </c:pt>
                <c:pt idx="1">
                  <c:v>11591735</c:v>
                </c:pt>
                <c:pt idx="2">
                  <c:v>12391213</c:v>
                </c:pt>
                <c:pt idx="3">
                  <c:v>15211126</c:v>
                </c:pt>
                <c:pt idx="4">
                  <c:v>16021179</c:v>
                </c:pt>
                <c:pt idx="5">
                  <c:v>16481810</c:v>
                </c:pt>
                <c:pt idx="6">
                  <c:v>17434812</c:v>
                </c:pt>
                <c:pt idx="7">
                  <c:v>17690676</c:v>
                </c:pt>
                <c:pt idx="8">
                  <c:v>17240698</c:v>
                </c:pt>
                <c:pt idx="9">
                  <c:v>17381271</c:v>
                </c:pt>
                <c:pt idx="10">
                  <c:v>17261519</c:v>
                </c:pt>
                <c:pt idx="11">
                  <c:v>18520318</c:v>
                </c:pt>
                <c:pt idx="12">
                  <c:v>17406488</c:v>
                </c:pt>
                <c:pt idx="13">
                  <c:v>17662223</c:v>
                </c:pt>
                <c:pt idx="14">
                  <c:v>16904776</c:v>
                </c:pt>
                <c:pt idx="15">
                  <c:v>15356080</c:v>
                </c:pt>
                <c:pt idx="16">
                  <c:v>13118907</c:v>
                </c:pt>
                <c:pt idx="17">
                  <c:v>15836805</c:v>
                </c:pt>
                <c:pt idx="18">
                  <c:v>12746878</c:v>
                </c:pt>
                <c:pt idx="19">
                  <c:v>15539815</c:v>
                </c:pt>
                <c:pt idx="20">
                  <c:v>13573822</c:v>
                </c:pt>
                <c:pt idx="22">
                  <c:v>11296818</c:v>
                </c:pt>
                <c:pt idx="23">
                  <c:v>11091529</c:v>
                </c:pt>
                <c:pt idx="24">
                  <c:v>9659595</c:v>
                </c:pt>
                <c:pt idx="25">
                  <c:v>10446970</c:v>
                </c:pt>
                <c:pt idx="26">
                  <c:v>9775766</c:v>
                </c:pt>
                <c:pt idx="27">
                  <c:v>9320097</c:v>
                </c:pt>
                <c:pt idx="28">
                  <c:v>8868763</c:v>
                </c:pt>
                <c:pt idx="29">
                  <c:v>9405624</c:v>
                </c:pt>
                <c:pt idx="30">
                  <c:v>9637975</c:v>
                </c:pt>
                <c:pt idx="31">
                  <c:v>10121577</c:v>
                </c:pt>
                <c:pt idx="32">
                  <c:v>10262543</c:v>
                </c:pt>
                <c:pt idx="33">
                  <c:v>9639644</c:v>
                </c:pt>
                <c:pt idx="34">
                  <c:v>9952429</c:v>
                </c:pt>
                <c:pt idx="35">
                  <c:v>8857912</c:v>
                </c:pt>
                <c:pt idx="37">
                  <c:v>8579700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CE2-4087-B23C-4B6D05DEF0E7}"/>
            </c:ext>
          </c:extLst>
        </c:ser>
        <c:ser>
          <c:idx val="0"/>
          <c:order val="11"/>
          <c:tx>
            <c:strRef>
              <c:f>データ!$F$8</c:f>
              <c:strCache>
                <c:ptCount val="1"/>
                <c:pt idx="0">
                  <c:v>総数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[0]!横軸ラベル_西暦</c:f>
              <c:strCache>
                <c:ptCount val="38"/>
                <c:pt idx="0">
                  <c:v>1986</c:v>
                </c:pt>
                <c:pt idx="1">
                  <c:v>87</c:v>
                </c:pt>
                <c:pt idx="2">
                  <c:v>88</c:v>
                </c:pt>
                <c:pt idx="3">
                  <c:v>89</c:v>
                </c:pt>
                <c:pt idx="4">
                  <c:v>90</c:v>
                </c:pt>
                <c:pt idx="5">
                  <c:v>91</c:v>
                </c:pt>
                <c:pt idx="6">
                  <c:v>92</c:v>
                </c:pt>
                <c:pt idx="7">
                  <c:v>93</c:v>
                </c:pt>
                <c:pt idx="8">
                  <c:v>94</c:v>
                </c:pt>
                <c:pt idx="9">
                  <c:v>95</c:v>
                </c:pt>
                <c:pt idx="10">
                  <c:v>96</c:v>
                </c:pt>
                <c:pt idx="11">
                  <c:v>97</c:v>
                </c:pt>
                <c:pt idx="12">
                  <c:v>98</c:v>
                </c:pt>
                <c:pt idx="13">
                  <c:v>99</c:v>
                </c:pt>
                <c:pt idx="14">
                  <c:v>2000</c:v>
                </c:pt>
                <c:pt idx="15">
                  <c:v>01</c:v>
                </c:pt>
                <c:pt idx="16">
                  <c:v>02</c:v>
                </c:pt>
                <c:pt idx="17">
                  <c:v>03</c:v>
                </c:pt>
                <c:pt idx="18">
                  <c:v>04</c:v>
                </c:pt>
                <c:pt idx="19">
                  <c:v>05</c:v>
                </c:pt>
                <c:pt idx="20">
                  <c:v>06</c:v>
                </c:pt>
                <c:pt idx="22">
                  <c:v>07</c:v>
                </c:pt>
                <c:pt idx="23">
                  <c:v>08</c:v>
                </c:pt>
                <c:pt idx="24">
                  <c:v>09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7">
                  <c:v>21</c:v>
                </c:pt>
              </c:strCache>
            </c:strRef>
          </c:cat>
          <c:val>
            <c:numRef>
              <c:f>[0]!総数</c:f>
              <c:numCache>
                <c:formatCode>#,##0_);[Red]\(#,##0\)</c:formatCode>
                <c:ptCount val="38"/>
                <c:pt idx="0">
                  <c:v>36424813</c:v>
                </c:pt>
                <c:pt idx="1">
                  <c:v>37279304</c:v>
                </c:pt>
                <c:pt idx="2">
                  <c:v>40543981</c:v>
                </c:pt>
                <c:pt idx="3">
                  <c:v>45983311</c:v>
                </c:pt>
                <c:pt idx="4">
                  <c:v>47811453</c:v>
                </c:pt>
                <c:pt idx="5">
                  <c:v>50761344</c:v>
                </c:pt>
                <c:pt idx="6">
                  <c:v>51098969</c:v>
                </c:pt>
                <c:pt idx="7">
                  <c:v>51837703</c:v>
                </c:pt>
                <c:pt idx="8">
                  <c:v>51565309</c:v>
                </c:pt>
                <c:pt idx="9">
                  <c:v>55275995</c:v>
                </c:pt>
                <c:pt idx="10">
                  <c:v>57552516</c:v>
                </c:pt>
                <c:pt idx="11">
                  <c:v>56339152</c:v>
                </c:pt>
                <c:pt idx="12">
                  <c:v>56284060</c:v>
                </c:pt>
                <c:pt idx="13">
                  <c:v>54616047</c:v>
                </c:pt>
                <c:pt idx="14">
                  <c:v>54410423</c:v>
                </c:pt>
                <c:pt idx="15">
                  <c:v>48280991</c:v>
                </c:pt>
                <c:pt idx="16">
                  <c:v>44682447</c:v>
                </c:pt>
                <c:pt idx="17">
                  <c:v>47189796</c:v>
                </c:pt>
                <c:pt idx="18">
                  <c:v>50000459</c:v>
                </c:pt>
                <c:pt idx="19">
                  <c:v>48218637</c:v>
                </c:pt>
                <c:pt idx="20">
                  <c:v>83851673</c:v>
                </c:pt>
                <c:pt idx="22">
                  <c:v>71530928</c:v>
                </c:pt>
                <c:pt idx="23">
                  <c:v>69970377</c:v>
                </c:pt>
                <c:pt idx="24">
                  <c:v>65381391</c:v>
                </c:pt>
                <c:pt idx="25">
                  <c:v>69754886</c:v>
                </c:pt>
                <c:pt idx="26">
                  <c:v>66969575</c:v>
                </c:pt>
                <c:pt idx="27">
                  <c:v>63487903</c:v>
                </c:pt>
                <c:pt idx="28">
                  <c:v>63361142</c:v>
                </c:pt>
                <c:pt idx="29">
                  <c:v>64753746</c:v>
                </c:pt>
                <c:pt idx="30">
                  <c:v>69012173</c:v>
                </c:pt>
                <c:pt idx="31">
                  <c:v>70441898</c:v>
                </c:pt>
                <c:pt idx="32">
                  <c:v>69071524</c:v>
                </c:pt>
                <c:pt idx="33">
                  <c:v>60611913</c:v>
                </c:pt>
                <c:pt idx="34">
                  <c:v>61238933</c:v>
                </c:pt>
                <c:pt idx="35">
                  <c:v>60625544</c:v>
                </c:pt>
                <c:pt idx="37">
                  <c:v>53933600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E2-4087-B23C-4B6D05DEF0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868270136"/>
        <c:axId val="868271120"/>
      </c:barChart>
      <c:catAx>
        <c:axId val="868270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868271120"/>
        <c:crosses val="autoZero"/>
        <c:auto val="1"/>
        <c:lblAlgn val="ctr"/>
        <c:lblOffset val="100"/>
        <c:tickLblSkip val="1"/>
        <c:noMultiLvlLbl val="0"/>
      </c:catAx>
      <c:valAx>
        <c:axId val="868271120"/>
        <c:scaling>
          <c:orientation val="minMax"/>
          <c:max val="100000000"/>
        </c:scaling>
        <c:delete val="0"/>
        <c:axPos val="l"/>
        <c:numFmt formatCode="#,##0_);[Red]\(#,##0\)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868270136"/>
        <c:crosses val="autoZero"/>
        <c:crossBetween val="between"/>
        <c:dispUnits>
          <c:builtInUnit val="tenThousands"/>
        </c:dispUnits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t"/>
      <c:legendEntry>
        <c:idx val="11"/>
        <c:delete val="1"/>
      </c:legendEntry>
      <c:layout>
        <c:manualLayout>
          <c:xMode val="edge"/>
          <c:yMode val="edge"/>
          <c:x val="0.10326003095766874"/>
          <c:y val="0.11097089071861588"/>
          <c:w val="0.87133551977547752"/>
          <c:h val="0.1069864478170591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chemeClr val="tx1"/>
          </a:solidFill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C4E7950-1217-4351-B1FB-34C90FB2D570}">
  <sheetPr/>
  <sheetViews>
    <sheetView tabSelected="1" zoomScale="7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72187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0E3988-3FFB-4B8D-B9CF-5B33DD25D06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0.90178</cdr:x>
      <cdr:y>0.86811</cdr:y>
    </cdr:from>
    <cdr:to>
      <cdr:x>1</cdr:x>
      <cdr:y>0.93556</cdr:y>
    </cdr:to>
    <cdr:sp macro="" textlink="">
      <cdr:nvSpPr>
        <cdr:cNvPr id="8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D206C64D-52A2-40A8-925B-B6978D7E3CEB}"/>
            </a:ext>
          </a:extLst>
        </cdr:cNvPr>
        <cdr:cNvSpPr txBox="1"/>
      </cdr:nvSpPr>
      <cdr:spPr>
        <a:xfrm xmlns:a="http://schemas.openxmlformats.org/drawingml/2006/main">
          <a:off x="8374718" y="5271322"/>
          <a:ext cx="912157" cy="4095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</a:t>
          </a:r>
        </a:p>
      </cdr:txBody>
    </cdr:sp>
  </cdr:relSizeAnchor>
  <cdr:relSizeAnchor xmlns:cdr="http://schemas.openxmlformats.org/drawingml/2006/chartDrawing">
    <cdr:from>
      <cdr:x>0.02816</cdr:x>
      <cdr:y>0.03392</cdr:y>
    </cdr:from>
    <cdr:to>
      <cdr:x>0.12656</cdr:x>
      <cdr:y>0.09894</cdr:y>
    </cdr:to>
    <cdr:sp macro="" textlink="">
      <cdr:nvSpPr>
        <cdr:cNvPr id="4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7CC3AB16-4706-4A3E-BED0-D67EEBFCEB9E}"/>
            </a:ext>
          </a:extLst>
        </cdr:cNvPr>
        <cdr:cNvSpPr txBox="1"/>
      </cdr:nvSpPr>
      <cdr:spPr>
        <a:xfrm xmlns:a="http://schemas.openxmlformats.org/drawingml/2006/main">
          <a:off x="261723" y="205945"/>
          <a:ext cx="914400" cy="3947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（億円）</a:t>
          </a:r>
        </a:p>
      </cdr:txBody>
    </cdr:sp>
  </cdr:relSizeAnchor>
  <cdr:relSizeAnchor xmlns:cdr="http://schemas.openxmlformats.org/drawingml/2006/chartDrawing">
    <cdr:from>
      <cdr:x>0</cdr:x>
      <cdr:y>0.939</cdr:y>
    </cdr:from>
    <cdr:to>
      <cdr:x>0.98575</cdr:x>
      <cdr:y>1</cdr:y>
    </cdr:to>
    <cdr:sp macro="" textlink="">
      <cdr:nvSpPr>
        <cdr:cNvPr id="7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3FF6FA30-6492-45D4-9E75-4126D51C836D}"/>
            </a:ext>
          </a:extLst>
        </cdr:cNvPr>
        <cdr:cNvSpPr txBox="1"/>
      </cdr:nvSpPr>
      <cdr:spPr>
        <a:xfrm xmlns:a="http://schemas.openxmlformats.org/drawingml/2006/main">
          <a:off x="0" y="5721486"/>
          <a:ext cx="9182155" cy="371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資料：県統計分析課「青森県の工業」、経済産業省「経済構造実態調査製造業事業所調査」を基に企画調整課で作成</a:t>
          </a:r>
        </a:p>
      </cdr:txBody>
    </cdr:sp>
  </cdr:relSizeAnchor>
  <cdr:relSizeAnchor xmlns:cdr="http://schemas.openxmlformats.org/drawingml/2006/chartDrawing">
    <cdr:from>
      <cdr:x>0.02558</cdr:x>
      <cdr:y>0.89593</cdr:y>
    </cdr:from>
    <cdr:to>
      <cdr:x>0.98148</cdr:x>
      <cdr:y>0.95442</cdr:y>
    </cdr:to>
    <cdr:sp macro="" textlink="">
      <cdr:nvSpPr>
        <cdr:cNvPr id="9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69C4AD29-C8CA-4FEE-909B-B08A88F7DCDA}"/>
            </a:ext>
          </a:extLst>
        </cdr:cNvPr>
        <cdr:cNvSpPr txBox="1"/>
      </cdr:nvSpPr>
      <cdr:spPr>
        <a:xfrm xmlns:a="http://schemas.openxmlformats.org/drawingml/2006/main">
          <a:off x="237571" y="5440271"/>
          <a:ext cx="8877324" cy="3551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調査方法や調査対象等の変更により、</a:t>
          </a:r>
          <a:r>
            <a:rPr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2006</a:t>
          </a:r>
          <a:r>
            <a:rPr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年以前と</a:t>
          </a:r>
          <a:r>
            <a:rPr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2007</a:t>
          </a:r>
          <a:r>
            <a:rPr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年～</a:t>
          </a:r>
          <a:r>
            <a:rPr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2020</a:t>
          </a:r>
          <a:r>
            <a:rPr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年、</a:t>
          </a:r>
          <a:r>
            <a:rPr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2021</a:t>
          </a:r>
          <a:r>
            <a:rPr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年以降のデータは接続しない。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6E50C-FD26-48C5-B6FC-DE6BD2FC739B}">
  <dimension ref="A1:AH107"/>
  <sheetViews>
    <sheetView zoomScaleNormal="100" workbookViewId="0">
      <selection activeCell="A53" sqref="A53"/>
    </sheetView>
  </sheetViews>
  <sheetFormatPr defaultRowHeight="13.5" x14ac:dyDescent="0.15"/>
  <cols>
    <col min="1" max="2" width="6" style="2" customWidth="1"/>
    <col min="3" max="3" width="10.75" bestFit="1" customWidth="1"/>
    <col min="4" max="4" width="13" customWidth="1"/>
    <col min="5" max="5" width="9.125" bestFit="1" customWidth="1"/>
    <col min="6" max="7" width="12.375" style="26" bestFit="1" customWidth="1"/>
    <col min="8" max="11" width="11.125" style="26" bestFit="1" customWidth="1"/>
    <col min="12" max="12" width="9.75" style="26" bestFit="1" customWidth="1"/>
    <col min="13" max="14" width="11.125" style="26" bestFit="1" customWidth="1"/>
    <col min="15" max="15" width="9.5" style="26" bestFit="1" customWidth="1"/>
    <col min="16" max="19" width="9.125" style="26" bestFit="1" customWidth="1"/>
    <col min="20" max="21" width="9.5" style="26" bestFit="1" customWidth="1"/>
    <col min="22" max="22" width="10.5" style="26" bestFit="1" customWidth="1"/>
    <col min="23" max="24" width="9.5" style="26" bestFit="1" customWidth="1"/>
    <col min="25" max="25" width="9.125" style="26" bestFit="1" customWidth="1"/>
    <col min="26" max="27" width="9.5" style="26" bestFit="1" customWidth="1"/>
    <col min="28" max="30" width="11.375" style="26" customWidth="1"/>
    <col min="31" max="32" width="9.5" style="26" bestFit="1" customWidth="1"/>
    <col min="33" max="33" width="9.125" style="26" bestFit="1" customWidth="1"/>
    <col min="34" max="34" width="11" bestFit="1" customWidth="1"/>
  </cols>
  <sheetData>
    <row r="1" spans="1:34" s="5" customFormat="1" x14ac:dyDescent="0.15">
      <c r="A1" s="1" t="s">
        <v>29</v>
      </c>
      <c r="B1" s="2"/>
      <c r="C1" s="3" t="s">
        <v>41</v>
      </c>
      <c r="D1" s="4"/>
      <c r="E1" s="4"/>
      <c r="F1" s="17"/>
      <c r="G1" s="17"/>
      <c r="H1" s="17"/>
      <c r="I1" s="18"/>
      <c r="J1" s="19"/>
      <c r="K1" s="19"/>
      <c r="L1" s="19"/>
      <c r="M1" s="19"/>
      <c r="N1" s="19"/>
      <c r="O1" s="19"/>
      <c r="P1" s="19"/>
      <c r="Q1" s="19"/>
      <c r="R1" s="19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</row>
    <row r="2" spans="1:34" s="5" customFormat="1" x14ac:dyDescent="0.15">
      <c r="A2" s="1" t="s">
        <v>30</v>
      </c>
      <c r="B2" s="2"/>
      <c r="C2" s="6" t="s">
        <v>31</v>
      </c>
      <c r="F2" s="20"/>
      <c r="G2" s="20"/>
      <c r="H2" s="20"/>
      <c r="I2" s="21"/>
      <c r="J2" s="22"/>
      <c r="K2" s="22"/>
      <c r="L2" s="22"/>
      <c r="M2" s="22"/>
      <c r="N2" s="22"/>
      <c r="O2" s="23"/>
      <c r="P2" s="20"/>
      <c r="Q2" s="23"/>
      <c r="R2" s="23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4" s="5" customFormat="1" x14ac:dyDescent="0.15">
      <c r="A3" s="1" t="s">
        <v>32</v>
      </c>
      <c r="B3" s="2"/>
      <c r="C3" s="6" t="s">
        <v>33</v>
      </c>
      <c r="F3" s="20"/>
      <c r="G3" s="20"/>
      <c r="H3" s="20"/>
      <c r="I3" s="21"/>
      <c r="J3" s="22"/>
      <c r="K3" s="22"/>
      <c r="L3" s="22"/>
      <c r="M3" s="22"/>
      <c r="N3" s="22"/>
      <c r="O3" s="22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</row>
    <row r="4" spans="1:34" s="5" customFormat="1" x14ac:dyDescent="0.15">
      <c r="A4" s="1"/>
      <c r="B4" s="2"/>
      <c r="C4" s="7" t="s">
        <v>34</v>
      </c>
      <c r="F4" s="20"/>
      <c r="G4" s="20"/>
      <c r="H4" s="20"/>
      <c r="I4" s="21"/>
      <c r="J4" s="22"/>
      <c r="K4" s="22"/>
      <c r="L4" s="22"/>
      <c r="M4" s="22"/>
      <c r="N4" s="22"/>
      <c r="O4" s="22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</row>
    <row r="5" spans="1:34" s="5" customFormat="1" ht="21" customHeight="1" x14ac:dyDescent="0.15">
      <c r="A5" s="2"/>
      <c r="B5" s="2"/>
      <c r="C5" s="8">
        <v>31413</v>
      </c>
      <c r="D5" s="9" t="s">
        <v>35</v>
      </c>
      <c r="E5" s="10">
        <f>MAX($C$8:$C$107)</f>
        <v>44562</v>
      </c>
      <c r="F5" s="24" t="s">
        <v>36</v>
      </c>
      <c r="G5" s="24"/>
      <c r="H5" s="24"/>
      <c r="I5" s="25"/>
      <c r="J5" s="22"/>
      <c r="K5" s="22"/>
      <c r="L5" s="22"/>
      <c r="M5" s="22"/>
      <c r="N5" s="22"/>
      <c r="O5" s="22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</row>
    <row r="6" spans="1:34" s="5" customFormat="1" x14ac:dyDescent="0.15">
      <c r="A6" s="2"/>
      <c r="B6" s="2">
        <f>COUNTA(C8:C107)-MATCH(C5,C8:C107,0)+2</f>
        <v>38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4" s="5" customFormat="1" x14ac:dyDescent="0.15">
      <c r="A7" s="11"/>
      <c r="B7" s="2"/>
      <c r="C7" s="32" t="s">
        <v>42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12"/>
    </row>
    <row r="8" spans="1:34" s="29" customFormat="1" ht="27" x14ac:dyDescent="0.15">
      <c r="A8" s="27" t="str">
        <f t="shared" ref="A8:A72" si="0">IF(C8=EDATE($C$5,0),1,"")</f>
        <v/>
      </c>
      <c r="B8" s="27" t="str">
        <f>IF(OR(A8=1,C8=$E$5),1,"")</f>
        <v/>
      </c>
      <c r="C8" s="14" t="s">
        <v>37</v>
      </c>
      <c r="D8" s="14" t="s">
        <v>38</v>
      </c>
      <c r="E8" s="14" t="s">
        <v>39</v>
      </c>
      <c r="F8" s="28" t="s">
        <v>0</v>
      </c>
      <c r="G8" s="30" t="s">
        <v>1</v>
      </c>
      <c r="H8" s="30" t="s">
        <v>2</v>
      </c>
      <c r="I8" s="28" t="s">
        <v>3</v>
      </c>
      <c r="J8" s="28" t="s">
        <v>4</v>
      </c>
      <c r="K8" s="28" t="s">
        <v>5</v>
      </c>
      <c r="L8" s="28" t="s">
        <v>6</v>
      </c>
      <c r="M8" s="30" t="s">
        <v>7</v>
      </c>
      <c r="N8" s="28" t="s">
        <v>8</v>
      </c>
      <c r="O8" s="28" t="s">
        <v>9</v>
      </c>
      <c r="P8" s="28" t="s">
        <v>10</v>
      </c>
      <c r="Q8" s="28" t="s">
        <v>11</v>
      </c>
      <c r="R8" s="28" t="s">
        <v>12</v>
      </c>
      <c r="S8" s="28" t="s">
        <v>13</v>
      </c>
      <c r="T8" s="30" t="s">
        <v>14</v>
      </c>
      <c r="U8" s="30" t="s">
        <v>15</v>
      </c>
      <c r="V8" s="30" t="s">
        <v>16</v>
      </c>
      <c r="W8" s="28" t="s">
        <v>17</v>
      </c>
      <c r="X8" s="28" t="s">
        <v>18</v>
      </c>
      <c r="Y8" s="28" t="s">
        <v>19</v>
      </c>
      <c r="Z8" s="28" t="s">
        <v>20</v>
      </c>
      <c r="AA8" s="30" t="s">
        <v>21</v>
      </c>
      <c r="AB8" s="30" t="s">
        <v>22</v>
      </c>
      <c r="AC8" s="30" t="s">
        <v>23</v>
      </c>
      <c r="AD8" s="28" t="s">
        <v>24</v>
      </c>
      <c r="AE8" s="30" t="s">
        <v>25</v>
      </c>
      <c r="AF8" s="28" t="s">
        <v>26</v>
      </c>
      <c r="AG8" s="28" t="s">
        <v>27</v>
      </c>
      <c r="AH8" s="31" t="s">
        <v>40</v>
      </c>
    </row>
    <row r="9" spans="1:34" x14ac:dyDescent="0.15">
      <c r="A9" s="13" t="str">
        <f t="shared" si="0"/>
        <v/>
      </c>
      <c r="B9" s="13" t="str">
        <f t="shared" ref="B9:B73" si="1">IF(OR(A9=1,C9=$E$5),1,"")</f>
        <v/>
      </c>
      <c r="C9" s="15">
        <v>29221</v>
      </c>
      <c r="D9" s="16" t="str">
        <f t="shared" ref="D9:D53" si="2">IF(OR(A9=1,B9=1,A9),TEXT(C9,"ge"),TEXT(C9," "))</f>
        <v xml:space="preserve"> </v>
      </c>
      <c r="E9" s="16" t="str">
        <f t="shared" ref="E9:E53" si="3">IF(OR(A9=1,A9),TEXT(C9,"yyyy"),TEXT(C9,"yy"))</f>
        <v>80</v>
      </c>
      <c r="F9" s="26">
        <v>25175727</v>
      </c>
      <c r="G9" s="26">
        <v>7441768</v>
      </c>
      <c r="H9" s="26">
        <v>0</v>
      </c>
      <c r="I9" s="26">
        <v>697977</v>
      </c>
      <c r="J9" s="26">
        <v>513586</v>
      </c>
      <c r="K9" s="26">
        <v>1841352</v>
      </c>
      <c r="L9" s="26">
        <v>385344</v>
      </c>
      <c r="M9" s="26">
        <v>2109664</v>
      </c>
      <c r="N9" s="26">
        <v>1869524</v>
      </c>
      <c r="O9" s="26">
        <v>657870</v>
      </c>
      <c r="P9" s="26">
        <v>115772</v>
      </c>
      <c r="Q9" s="26">
        <v>0</v>
      </c>
      <c r="R9" s="26">
        <v>83434</v>
      </c>
      <c r="S9" s="26">
        <v>8505</v>
      </c>
      <c r="T9" s="26">
        <v>2776059</v>
      </c>
      <c r="U9" s="26">
        <v>2362940</v>
      </c>
      <c r="V9" s="26">
        <v>150088</v>
      </c>
      <c r="W9" s="26">
        <v>892177</v>
      </c>
      <c r="X9" s="26">
        <v>287756</v>
      </c>
      <c r="AB9" s="26">
        <v>0</v>
      </c>
      <c r="AC9" s="26">
        <v>1522293</v>
      </c>
      <c r="AD9" s="26">
        <v>0</v>
      </c>
      <c r="AE9" s="26">
        <v>289238</v>
      </c>
      <c r="AF9" s="26">
        <v>343094</v>
      </c>
      <c r="AG9" s="26">
        <v>827286</v>
      </c>
      <c r="AH9" s="26">
        <f>F9-SUM(G9:H9,M9,T9:V9,AA9:AC9,AE9)</f>
        <v>8523677</v>
      </c>
    </row>
    <row r="10" spans="1:34" x14ac:dyDescent="0.15">
      <c r="A10" s="13" t="str">
        <f t="shared" si="0"/>
        <v/>
      </c>
      <c r="B10" s="13" t="str">
        <f t="shared" si="1"/>
        <v/>
      </c>
      <c r="C10" s="15">
        <v>29587</v>
      </c>
      <c r="D10" s="16" t="str">
        <f t="shared" si="2"/>
        <v xml:space="preserve"> </v>
      </c>
      <c r="E10" s="16" t="str">
        <f t="shared" si="3"/>
        <v>81</v>
      </c>
      <c r="F10" s="26">
        <v>26063847</v>
      </c>
      <c r="G10" s="26">
        <v>8758041</v>
      </c>
      <c r="H10" s="26">
        <v>0</v>
      </c>
      <c r="I10" s="26">
        <v>663544</v>
      </c>
      <c r="J10" s="26">
        <v>574386</v>
      </c>
      <c r="K10" s="26">
        <v>1555559</v>
      </c>
      <c r="L10" s="26">
        <v>390365</v>
      </c>
      <c r="M10" s="26">
        <v>1697421</v>
      </c>
      <c r="N10" s="26">
        <v>1965479</v>
      </c>
      <c r="O10" s="26">
        <v>802110</v>
      </c>
      <c r="P10" s="26">
        <v>144146</v>
      </c>
      <c r="Q10" s="26">
        <v>0</v>
      </c>
      <c r="R10" s="26">
        <v>65194</v>
      </c>
      <c r="S10" s="26">
        <v>13126</v>
      </c>
      <c r="T10" s="26">
        <v>2737307</v>
      </c>
      <c r="U10" s="26">
        <v>1600493</v>
      </c>
      <c r="V10" s="26">
        <v>179035</v>
      </c>
      <c r="W10" s="26">
        <v>981572</v>
      </c>
      <c r="X10" s="26">
        <v>277725</v>
      </c>
      <c r="AB10" s="26">
        <v>0</v>
      </c>
      <c r="AC10" s="26">
        <v>2240355</v>
      </c>
      <c r="AD10" s="26">
        <v>0</v>
      </c>
      <c r="AE10" s="26">
        <v>190601</v>
      </c>
      <c r="AF10" s="26">
        <v>488920</v>
      </c>
      <c r="AG10" s="26">
        <v>738468</v>
      </c>
      <c r="AH10" s="26">
        <f t="shared" ref="AH10:AH52" si="4">F10-SUM(G10:H10,M10,T10:V10,AA10:AC10,AE10)</f>
        <v>8660594</v>
      </c>
    </row>
    <row r="11" spans="1:34" x14ac:dyDescent="0.15">
      <c r="A11" s="13" t="str">
        <f t="shared" si="0"/>
        <v/>
      </c>
      <c r="B11" s="13" t="str">
        <f t="shared" si="1"/>
        <v/>
      </c>
      <c r="C11" s="15">
        <v>29952</v>
      </c>
      <c r="D11" s="16" t="str">
        <f t="shared" si="2"/>
        <v xml:space="preserve"> </v>
      </c>
      <c r="E11" s="16" t="str">
        <f t="shared" si="3"/>
        <v>82</v>
      </c>
      <c r="F11" s="26">
        <v>28097937</v>
      </c>
      <c r="G11" s="26">
        <v>9501655</v>
      </c>
      <c r="H11" s="26">
        <v>0</v>
      </c>
      <c r="I11" s="26">
        <v>705482</v>
      </c>
      <c r="J11" s="26">
        <v>634860</v>
      </c>
      <c r="K11" s="26">
        <v>1560097</v>
      </c>
      <c r="L11" s="26">
        <v>391471</v>
      </c>
      <c r="M11" s="26">
        <v>1629175</v>
      </c>
      <c r="N11" s="26">
        <v>2041133</v>
      </c>
      <c r="O11" s="26">
        <v>735734</v>
      </c>
      <c r="P11" s="26">
        <v>131316</v>
      </c>
      <c r="Q11" s="26">
        <v>0</v>
      </c>
      <c r="R11" s="26">
        <v>83662</v>
      </c>
      <c r="S11" s="26">
        <v>12125</v>
      </c>
      <c r="T11" s="26">
        <v>2985426</v>
      </c>
      <c r="U11" s="26">
        <v>2665887</v>
      </c>
      <c r="V11" s="26">
        <v>154591</v>
      </c>
      <c r="W11" s="26">
        <v>911931</v>
      </c>
      <c r="X11" s="26">
        <v>225476</v>
      </c>
      <c r="AB11" s="26">
        <v>0</v>
      </c>
      <c r="AC11" s="26">
        <v>2338031</v>
      </c>
      <c r="AD11" s="26">
        <v>0</v>
      </c>
      <c r="AE11" s="26">
        <v>394328</v>
      </c>
      <c r="AF11" s="26">
        <v>316258</v>
      </c>
      <c r="AG11" s="26">
        <v>679299</v>
      </c>
      <c r="AH11" s="26">
        <f t="shared" si="4"/>
        <v>8428844</v>
      </c>
    </row>
    <row r="12" spans="1:34" x14ac:dyDescent="0.15">
      <c r="A12" s="13" t="str">
        <f t="shared" si="0"/>
        <v/>
      </c>
      <c r="B12" s="13" t="str">
        <f t="shared" si="1"/>
        <v/>
      </c>
      <c r="C12" s="15">
        <v>30317</v>
      </c>
      <c r="D12" s="16" t="str">
        <f t="shared" si="2"/>
        <v xml:space="preserve"> </v>
      </c>
      <c r="E12" s="16" t="str">
        <f t="shared" si="3"/>
        <v>83</v>
      </c>
      <c r="F12" s="26">
        <v>30136181</v>
      </c>
      <c r="G12" s="26">
        <v>9804066</v>
      </c>
      <c r="H12" s="26">
        <v>0</v>
      </c>
      <c r="I12" s="26">
        <v>635510</v>
      </c>
      <c r="J12" s="26">
        <v>745994</v>
      </c>
      <c r="K12" s="26">
        <v>1560505</v>
      </c>
      <c r="L12" s="26">
        <v>368705</v>
      </c>
      <c r="M12" s="26">
        <v>1724173</v>
      </c>
      <c r="N12" s="26">
        <v>2132948</v>
      </c>
      <c r="O12" s="26">
        <v>797967</v>
      </c>
      <c r="P12" s="26">
        <v>124643</v>
      </c>
      <c r="Q12" s="26">
        <v>0</v>
      </c>
      <c r="R12" s="26">
        <v>78793</v>
      </c>
      <c r="S12" s="26">
        <v>11259</v>
      </c>
      <c r="T12" s="26">
        <v>3331127</v>
      </c>
      <c r="U12" s="26">
        <v>2711118</v>
      </c>
      <c r="V12" s="26">
        <v>188626</v>
      </c>
      <c r="W12" s="26">
        <v>945531</v>
      </c>
      <c r="X12" s="26">
        <v>448016</v>
      </c>
      <c r="AB12" s="26">
        <v>0</v>
      </c>
      <c r="AC12" s="26">
        <v>3290980</v>
      </c>
      <c r="AD12" s="26">
        <v>0</v>
      </c>
      <c r="AE12" s="26">
        <v>242468</v>
      </c>
      <c r="AF12" s="26">
        <v>295343</v>
      </c>
      <c r="AG12" s="26">
        <v>698409</v>
      </c>
      <c r="AH12" s="26">
        <f t="shared" si="4"/>
        <v>8843623</v>
      </c>
    </row>
    <row r="13" spans="1:34" x14ac:dyDescent="0.15">
      <c r="A13" s="13" t="str">
        <f t="shared" si="0"/>
        <v/>
      </c>
      <c r="B13" s="13" t="str">
        <f t="shared" si="1"/>
        <v/>
      </c>
      <c r="C13" s="15">
        <v>30682</v>
      </c>
      <c r="D13" s="16" t="str">
        <f t="shared" si="2"/>
        <v xml:space="preserve"> </v>
      </c>
      <c r="E13" s="16" t="str">
        <f t="shared" si="3"/>
        <v>84</v>
      </c>
      <c r="F13" s="26">
        <v>32660714</v>
      </c>
      <c r="G13" s="26">
        <v>10216268</v>
      </c>
      <c r="H13" s="26">
        <v>0</v>
      </c>
      <c r="I13" s="26">
        <v>659868</v>
      </c>
      <c r="J13" s="26">
        <v>1010955</v>
      </c>
      <c r="K13" s="26">
        <v>1489238</v>
      </c>
      <c r="L13" s="26">
        <v>350928</v>
      </c>
      <c r="M13" s="26">
        <v>2483280</v>
      </c>
      <c r="N13" s="26">
        <v>2118912</v>
      </c>
      <c r="O13" s="26">
        <v>814062</v>
      </c>
      <c r="P13" s="26">
        <v>166264</v>
      </c>
      <c r="Q13" s="26">
        <v>0</v>
      </c>
      <c r="R13" s="26">
        <v>117156</v>
      </c>
      <c r="S13" s="26">
        <v>10959</v>
      </c>
      <c r="T13" s="26">
        <v>3207760</v>
      </c>
      <c r="U13" s="26">
        <v>2942041</v>
      </c>
      <c r="V13" s="26">
        <v>161160</v>
      </c>
      <c r="W13" s="26">
        <v>803416</v>
      </c>
      <c r="X13" s="26">
        <v>411966</v>
      </c>
      <c r="AB13" s="26">
        <v>0</v>
      </c>
      <c r="AC13" s="26">
        <v>4026228</v>
      </c>
      <c r="AD13" s="26">
        <v>0</v>
      </c>
      <c r="AE13" s="26">
        <v>296196</v>
      </c>
      <c r="AF13" s="26">
        <v>638755</v>
      </c>
      <c r="AG13" s="26">
        <v>735302</v>
      </c>
      <c r="AH13" s="26">
        <f t="shared" si="4"/>
        <v>9327781</v>
      </c>
    </row>
    <row r="14" spans="1:34" x14ac:dyDescent="0.15">
      <c r="A14" s="13" t="str">
        <f t="shared" si="0"/>
        <v/>
      </c>
      <c r="B14" s="13" t="str">
        <f t="shared" si="1"/>
        <v/>
      </c>
      <c r="C14" s="15">
        <v>31048</v>
      </c>
      <c r="D14" s="16" t="str">
        <f t="shared" si="2"/>
        <v xml:space="preserve"> </v>
      </c>
      <c r="E14" s="16" t="str">
        <f t="shared" si="3"/>
        <v>85</v>
      </c>
      <c r="F14" s="26">
        <v>34333428</v>
      </c>
      <c r="G14" s="26">
        <v>7874487</v>
      </c>
      <c r="H14" s="26">
        <v>2735852</v>
      </c>
      <c r="I14" s="26">
        <v>705213</v>
      </c>
      <c r="J14" s="26">
        <v>1231070</v>
      </c>
      <c r="K14" s="26">
        <v>1536997</v>
      </c>
      <c r="L14" s="26">
        <v>301354</v>
      </c>
      <c r="M14" s="26">
        <v>2987120</v>
      </c>
      <c r="N14" s="26">
        <v>2138584</v>
      </c>
      <c r="O14" s="26">
        <v>901648</v>
      </c>
      <c r="P14" s="26">
        <v>131830</v>
      </c>
      <c r="Q14" s="26">
        <v>285060</v>
      </c>
      <c r="R14" s="26">
        <v>86562</v>
      </c>
      <c r="S14" s="26">
        <v>10007</v>
      </c>
      <c r="T14" s="26">
        <v>3154573</v>
      </c>
      <c r="U14" s="26">
        <v>2823639</v>
      </c>
      <c r="V14" s="26">
        <v>161816</v>
      </c>
      <c r="W14" s="26">
        <v>773038</v>
      </c>
      <c r="X14" s="26">
        <v>427235</v>
      </c>
      <c r="AB14" s="26">
        <v>0</v>
      </c>
      <c r="AC14" s="26">
        <v>5050662</v>
      </c>
      <c r="AD14" s="26">
        <v>0</v>
      </c>
      <c r="AE14" s="26">
        <v>154784</v>
      </c>
      <c r="AF14" s="26">
        <v>436155</v>
      </c>
      <c r="AG14" s="26">
        <v>425742</v>
      </c>
      <c r="AH14" s="26">
        <f t="shared" si="4"/>
        <v>9390495</v>
      </c>
    </row>
    <row r="15" spans="1:34" x14ac:dyDescent="0.15">
      <c r="A15" s="13">
        <f t="shared" si="0"/>
        <v>1</v>
      </c>
      <c r="B15" s="13">
        <f t="shared" si="1"/>
        <v>1</v>
      </c>
      <c r="C15" s="15">
        <v>31413</v>
      </c>
      <c r="D15" s="16" t="str">
        <f t="shared" si="2"/>
        <v>S61</v>
      </c>
      <c r="E15" s="16" t="str">
        <f t="shared" si="3"/>
        <v>1986</v>
      </c>
      <c r="F15" s="26">
        <v>36424813</v>
      </c>
      <c r="G15" s="26">
        <v>7946484</v>
      </c>
      <c r="H15" s="26">
        <v>2840127</v>
      </c>
      <c r="I15" s="26">
        <v>622992</v>
      </c>
      <c r="J15" s="26">
        <v>1635361</v>
      </c>
      <c r="K15" s="26">
        <v>1465107</v>
      </c>
      <c r="L15" s="26">
        <v>321960</v>
      </c>
      <c r="M15" s="26">
        <v>3337833</v>
      </c>
      <c r="N15" s="26">
        <v>2192812</v>
      </c>
      <c r="O15" s="26">
        <v>980979</v>
      </c>
      <c r="P15" s="26">
        <v>120223</v>
      </c>
      <c r="Q15" s="26">
        <v>328759</v>
      </c>
      <c r="R15" s="26">
        <v>73466</v>
      </c>
      <c r="S15" s="26">
        <v>10773</v>
      </c>
      <c r="T15" s="26">
        <v>3162053</v>
      </c>
      <c r="U15" s="26">
        <v>2436538</v>
      </c>
      <c r="V15" s="26">
        <v>230374</v>
      </c>
      <c r="W15" s="26">
        <v>787922</v>
      </c>
      <c r="X15" s="26">
        <v>304430</v>
      </c>
      <c r="AB15" s="26">
        <v>0</v>
      </c>
      <c r="AC15" s="26">
        <v>5193268</v>
      </c>
      <c r="AD15" s="26">
        <v>0</v>
      </c>
      <c r="AE15" s="26">
        <v>223056</v>
      </c>
      <c r="AF15" s="26">
        <v>1759885</v>
      </c>
      <c r="AG15" s="26">
        <v>450411</v>
      </c>
      <c r="AH15" s="26">
        <f t="shared" si="4"/>
        <v>11055080</v>
      </c>
    </row>
    <row r="16" spans="1:34" x14ac:dyDescent="0.15">
      <c r="A16" s="13" t="str">
        <f t="shared" si="0"/>
        <v/>
      </c>
      <c r="B16" s="13" t="str">
        <f t="shared" si="1"/>
        <v/>
      </c>
      <c r="C16" s="15">
        <v>31778</v>
      </c>
      <c r="D16" s="16" t="str">
        <f t="shared" si="2"/>
        <v xml:space="preserve"> </v>
      </c>
      <c r="E16" s="16" t="str">
        <f t="shared" si="3"/>
        <v>87</v>
      </c>
      <c r="F16" s="26">
        <v>37279304</v>
      </c>
      <c r="G16" s="26">
        <v>8240339</v>
      </c>
      <c r="H16" s="26">
        <v>2810792</v>
      </c>
      <c r="I16" s="26">
        <v>778826</v>
      </c>
      <c r="J16" s="26">
        <v>1938781</v>
      </c>
      <c r="K16" s="26">
        <v>1597494</v>
      </c>
      <c r="L16" s="26">
        <v>302329</v>
      </c>
      <c r="M16" s="26">
        <v>3221921</v>
      </c>
      <c r="N16" s="26">
        <v>2266813</v>
      </c>
      <c r="O16" s="26">
        <v>1327474</v>
      </c>
      <c r="P16" s="26">
        <v>96938</v>
      </c>
      <c r="Q16" s="26">
        <v>468659</v>
      </c>
      <c r="R16" s="26">
        <v>80423</v>
      </c>
      <c r="S16" s="26">
        <v>14598</v>
      </c>
      <c r="T16" s="26">
        <v>3531637</v>
      </c>
      <c r="U16" s="26">
        <v>2451865</v>
      </c>
      <c r="V16" s="26">
        <v>230280</v>
      </c>
      <c r="W16" s="26">
        <v>767878</v>
      </c>
      <c r="X16" s="26">
        <v>582576</v>
      </c>
      <c r="AB16" s="26">
        <v>0</v>
      </c>
      <c r="AC16" s="26">
        <v>4755165</v>
      </c>
      <c r="AD16" s="26">
        <v>0</v>
      </c>
      <c r="AE16" s="26">
        <v>445570</v>
      </c>
      <c r="AF16" s="26">
        <v>939901</v>
      </c>
      <c r="AG16" s="26">
        <v>429045</v>
      </c>
      <c r="AH16" s="26">
        <f t="shared" si="4"/>
        <v>11591735</v>
      </c>
    </row>
    <row r="17" spans="1:34" x14ac:dyDescent="0.15">
      <c r="A17" s="13" t="str">
        <f t="shared" si="0"/>
        <v/>
      </c>
      <c r="B17" s="13" t="str">
        <f t="shared" si="1"/>
        <v/>
      </c>
      <c r="C17" s="15">
        <v>32143</v>
      </c>
      <c r="D17" s="16" t="str">
        <f t="shared" si="2"/>
        <v xml:space="preserve"> </v>
      </c>
      <c r="E17" s="16" t="str">
        <f t="shared" si="3"/>
        <v>88</v>
      </c>
      <c r="F17" s="26">
        <v>40543981</v>
      </c>
      <c r="G17" s="26">
        <v>8633053</v>
      </c>
      <c r="H17" s="26">
        <v>2931563</v>
      </c>
      <c r="I17" s="26">
        <v>646671</v>
      </c>
      <c r="J17" s="26">
        <v>2273475</v>
      </c>
      <c r="K17" s="26">
        <v>1563336</v>
      </c>
      <c r="L17" s="26">
        <v>362174</v>
      </c>
      <c r="M17" s="26">
        <v>3482630</v>
      </c>
      <c r="N17" s="26">
        <v>2461152</v>
      </c>
      <c r="O17" s="26">
        <v>1696163</v>
      </c>
      <c r="P17" s="26">
        <v>147612</v>
      </c>
      <c r="Q17" s="26">
        <v>580223</v>
      </c>
      <c r="R17" s="26">
        <v>97280</v>
      </c>
      <c r="S17" s="26">
        <v>36462</v>
      </c>
      <c r="T17" s="26">
        <v>3124100</v>
      </c>
      <c r="U17" s="26">
        <v>3985836</v>
      </c>
      <c r="V17" s="26">
        <v>131888</v>
      </c>
      <c r="W17" s="26">
        <v>1129296</v>
      </c>
      <c r="X17" s="26">
        <v>579065</v>
      </c>
      <c r="AB17" s="26">
        <v>0</v>
      </c>
      <c r="AC17" s="26">
        <v>5517812</v>
      </c>
      <c r="AD17" s="26">
        <v>0</v>
      </c>
      <c r="AE17" s="26">
        <v>345886</v>
      </c>
      <c r="AF17" s="26">
        <v>316608</v>
      </c>
      <c r="AG17" s="26">
        <v>501696</v>
      </c>
      <c r="AH17" s="26">
        <f t="shared" si="4"/>
        <v>12391213</v>
      </c>
    </row>
    <row r="18" spans="1:34" x14ac:dyDescent="0.15">
      <c r="A18" s="13" t="str">
        <f t="shared" si="0"/>
        <v/>
      </c>
      <c r="B18" s="13" t="str">
        <f t="shared" si="1"/>
        <v/>
      </c>
      <c r="C18" s="15">
        <v>32509</v>
      </c>
      <c r="D18" s="16" t="str">
        <f t="shared" si="2"/>
        <v xml:space="preserve"> </v>
      </c>
      <c r="E18" s="16" t="str">
        <f t="shared" si="3"/>
        <v>89</v>
      </c>
      <c r="F18" s="26">
        <v>45983311</v>
      </c>
      <c r="G18" s="26">
        <v>9400417</v>
      </c>
      <c r="H18" s="26">
        <v>3028646</v>
      </c>
      <c r="I18" s="26">
        <v>603136</v>
      </c>
      <c r="J18" s="26">
        <v>2804594</v>
      </c>
      <c r="K18" s="26">
        <v>1671870</v>
      </c>
      <c r="L18" s="26">
        <v>384609</v>
      </c>
      <c r="M18" s="26">
        <v>4649683</v>
      </c>
      <c r="N18" s="26">
        <v>2682640</v>
      </c>
      <c r="O18" s="26">
        <v>2969561</v>
      </c>
      <c r="P18" s="26">
        <v>140717</v>
      </c>
      <c r="Q18" s="26">
        <v>459613</v>
      </c>
      <c r="R18" s="26">
        <v>82179</v>
      </c>
      <c r="S18" s="26">
        <v>45819</v>
      </c>
      <c r="T18" s="26">
        <v>2973064</v>
      </c>
      <c r="U18" s="26">
        <v>4320711</v>
      </c>
      <c r="V18" s="26">
        <v>47404</v>
      </c>
      <c r="W18" s="26">
        <v>1263423</v>
      </c>
      <c r="X18" s="26">
        <v>796849</v>
      </c>
      <c r="AB18" s="26">
        <v>0</v>
      </c>
      <c r="AC18" s="26">
        <v>6075457</v>
      </c>
      <c r="AD18" s="26">
        <v>0</v>
      </c>
      <c r="AE18" s="26">
        <v>276803</v>
      </c>
      <c r="AF18" s="26">
        <v>749281</v>
      </c>
      <c r="AG18" s="26">
        <v>556835</v>
      </c>
      <c r="AH18" s="26">
        <f t="shared" si="4"/>
        <v>15211126</v>
      </c>
    </row>
    <row r="19" spans="1:34" x14ac:dyDescent="0.15">
      <c r="A19" s="13" t="str">
        <f t="shared" si="0"/>
        <v/>
      </c>
      <c r="B19" s="13" t="str">
        <f t="shared" si="1"/>
        <v/>
      </c>
      <c r="C19" s="15">
        <v>32874</v>
      </c>
      <c r="D19" s="16" t="str">
        <f t="shared" si="2"/>
        <v xml:space="preserve"> </v>
      </c>
      <c r="E19" s="16" t="str">
        <f t="shared" si="3"/>
        <v>90</v>
      </c>
      <c r="F19" s="26">
        <v>47811453</v>
      </c>
      <c r="G19" s="26">
        <v>9606322</v>
      </c>
      <c r="H19" s="26">
        <v>2939728</v>
      </c>
      <c r="I19" s="26">
        <v>561468</v>
      </c>
      <c r="J19" s="26">
        <v>3203117</v>
      </c>
      <c r="K19" s="26">
        <v>1614636</v>
      </c>
      <c r="L19" s="26">
        <v>417038</v>
      </c>
      <c r="M19" s="26">
        <v>4310838</v>
      </c>
      <c r="N19" s="26">
        <v>2756908</v>
      </c>
      <c r="O19" s="26">
        <v>2630930</v>
      </c>
      <c r="P19" s="26">
        <v>136487</v>
      </c>
      <c r="Q19" s="26">
        <v>652496</v>
      </c>
      <c r="R19" s="26">
        <v>80289</v>
      </c>
      <c r="S19" s="26">
        <v>62542</v>
      </c>
      <c r="T19" s="26">
        <v>3234605</v>
      </c>
      <c r="U19" s="26">
        <v>4386330</v>
      </c>
      <c r="V19" s="26">
        <v>98252</v>
      </c>
      <c r="W19" s="26">
        <v>1663044</v>
      </c>
      <c r="X19" s="26">
        <v>935777</v>
      </c>
      <c r="AB19" s="26">
        <v>0</v>
      </c>
      <c r="AC19" s="26">
        <v>6817027</v>
      </c>
      <c r="AD19" s="26">
        <v>0</v>
      </c>
      <c r="AE19" s="26">
        <v>397172</v>
      </c>
      <c r="AF19" s="26">
        <v>690247</v>
      </c>
      <c r="AG19" s="26">
        <v>616200</v>
      </c>
      <c r="AH19" s="26">
        <f t="shared" si="4"/>
        <v>16021179</v>
      </c>
    </row>
    <row r="20" spans="1:34" x14ac:dyDescent="0.15">
      <c r="A20" s="13" t="str">
        <f t="shared" si="0"/>
        <v/>
      </c>
      <c r="B20" s="13" t="str">
        <f t="shared" si="1"/>
        <v/>
      </c>
      <c r="C20" s="15">
        <v>33239</v>
      </c>
      <c r="D20" s="16" t="str">
        <f t="shared" si="2"/>
        <v xml:space="preserve"> </v>
      </c>
      <c r="E20" s="16" t="str">
        <f t="shared" si="3"/>
        <v>91</v>
      </c>
      <c r="F20" s="26">
        <v>50761344</v>
      </c>
      <c r="G20" s="26">
        <v>10534450</v>
      </c>
      <c r="H20" s="26">
        <v>3060329</v>
      </c>
      <c r="I20" s="26">
        <v>635204</v>
      </c>
      <c r="J20" s="26">
        <v>3835859</v>
      </c>
      <c r="K20" s="26">
        <v>1664571</v>
      </c>
      <c r="L20" s="26">
        <v>530772</v>
      </c>
      <c r="M20" s="26">
        <v>4396984</v>
      </c>
      <c r="N20" s="26">
        <v>2304914</v>
      </c>
      <c r="O20" s="26">
        <v>2280462</v>
      </c>
      <c r="P20" s="26">
        <v>133308</v>
      </c>
      <c r="Q20" s="26">
        <v>641817</v>
      </c>
      <c r="R20" s="26">
        <v>117019</v>
      </c>
      <c r="S20" s="26">
        <v>71119</v>
      </c>
      <c r="T20" s="26">
        <v>3358801</v>
      </c>
      <c r="U20" s="26">
        <v>4254552</v>
      </c>
      <c r="V20" s="26">
        <v>237071</v>
      </c>
      <c r="W20" s="26">
        <v>2091123</v>
      </c>
      <c r="X20" s="26">
        <v>1223091</v>
      </c>
      <c r="AB20" s="26">
        <v>0</v>
      </c>
      <c r="AC20" s="26">
        <v>8022460</v>
      </c>
      <c r="AD20" s="26">
        <v>0</v>
      </c>
      <c r="AE20" s="26">
        <v>414887</v>
      </c>
      <c r="AF20" s="26">
        <v>495437</v>
      </c>
      <c r="AG20" s="26">
        <v>457114</v>
      </c>
      <c r="AH20" s="26">
        <f t="shared" si="4"/>
        <v>16481810</v>
      </c>
    </row>
    <row r="21" spans="1:34" x14ac:dyDescent="0.15">
      <c r="A21" s="13" t="str">
        <f t="shared" si="0"/>
        <v/>
      </c>
      <c r="B21" s="13" t="str">
        <f t="shared" si="1"/>
        <v/>
      </c>
      <c r="C21" s="15">
        <v>33604</v>
      </c>
      <c r="D21" s="16" t="str">
        <f t="shared" si="2"/>
        <v xml:space="preserve"> </v>
      </c>
      <c r="E21" s="16" t="str">
        <f t="shared" si="3"/>
        <v>92</v>
      </c>
      <c r="F21" s="26">
        <v>51098969</v>
      </c>
      <c r="G21" s="26">
        <v>10866383</v>
      </c>
      <c r="H21" s="26">
        <v>2878246</v>
      </c>
      <c r="I21" s="26">
        <v>848604</v>
      </c>
      <c r="J21" s="26">
        <v>4010689</v>
      </c>
      <c r="K21" s="26">
        <v>1673929</v>
      </c>
      <c r="L21" s="26">
        <v>577811</v>
      </c>
      <c r="M21" s="26">
        <v>4306154</v>
      </c>
      <c r="N21" s="26">
        <v>2493302</v>
      </c>
      <c r="O21" s="26">
        <v>1918368</v>
      </c>
      <c r="P21" s="26">
        <v>164844</v>
      </c>
      <c r="Q21" s="26">
        <v>645861</v>
      </c>
      <c r="R21" s="26">
        <v>170164</v>
      </c>
      <c r="S21" s="26">
        <v>49854</v>
      </c>
      <c r="T21" s="26">
        <v>3584382</v>
      </c>
      <c r="U21" s="26">
        <v>3132892</v>
      </c>
      <c r="V21" s="26">
        <v>428018</v>
      </c>
      <c r="W21" s="26">
        <v>2180855</v>
      </c>
      <c r="X21" s="26">
        <v>1361980</v>
      </c>
      <c r="AB21" s="26">
        <v>0</v>
      </c>
      <c r="AC21" s="26">
        <v>7997226</v>
      </c>
      <c r="AD21" s="26">
        <v>0</v>
      </c>
      <c r="AE21" s="26">
        <v>470856</v>
      </c>
      <c r="AF21" s="26">
        <v>408507</v>
      </c>
      <c r="AG21" s="26">
        <v>930044</v>
      </c>
      <c r="AH21" s="26">
        <f t="shared" si="4"/>
        <v>17434812</v>
      </c>
    </row>
    <row r="22" spans="1:34" x14ac:dyDescent="0.15">
      <c r="A22" s="13" t="str">
        <f t="shared" si="0"/>
        <v/>
      </c>
      <c r="B22" s="13" t="str">
        <f t="shared" si="1"/>
        <v/>
      </c>
      <c r="C22" s="15">
        <v>33970</v>
      </c>
      <c r="D22" s="16" t="str">
        <f t="shared" si="2"/>
        <v xml:space="preserve"> </v>
      </c>
      <c r="E22" s="16" t="str">
        <f t="shared" si="3"/>
        <v>93</v>
      </c>
      <c r="F22" s="26">
        <v>51837703</v>
      </c>
      <c r="G22" s="26">
        <v>11502402</v>
      </c>
      <c r="H22" s="26">
        <v>2802154</v>
      </c>
      <c r="I22" s="26">
        <v>1051305</v>
      </c>
      <c r="J22" s="26">
        <v>3741087</v>
      </c>
      <c r="K22" s="26">
        <v>1709152</v>
      </c>
      <c r="L22" s="26">
        <v>572087</v>
      </c>
      <c r="M22" s="26">
        <v>3941120</v>
      </c>
      <c r="N22" s="26">
        <v>3097708</v>
      </c>
      <c r="O22" s="26">
        <v>1800313</v>
      </c>
      <c r="P22" s="26">
        <v>212779</v>
      </c>
      <c r="Q22" s="26">
        <v>727701</v>
      </c>
      <c r="R22" s="26">
        <v>182207</v>
      </c>
      <c r="S22" s="26">
        <v>64615</v>
      </c>
      <c r="T22" s="26">
        <v>3560865</v>
      </c>
      <c r="U22" s="26">
        <v>2531833</v>
      </c>
      <c r="V22" s="26">
        <v>1335433</v>
      </c>
      <c r="W22" s="26">
        <v>2240073</v>
      </c>
      <c r="X22" s="26">
        <v>1111447</v>
      </c>
      <c r="AB22" s="26">
        <v>0</v>
      </c>
      <c r="AC22" s="26">
        <v>8024669</v>
      </c>
      <c r="AD22" s="26">
        <v>0</v>
      </c>
      <c r="AE22" s="26">
        <v>448551</v>
      </c>
      <c r="AF22" s="26">
        <v>378227</v>
      </c>
      <c r="AG22" s="26">
        <v>801975</v>
      </c>
      <c r="AH22" s="26">
        <f t="shared" si="4"/>
        <v>17690676</v>
      </c>
    </row>
    <row r="23" spans="1:34" x14ac:dyDescent="0.15">
      <c r="A23" s="13" t="str">
        <f t="shared" si="0"/>
        <v/>
      </c>
      <c r="B23" s="13" t="str">
        <f t="shared" si="1"/>
        <v/>
      </c>
      <c r="C23" s="15">
        <v>34335</v>
      </c>
      <c r="D23" s="16" t="str">
        <f t="shared" si="2"/>
        <v xml:space="preserve"> </v>
      </c>
      <c r="E23" s="16" t="str">
        <f t="shared" si="3"/>
        <v>94</v>
      </c>
      <c r="F23" s="26">
        <v>51565309</v>
      </c>
      <c r="G23" s="26">
        <v>11539758</v>
      </c>
      <c r="H23" s="26">
        <v>2703847</v>
      </c>
      <c r="I23" s="26">
        <v>16184</v>
      </c>
      <c r="J23" s="26">
        <v>4197660</v>
      </c>
      <c r="K23" s="26">
        <v>1639139</v>
      </c>
      <c r="L23" s="26">
        <v>574493</v>
      </c>
      <c r="M23" s="26">
        <v>3928962</v>
      </c>
      <c r="N23" s="26">
        <v>3334508</v>
      </c>
      <c r="O23" s="26">
        <v>1878632</v>
      </c>
      <c r="P23" s="26">
        <v>214199</v>
      </c>
      <c r="Q23" s="26">
        <v>722150</v>
      </c>
      <c r="R23" s="26">
        <v>214982</v>
      </c>
      <c r="S23" s="26">
        <v>83242</v>
      </c>
      <c r="T23" s="26">
        <v>3504982</v>
      </c>
      <c r="U23" s="26">
        <v>2145143</v>
      </c>
      <c r="V23" s="26">
        <v>1095338</v>
      </c>
      <c r="W23" s="26">
        <v>2066412</v>
      </c>
      <c r="X23" s="26">
        <v>1256838</v>
      </c>
      <c r="AB23" s="26">
        <v>0</v>
      </c>
      <c r="AC23" s="26">
        <v>8788510</v>
      </c>
      <c r="AD23" s="26">
        <v>0</v>
      </c>
      <c r="AE23" s="26">
        <v>618071</v>
      </c>
      <c r="AF23" s="26">
        <v>361147</v>
      </c>
      <c r="AG23" s="26">
        <v>681112</v>
      </c>
      <c r="AH23" s="26">
        <f t="shared" si="4"/>
        <v>17240698</v>
      </c>
    </row>
    <row r="24" spans="1:34" x14ac:dyDescent="0.15">
      <c r="A24" s="13" t="str">
        <f t="shared" si="0"/>
        <v/>
      </c>
      <c r="B24" s="13" t="str">
        <f t="shared" si="1"/>
        <v/>
      </c>
      <c r="C24" s="15">
        <v>34700</v>
      </c>
      <c r="D24" s="16" t="str">
        <f t="shared" si="2"/>
        <v xml:space="preserve"> </v>
      </c>
      <c r="E24" s="16" t="str">
        <f t="shared" si="3"/>
        <v>95</v>
      </c>
      <c r="F24" s="26">
        <v>55275995</v>
      </c>
      <c r="G24" s="26">
        <v>11067613</v>
      </c>
      <c r="H24" s="26">
        <v>2906889</v>
      </c>
      <c r="I24" s="26">
        <v>18081</v>
      </c>
      <c r="J24" s="26">
        <v>3919405</v>
      </c>
      <c r="K24" s="26">
        <v>1518230</v>
      </c>
      <c r="L24" s="26">
        <v>617060</v>
      </c>
      <c r="M24" s="26">
        <v>4312605</v>
      </c>
      <c r="N24" s="26">
        <v>3397200</v>
      </c>
      <c r="O24" s="26">
        <v>2113507</v>
      </c>
      <c r="P24" s="26">
        <v>214895</v>
      </c>
      <c r="Q24" s="26">
        <v>750312</v>
      </c>
      <c r="R24" s="26">
        <v>183431</v>
      </c>
      <c r="S24" s="26">
        <v>65380</v>
      </c>
      <c r="T24" s="26">
        <v>3713394</v>
      </c>
      <c r="U24" s="26">
        <v>3265771</v>
      </c>
      <c r="V24" s="26">
        <v>1775333</v>
      </c>
      <c r="W24" s="26">
        <v>1975069</v>
      </c>
      <c r="X24" s="26">
        <v>1418210</v>
      </c>
      <c r="AB24" s="26">
        <v>0</v>
      </c>
      <c r="AC24" s="26">
        <v>10417087</v>
      </c>
      <c r="AD24" s="26">
        <v>0</v>
      </c>
      <c r="AE24" s="26">
        <v>436032</v>
      </c>
      <c r="AF24" s="26">
        <v>508244</v>
      </c>
      <c r="AG24" s="26">
        <v>682247</v>
      </c>
      <c r="AH24" s="26">
        <f t="shared" si="4"/>
        <v>17381271</v>
      </c>
    </row>
    <row r="25" spans="1:34" x14ac:dyDescent="0.15">
      <c r="A25" s="13" t="str">
        <f t="shared" si="0"/>
        <v/>
      </c>
      <c r="B25" s="13" t="str">
        <f t="shared" si="1"/>
        <v/>
      </c>
      <c r="C25" s="15">
        <v>35065</v>
      </c>
      <c r="D25" s="16" t="str">
        <f t="shared" si="2"/>
        <v xml:space="preserve"> </v>
      </c>
      <c r="E25" s="16" t="str">
        <f t="shared" si="3"/>
        <v>96</v>
      </c>
      <c r="F25" s="26">
        <v>57552516</v>
      </c>
      <c r="G25" s="26">
        <v>11460515</v>
      </c>
      <c r="H25" s="26">
        <v>3378091</v>
      </c>
      <c r="I25" s="26">
        <v>17125</v>
      </c>
      <c r="J25" s="26">
        <v>3814792</v>
      </c>
      <c r="K25" s="26">
        <v>1448160</v>
      </c>
      <c r="L25" s="26">
        <v>596569</v>
      </c>
      <c r="M25" s="26">
        <v>5110073</v>
      </c>
      <c r="N25" s="26">
        <v>3179288</v>
      </c>
      <c r="O25" s="26">
        <v>2140493</v>
      </c>
      <c r="P25" s="26">
        <v>222894</v>
      </c>
      <c r="Q25" s="26">
        <v>694179</v>
      </c>
      <c r="R25" s="26">
        <v>204545</v>
      </c>
      <c r="S25" s="26">
        <v>69040</v>
      </c>
      <c r="T25" s="26">
        <v>3730640</v>
      </c>
      <c r="U25" s="26">
        <v>3332648</v>
      </c>
      <c r="V25" s="26">
        <v>2860563</v>
      </c>
      <c r="W25" s="26">
        <v>1895443</v>
      </c>
      <c r="X25" s="26">
        <v>1629369</v>
      </c>
      <c r="AB25" s="26">
        <v>0</v>
      </c>
      <c r="AC25" s="26">
        <v>10058012</v>
      </c>
      <c r="AD25" s="26">
        <v>0</v>
      </c>
      <c r="AE25" s="26">
        <v>360455</v>
      </c>
      <c r="AF25" s="26">
        <v>680342</v>
      </c>
      <c r="AG25" s="26">
        <v>669280</v>
      </c>
      <c r="AH25" s="26">
        <f t="shared" si="4"/>
        <v>17261519</v>
      </c>
    </row>
    <row r="26" spans="1:34" x14ac:dyDescent="0.15">
      <c r="A26" s="13" t="str">
        <f t="shared" si="0"/>
        <v/>
      </c>
      <c r="B26" s="13" t="str">
        <f t="shared" si="1"/>
        <v/>
      </c>
      <c r="C26" s="15">
        <v>35431</v>
      </c>
      <c r="D26" s="16" t="str">
        <f t="shared" si="2"/>
        <v xml:space="preserve"> </v>
      </c>
      <c r="E26" s="16" t="str">
        <f t="shared" si="3"/>
        <v>97</v>
      </c>
      <c r="F26" s="26">
        <v>56339152</v>
      </c>
      <c r="G26" s="26">
        <v>11012899</v>
      </c>
      <c r="H26" s="26">
        <v>3099145</v>
      </c>
      <c r="I26" s="26">
        <v>16258</v>
      </c>
      <c r="J26" s="26">
        <v>3523657</v>
      </c>
      <c r="K26" s="26">
        <v>1266115</v>
      </c>
      <c r="L26" s="26">
        <v>548826</v>
      </c>
      <c r="M26" s="26">
        <v>4672775</v>
      </c>
      <c r="N26" s="26">
        <v>3369627</v>
      </c>
      <c r="O26" s="26">
        <v>2359749</v>
      </c>
      <c r="P26" s="26">
        <v>230795</v>
      </c>
      <c r="Q26" s="26">
        <v>748714</v>
      </c>
      <c r="R26" s="26">
        <v>197862</v>
      </c>
      <c r="S26" s="26">
        <v>73312</v>
      </c>
      <c r="T26" s="26">
        <v>3310831</v>
      </c>
      <c r="U26" s="26">
        <v>3617760</v>
      </c>
      <c r="V26" s="26">
        <v>1695210</v>
      </c>
      <c r="W26" s="26">
        <v>1809126</v>
      </c>
      <c r="X26" s="26">
        <v>3120450</v>
      </c>
      <c r="AB26" s="26">
        <v>0</v>
      </c>
      <c r="AC26" s="26">
        <v>10052785</v>
      </c>
      <c r="AD26" s="26">
        <v>0</v>
      </c>
      <c r="AE26" s="26">
        <v>357429</v>
      </c>
      <c r="AF26" s="26">
        <v>741204</v>
      </c>
      <c r="AG26" s="26">
        <v>514623</v>
      </c>
      <c r="AH26" s="26">
        <f t="shared" si="4"/>
        <v>18520318</v>
      </c>
    </row>
    <row r="27" spans="1:34" x14ac:dyDescent="0.15">
      <c r="A27" s="13" t="str">
        <f t="shared" si="0"/>
        <v/>
      </c>
      <c r="B27" s="13" t="str">
        <f t="shared" si="1"/>
        <v/>
      </c>
      <c r="C27" s="15">
        <v>35796</v>
      </c>
      <c r="D27" s="16" t="str">
        <f t="shared" si="2"/>
        <v xml:space="preserve"> </v>
      </c>
      <c r="E27" s="16" t="str">
        <f t="shared" si="3"/>
        <v>98</v>
      </c>
      <c r="F27" s="26">
        <v>56284060</v>
      </c>
      <c r="G27" s="26">
        <v>10991831</v>
      </c>
      <c r="H27" s="26">
        <v>3812892</v>
      </c>
      <c r="I27" s="26">
        <v>17358</v>
      </c>
      <c r="J27" s="26">
        <v>3334720</v>
      </c>
      <c r="K27" s="26">
        <v>1173740</v>
      </c>
      <c r="L27" s="26">
        <v>515789</v>
      </c>
      <c r="M27" s="26">
        <v>4885080</v>
      </c>
      <c r="N27" s="26">
        <v>3313483</v>
      </c>
      <c r="O27" s="26">
        <v>2374047</v>
      </c>
      <c r="P27" s="26">
        <v>191514</v>
      </c>
      <c r="Q27" s="26">
        <v>707224</v>
      </c>
      <c r="R27" s="26">
        <v>188087</v>
      </c>
      <c r="S27" s="26">
        <v>84182</v>
      </c>
      <c r="T27" s="26">
        <v>3309749</v>
      </c>
      <c r="U27" s="26">
        <v>2427732</v>
      </c>
      <c r="V27" s="26">
        <v>3634004</v>
      </c>
      <c r="W27" s="26">
        <v>1902382</v>
      </c>
      <c r="X27" s="26">
        <v>2177560</v>
      </c>
      <c r="AB27" s="26">
        <v>0</v>
      </c>
      <c r="AC27" s="26">
        <v>9336113</v>
      </c>
      <c r="AD27" s="26">
        <v>0</v>
      </c>
      <c r="AE27" s="26">
        <v>480171</v>
      </c>
      <c r="AF27" s="26">
        <v>923907</v>
      </c>
      <c r="AG27" s="26">
        <v>502495</v>
      </c>
      <c r="AH27" s="26">
        <f t="shared" si="4"/>
        <v>17406488</v>
      </c>
    </row>
    <row r="28" spans="1:34" x14ac:dyDescent="0.15">
      <c r="A28" s="13"/>
      <c r="B28" s="13" t="str">
        <f t="shared" si="1"/>
        <v/>
      </c>
      <c r="C28" s="15">
        <v>36161</v>
      </c>
      <c r="D28" s="16" t="str">
        <f t="shared" si="2"/>
        <v xml:space="preserve"> </v>
      </c>
      <c r="E28" s="16" t="str">
        <f t="shared" si="3"/>
        <v>99</v>
      </c>
      <c r="F28" s="26">
        <v>54616047</v>
      </c>
      <c r="G28" s="26">
        <v>10091055</v>
      </c>
      <c r="H28" s="26">
        <v>3323573</v>
      </c>
      <c r="I28" s="26">
        <v>10867</v>
      </c>
      <c r="J28" s="26">
        <v>3245043</v>
      </c>
      <c r="K28" s="26">
        <v>1133775</v>
      </c>
      <c r="L28" s="26">
        <v>418503</v>
      </c>
      <c r="M28" s="26">
        <v>4198672</v>
      </c>
      <c r="N28" s="26">
        <v>3258350</v>
      </c>
      <c r="O28" s="26">
        <v>2339636</v>
      </c>
      <c r="P28" s="26">
        <v>206800</v>
      </c>
      <c r="Q28" s="26">
        <v>657338</v>
      </c>
      <c r="R28" s="26">
        <v>175285</v>
      </c>
      <c r="S28" s="26">
        <v>83775</v>
      </c>
      <c r="T28" s="26">
        <v>3087542</v>
      </c>
      <c r="U28" s="26">
        <v>2126441</v>
      </c>
      <c r="V28" s="26">
        <v>4672003</v>
      </c>
      <c r="W28" s="26">
        <v>1759658</v>
      </c>
      <c r="X28" s="26">
        <v>2965857</v>
      </c>
      <c r="AB28" s="26">
        <v>0</v>
      </c>
      <c r="AC28" s="26">
        <v>9029141</v>
      </c>
      <c r="AD28" s="26">
        <v>0</v>
      </c>
      <c r="AE28" s="26">
        <v>425397</v>
      </c>
      <c r="AF28" s="26">
        <v>923960</v>
      </c>
      <c r="AG28" s="26">
        <v>483376</v>
      </c>
      <c r="AH28" s="26">
        <f t="shared" si="4"/>
        <v>17662223</v>
      </c>
    </row>
    <row r="29" spans="1:34" x14ac:dyDescent="0.15">
      <c r="A29" s="13">
        <v>1</v>
      </c>
      <c r="B29" s="13">
        <f t="shared" si="1"/>
        <v>1</v>
      </c>
      <c r="C29" s="15">
        <v>36526</v>
      </c>
      <c r="D29" s="16" t="str">
        <f t="shared" si="2"/>
        <v>H12</v>
      </c>
      <c r="E29" s="16" t="str">
        <f t="shared" si="3"/>
        <v>2000</v>
      </c>
      <c r="F29" s="26">
        <v>54410423</v>
      </c>
      <c r="G29" s="26">
        <v>9611899</v>
      </c>
      <c r="H29" s="26">
        <v>3257726</v>
      </c>
      <c r="I29" s="26">
        <v>12882</v>
      </c>
      <c r="J29" s="26">
        <v>2649871</v>
      </c>
      <c r="K29" s="26">
        <v>1012364</v>
      </c>
      <c r="L29" s="26">
        <v>430182</v>
      </c>
      <c r="M29" s="26">
        <v>5052443</v>
      </c>
      <c r="N29" s="26">
        <v>3291630</v>
      </c>
      <c r="O29" s="26">
        <v>2223498</v>
      </c>
      <c r="P29" s="26">
        <v>219968</v>
      </c>
      <c r="Q29" s="26">
        <v>722492</v>
      </c>
      <c r="R29" s="26">
        <v>183505</v>
      </c>
      <c r="S29" s="26">
        <v>81214</v>
      </c>
      <c r="T29" s="26">
        <v>3055794</v>
      </c>
      <c r="U29" s="26">
        <v>2652313</v>
      </c>
      <c r="V29" s="26">
        <v>3411020</v>
      </c>
      <c r="W29" s="26">
        <v>1903836</v>
      </c>
      <c r="X29" s="26">
        <v>2782754</v>
      </c>
      <c r="AB29" s="26">
        <v>0</v>
      </c>
      <c r="AC29" s="26">
        <v>10096169</v>
      </c>
      <c r="AD29" s="26">
        <v>0</v>
      </c>
      <c r="AE29" s="26">
        <v>368283</v>
      </c>
      <c r="AF29" s="26">
        <v>889391</v>
      </c>
      <c r="AG29" s="26">
        <v>501189</v>
      </c>
      <c r="AH29" s="26">
        <f t="shared" si="4"/>
        <v>16904776</v>
      </c>
    </row>
    <row r="30" spans="1:34" x14ac:dyDescent="0.15">
      <c r="A30" s="13" t="str">
        <f t="shared" si="0"/>
        <v/>
      </c>
      <c r="B30" s="13" t="str">
        <f t="shared" si="1"/>
        <v/>
      </c>
      <c r="C30" s="15">
        <v>36892</v>
      </c>
      <c r="D30" s="16" t="str">
        <f t="shared" si="2"/>
        <v xml:space="preserve"> </v>
      </c>
      <c r="E30" s="16" t="str">
        <f t="shared" si="3"/>
        <v>01</v>
      </c>
      <c r="F30" s="26">
        <v>48280991</v>
      </c>
      <c r="G30" s="26">
        <v>9477563</v>
      </c>
      <c r="H30" s="26">
        <v>1893380</v>
      </c>
      <c r="I30" s="26">
        <v>13223</v>
      </c>
      <c r="J30" s="26">
        <v>2267217</v>
      </c>
      <c r="K30" s="26">
        <v>837720</v>
      </c>
      <c r="L30" s="26">
        <v>385290</v>
      </c>
      <c r="M30" s="26">
        <v>5098736</v>
      </c>
      <c r="N30" s="26">
        <v>3128737</v>
      </c>
      <c r="O30" s="26">
        <v>2059276</v>
      </c>
      <c r="P30" s="26">
        <v>199231</v>
      </c>
      <c r="Q30" s="26">
        <v>700135</v>
      </c>
      <c r="R30" s="26">
        <v>183362</v>
      </c>
      <c r="S30" s="26">
        <v>65987</v>
      </c>
      <c r="T30" s="26">
        <v>2808316</v>
      </c>
      <c r="U30" s="26">
        <v>1755231</v>
      </c>
      <c r="V30" s="26">
        <v>2934351</v>
      </c>
      <c r="W30" s="26">
        <v>1902280</v>
      </c>
      <c r="X30" s="26">
        <v>2609163</v>
      </c>
      <c r="AB30" s="26">
        <v>0</v>
      </c>
      <c r="AC30" s="26">
        <v>8686435</v>
      </c>
      <c r="AD30" s="26">
        <v>0</v>
      </c>
      <c r="AE30" s="26">
        <v>270899</v>
      </c>
      <c r="AF30" s="26">
        <v>606911</v>
      </c>
      <c r="AG30" s="26">
        <v>397548</v>
      </c>
      <c r="AH30" s="26">
        <f t="shared" si="4"/>
        <v>15356080</v>
      </c>
    </row>
    <row r="31" spans="1:34" x14ac:dyDescent="0.15">
      <c r="A31" s="13" t="str">
        <f t="shared" si="0"/>
        <v/>
      </c>
      <c r="B31" s="13" t="str">
        <f t="shared" si="1"/>
        <v/>
      </c>
      <c r="C31" s="15">
        <v>37257</v>
      </c>
      <c r="D31" s="16" t="str">
        <f t="shared" si="2"/>
        <v xml:space="preserve"> </v>
      </c>
      <c r="E31" s="16" t="str">
        <f t="shared" si="3"/>
        <v>02</v>
      </c>
      <c r="F31" s="26">
        <v>44682447</v>
      </c>
      <c r="G31" s="26">
        <v>9203816</v>
      </c>
      <c r="H31" s="26">
        <v>2241394</v>
      </c>
      <c r="I31" s="26">
        <v>10852</v>
      </c>
      <c r="J31" s="26">
        <v>2124439</v>
      </c>
      <c r="K31" s="26">
        <v>748917</v>
      </c>
      <c r="L31" s="26">
        <v>371556</v>
      </c>
      <c r="M31" s="26">
        <v>4594843</v>
      </c>
      <c r="N31" s="26">
        <v>1426469</v>
      </c>
      <c r="O31" s="26">
        <v>1869568</v>
      </c>
      <c r="P31" s="26">
        <v>261063</v>
      </c>
      <c r="Q31" s="26">
        <v>564512</v>
      </c>
      <c r="R31" s="26">
        <v>141106</v>
      </c>
      <c r="S31" s="26">
        <v>29218</v>
      </c>
      <c r="T31" s="26">
        <v>2476078</v>
      </c>
      <c r="U31" s="26">
        <v>2095245</v>
      </c>
      <c r="V31" s="26">
        <v>4281049</v>
      </c>
      <c r="W31" s="26">
        <v>1651915</v>
      </c>
      <c r="X31" s="26">
        <v>2293172</v>
      </c>
      <c r="AB31" s="26">
        <v>4158829</v>
      </c>
      <c r="AC31" s="26">
        <v>2328428</v>
      </c>
      <c r="AD31" s="26">
        <v>641021</v>
      </c>
      <c r="AE31" s="26">
        <v>183858</v>
      </c>
      <c r="AF31" s="26">
        <v>629646</v>
      </c>
      <c r="AG31" s="26">
        <v>355453</v>
      </c>
      <c r="AH31" s="26">
        <f t="shared" si="4"/>
        <v>13118907</v>
      </c>
    </row>
    <row r="32" spans="1:34" x14ac:dyDescent="0.15">
      <c r="A32" s="13" t="str">
        <f t="shared" si="0"/>
        <v/>
      </c>
      <c r="B32" s="13" t="str">
        <f t="shared" si="1"/>
        <v/>
      </c>
      <c r="C32" s="15">
        <v>37622</v>
      </c>
      <c r="D32" s="16" t="str">
        <f t="shared" si="2"/>
        <v xml:space="preserve"> </v>
      </c>
      <c r="E32" s="16" t="str">
        <f t="shared" si="3"/>
        <v>03</v>
      </c>
      <c r="F32" s="26">
        <v>47189796</v>
      </c>
      <c r="G32" s="26">
        <v>9067011</v>
      </c>
      <c r="H32" s="26">
        <v>1844953</v>
      </c>
      <c r="I32" s="26">
        <v>15707</v>
      </c>
      <c r="J32" s="26">
        <v>1929287</v>
      </c>
      <c r="K32" s="26">
        <v>711154</v>
      </c>
      <c r="L32" s="26">
        <v>355654</v>
      </c>
      <c r="M32" s="26">
        <v>4597831</v>
      </c>
      <c r="N32" s="26">
        <v>1394873</v>
      </c>
      <c r="O32" s="26">
        <v>1953582</v>
      </c>
      <c r="P32" s="26">
        <v>204933</v>
      </c>
      <c r="Q32" s="26">
        <v>770491</v>
      </c>
      <c r="R32" s="26">
        <v>148228</v>
      </c>
      <c r="S32" s="26">
        <v>26347</v>
      </c>
      <c r="T32" s="26">
        <v>2397023</v>
      </c>
      <c r="U32" s="26">
        <v>2725875</v>
      </c>
      <c r="V32" s="26">
        <v>3817476</v>
      </c>
      <c r="W32" s="26">
        <v>1680024</v>
      </c>
      <c r="X32" s="26">
        <v>2017807</v>
      </c>
      <c r="AB32" s="26">
        <v>4187625</v>
      </c>
      <c r="AC32" s="26">
        <v>2435881</v>
      </c>
      <c r="AD32" s="26">
        <v>3522401</v>
      </c>
      <c r="AE32" s="26">
        <v>279316</v>
      </c>
      <c r="AF32" s="26">
        <v>679902</v>
      </c>
      <c r="AG32" s="26">
        <v>426415</v>
      </c>
      <c r="AH32" s="26">
        <f t="shared" si="4"/>
        <v>15836805</v>
      </c>
    </row>
    <row r="33" spans="1:34" x14ac:dyDescent="0.15">
      <c r="A33" s="13" t="str">
        <f t="shared" si="0"/>
        <v/>
      </c>
      <c r="B33" s="13" t="str">
        <f t="shared" si="1"/>
        <v/>
      </c>
      <c r="C33" s="15">
        <v>37987</v>
      </c>
      <c r="D33" s="16" t="str">
        <f t="shared" si="2"/>
        <v xml:space="preserve"> </v>
      </c>
      <c r="E33" s="16" t="str">
        <f t="shared" si="3"/>
        <v>04</v>
      </c>
      <c r="F33" s="26">
        <v>50000459</v>
      </c>
      <c r="G33" s="26">
        <v>8669394</v>
      </c>
      <c r="H33" s="26">
        <v>1818822</v>
      </c>
      <c r="I33" s="26">
        <v>13987</v>
      </c>
      <c r="J33" s="26">
        <v>1967397</v>
      </c>
      <c r="K33" s="26">
        <v>632558</v>
      </c>
      <c r="L33" s="26">
        <v>304916</v>
      </c>
      <c r="M33" s="26">
        <v>4481433</v>
      </c>
      <c r="N33" s="26">
        <v>1429741</v>
      </c>
      <c r="O33" s="26">
        <v>1944403</v>
      </c>
      <c r="P33" s="26">
        <v>169296</v>
      </c>
      <c r="Q33" s="26">
        <v>501178</v>
      </c>
      <c r="R33" s="26">
        <v>127928</v>
      </c>
      <c r="S33" s="26">
        <v>20880</v>
      </c>
      <c r="T33" s="26">
        <v>2023350</v>
      </c>
      <c r="U33" s="26">
        <v>3803238</v>
      </c>
      <c r="V33" s="26">
        <v>8997550</v>
      </c>
      <c r="W33" s="26">
        <v>1515074</v>
      </c>
      <c r="X33" s="26">
        <v>1978975</v>
      </c>
      <c r="AB33" s="26">
        <v>4482368</v>
      </c>
      <c r="AC33" s="26">
        <v>2770365</v>
      </c>
      <c r="AD33" s="26">
        <v>1162789</v>
      </c>
      <c r="AE33" s="26">
        <v>207061</v>
      </c>
      <c r="AF33" s="26">
        <v>527294</v>
      </c>
      <c r="AG33" s="26">
        <v>450462</v>
      </c>
      <c r="AH33" s="26">
        <f t="shared" si="4"/>
        <v>12746878</v>
      </c>
    </row>
    <row r="34" spans="1:34" x14ac:dyDescent="0.15">
      <c r="A34" s="13" t="str">
        <f t="shared" si="0"/>
        <v/>
      </c>
      <c r="B34" s="13" t="str">
        <f t="shared" si="1"/>
        <v/>
      </c>
      <c r="C34" s="15">
        <v>38353</v>
      </c>
      <c r="D34" s="16" t="str">
        <f t="shared" si="2"/>
        <v xml:space="preserve"> </v>
      </c>
      <c r="E34" s="16" t="str">
        <f t="shared" si="3"/>
        <v>05</v>
      </c>
      <c r="F34" s="26">
        <v>48218637</v>
      </c>
      <c r="G34" s="26">
        <v>8516954</v>
      </c>
      <c r="H34" s="26">
        <v>1822467</v>
      </c>
      <c r="I34" s="26">
        <v>14183</v>
      </c>
      <c r="J34" s="26">
        <v>1880603</v>
      </c>
      <c r="K34" s="26">
        <v>716973</v>
      </c>
      <c r="L34" s="26">
        <v>281329</v>
      </c>
      <c r="M34" s="26">
        <v>4216631</v>
      </c>
      <c r="N34" s="26">
        <v>1267669</v>
      </c>
      <c r="O34" s="26">
        <v>1885526</v>
      </c>
      <c r="P34" s="26">
        <v>95477</v>
      </c>
      <c r="Q34" s="26">
        <v>537186</v>
      </c>
      <c r="R34" s="26">
        <v>129542</v>
      </c>
      <c r="S34" s="26">
        <v>21184</v>
      </c>
      <c r="T34" s="26">
        <v>1760440</v>
      </c>
      <c r="U34" s="26">
        <v>4350773</v>
      </c>
      <c r="V34" s="26">
        <v>4220230</v>
      </c>
      <c r="W34" s="26">
        <v>1792798</v>
      </c>
      <c r="X34" s="26">
        <v>5653777</v>
      </c>
      <c r="AB34" s="26">
        <v>4751047</v>
      </c>
      <c r="AC34" s="26">
        <v>2849917</v>
      </c>
      <c r="AD34" s="26">
        <v>141890</v>
      </c>
      <c r="AE34" s="26">
        <v>190363</v>
      </c>
      <c r="AF34" s="26">
        <v>676117</v>
      </c>
      <c r="AG34" s="26">
        <v>445561</v>
      </c>
      <c r="AH34" s="26">
        <f t="shared" si="4"/>
        <v>15539815</v>
      </c>
    </row>
    <row r="35" spans="1:34" x14ac:dyDescent="0.15">
      <c r="A35" s="13" t="str">
        <f t="shared" si="0"/>
        <v/>
      </c>
      <c r="B35" s="13" t="str">
        <f t="shared" si="1"/>
        <v/>
      </c>
      <c r="C35" s="15">
        <v>38718</v>
      </c>
      <c r="D35" s="16" t="str">
        <f t="shared" si="2"/>
        <v xml:space="preserve"> </v>
      </c>
      <c r="E35" s="16" t="str">
        <f t="shared" si="3"/>
        <v>06</v>
      </c>
      <c r="F35" s="26">
        <v>83851673</v>
      </c>
      <c r="G35" s="26">
        <v>8489951</v>
      </c>
      <c r="H35" s="26">
        <v>1691443</v>
      </c>
      <c r="I35" s="26">
        <v>13990</v>
      </c>
      <c r="J35" s="26">
        <v>1726148</v>
      </c>
      <c r="K35" s="26">
        <v>716795</v>
      </c>
      <c r="L35" s="26">
        <v>207814</v>
      </c>
      <c r="M35" s="26">
        <v>3572415</v>
      </c>
      <c r="N35" s="26">
        <v>1191302</v>
      </c>
      <c r="O35" s="26">
        <v>1700191</v>
      </c>
      <c r="P35" s="26">
        <v>122257</v>
      </c>
      <c r="Q35" s="26">
        <v>587110</v>
      </c>
      <c r="R35" s="26">
        <v>143096</v>
      </c>
      <c r="S35" s="26">
        <v>22233</v>
      </c>
      <c r="T35" s="26">
        <v>1668737</v>
      </c>
      <c r="U35" s="26">
        <v>5991460</v>
      </c>
      <c r="V35" s="26">
        <v>41550280</v>
      </c>
      <c r="W35" s="26">
        <v>1787152</v>
      </c>
      <c r="X35" s="26">
        <v>3220971</v>
      </c>
      <c r="AB35" s="26">
        <v>4322241</v>
      </c>
      <c r="AC35" s="26">
        <v>2551635</v>
      </c>
      <c r="AD35" s="26">
        <v>1118833</v>
      </c>
      <c r="AE35" s="26">
        <v>439689</v>
      </c>
      <c r="AF35" s="26">
        <v>731187</v>
      </c>
      <c r="AG35" s="26">
        <v>284743</v>
      </c>
      <c r="AH35" s="26">
        <f t="shared" si="4"/>
        <v>13573822</v>
      </c>
    </row>
    <row r="36" spans="1:34" x14ac:dyDescent="0.15">
      <c r="A36" s="13" t="str">
        <f t="shared" si="0"/>
        <v/>
      </c>
      <c r="B36" s="13" t="str">
        <f t="shared" si="1"/>
        <v/>
      </c>
      <c r="C36" s="5"/>
      <c r="D36" s="16" t="str">
        <f t="shared" si="2"/>
        <v xml:space="preserve"> </v>
      </c>
      <c r="E36" s="5"/>
    </row>
    <row r="37" spans="1:34" x14ac:dyDescent="0.15">
      <c r="A37" s="13" t="str">
        <f t="shared" si="0"/>
        <v/>
      </c>
      <c r="B37" s="13" t="str">
        <f t="shared" si="1"/>
        <v/>
      </c>
      <c r="C37" s="15">
        <v>39083</v>
      </c>
      <c r="D37" s="16" t="str">
        <f t="shared" si="2"/>
        <v xml:space="preserve"> </v>
      </c>
      <c r="E37" s="16" t="str">
        <f t="shared" si="3"/>
        <v>07</v>
      </c>
      <c r="F37" s="26">
        <v>71530928</v>
      </c>
      <c r="G37" s="26">
        <v>9027849</v>
      </c>
      <c r="H37" s="26">
        <v>1325272</v>
      </c>
      <c r="I37" s="26">
        <v>26064</v>
      </c>
      <c r="J37" s="26">
        <v>1575311</v>
      </c>
      <c r="K37" s="26">
        <v>498099</v>
      </c>
      <c r="L37" s="26">
        <v>215640</v>
      </c>
      <c r="M37" s="26">
        <v>3942532</v>
      </c>
      <c r="N37" s="26">
        <v>1220187</v>
      </c>
      <c r="O37" s="26">
        <v>2001859</v>
      </c>
      <c r="P37" s="26">
        <v>125948</v>
      </c>
      <c r="Q37" s="26">
        <v>639718</v>
      </c>
      <c r="R37" s="26">
        <v>144561</v>
      </c>
      <c r="S37" s="26">
        <v>0</v>
      </c>
      <c r="T37" s="26">
        <v>2034365</v>
      </c>
      <c r="U37" s="26">
        <v>7769450</v>
      </c>
      <c r="V37" s="26">
        <v>26123126</v>
      </c>
      <c r="W37" s="26">
        <v>1883833</v>
      </c>
      <c r="X37" s="26">
        <v>0</v>
      </c>
      <c r="Y37" s="26">
        <v>310488</v>
      </c>
      <c r="Z37" s="26">
        <v>1260910</v>
      </c>
      <c r="AA37" s="26">
        <v>2742206</v>
      </c>
      <c r="AB37" s="26">
        <v>4430545</v>
      </c>
      <c r="AC37" s="26">
        <v>2338792</v>
      </c>
      <c r="AD37" s="26">
        <v>1060374</v>
      </c>
      <c r="AE37" s="26">
        <v>499973</v>
      </c>
      <c r="AF37" s="26">
        <v>0</v>
      </c>
      <c r="AG37" s="26">
        <v>333826</v>
      </c>
      <c r="AH37" s="26">
        <f t="shared" si="4"/>
        <v>11296818</v>
      </c>
    </row>
    <row r="38" spans="1:34" x14ac:dyDescent="0.15">
      <c r="A38" s="13" t="str">
        <f t="shared" si="0"/>
        <v/>
      </c>
      <c r="B38" s="13" t="str">
        <f t="shared" si="1"/>
        <v/>
      </c>
      <c r="C38" s="15">
        <v>39448</v>
      </c>
      <c r="D38" s="16" t="str">
        <f t="shared" si="2"/>
        <v xml:space="preserve"> </v>
      </c>
      <c r="E38" s="16" t="str">
        <f t="shared" si="3"/>
        <v>08</v>
      </c>
      <c r="F38" s="26">
        <v>69970377</v>
      </c>
      <c r="G38" s="26">
        <v>8877630</v>
      </c>
      <c r="H38" s="26">
        <v>1773778</v>
      </c>
      <c r="I38" s="26">
        <v>1580455</v>
      </c>
      <c r="J38" s="26">
        <v>0</v>
      </c>
      <c r="K38" s="26">
        <v>455166</v>
      </c>
      <c r="L38" s="26">
        <v>214490</v>
      </c>
      <c r="M38" s="26">
        <v>4088077</v>
      </c>
      <c r="N38" s="26">
        <v>1131144</v>
      </c>
      <c r="O38" s="26">
        <v>2070909</v>
      </c>
      <c r="P38" s="26">
        <v>127942</v>
      </c>
      <c r="Q38" s="26">
        <v>652530</v>
      </c>
      <c r="R38" s="26">
        <v>139958</v>
      </c>
      <c r="S38" s="26">
        <v>0</v>
      </c>
      <c r="T38" s="26">
        <v>1877496</v>
      </c>
      <c r="U38" s="26">
        <v>5593880</v>
      </c>
      <c r="V38" s="26">
        <v>25307690</v>
      </c>
      <c r="W38" s="26">
        <v>1894631</v>
      </c>
      <c r="X38" s="26">
        <v>0</v>
      </c>
      <c r="Y38" s="26">
        <v>202881</v>
      </c>
      <c r="Z38" s="26">
        <v>1193712</v>
      </c>
      <c r="AA38" s="26">
        <v>3104902</v>
      </c>
      <c r="AB38" s="26">
        <v>4642880</v>
      </c>
      <c r="AC38" s="26">
        <v>2846838</v>
      </c>
      <c r="AD38" s="26">
        <v>1137310</v>
      </c>
      <c r="AE38" s="26">
        <v>765677</v>
      </c>
      <c r="AF38" s="26">
        <v>0</v>
      </c>
      <c r="AG38" s="26">
        <v>290401</v>
      </c>
      <c r="AH38" s="26">
        <f t="shared" si="4"/>
        <v>11091529</v>
      </c>
    </row>
    <row r="39" spans="1:34" x14ac:dyDescent="0.15">
      <c r="A39" s="13" t="str">
        <f t="shared" si="0"/>
        <v/>
      </c>
      <c r="B39" s="13" t="str">
        <f t="shared" si="1"/>
        <v/>
      </c>
      <c r="C39" s="15">
        <v>39814</v>
      </c>
      <c r="D39" s="16" t="str">
        <f t="shared" si="2"/>
        <v xml:space="preserve"> </v>
      </c>
      <c r="E39" s="16" t="str">
        <f t="shared" si="3"/>
        <v>09</v>
      </c>
      <c r="F39" s="26">
        <v>65381391</v>
      </c>
      <c r="G39" s="26">
        <v>8962338</v>
      </c>
      <c r="H39" s="26">
        <v>1943664</v>
      </c>
      <c r="I39" s="26">
        <v>1422696</v>
      </c>
      <c r="J39" s="26">
        <v>0</v>
      </c>
      <c r="K39" s="26">
        <v>393578</v>
      </c>
      <c r="L39" s="26">
        <v>173451</v>
      </c>
      <c r="M39" s="26">
        <v>4138270</v>
      </c>
      <c r="N39" s="26">
        <v>1046509</v>
      </c>
      <c r="O39" s="26">
        <v>1678948</v>
      </c>
      <c r="P39" s="26">
        <v>173955</v>
      </c>
      <c r="Q39" s="26">
        <v>566003</v>
      </c>
      <c r="R39" s="26">
        <v>102805</v>
      </c>
      <c r="S39" s="26">
        <v>0</v>
      </c>
      <c r="T39" s="26">
        <v>1515905</v>
      </c>
      <c r="U39" s="26">
        <v>3022546</v>
      </c>
      <c r="V39" s="26">
        <v>25795808</v>
      </c>
      <c r="W39" s="26">
        <v>1754017</v>
      </c>
      <c r="X39" s="26">
        <v>0</v>
      </c>
      <c r="Y39" s="26">
        <v>152981</v>
      </c>
      <c r="Z39" s="26">
        <v>1222163</v>
      </c>
      <c r="AA39" s="26">
        <v>3848264</v>
      </c>
      <c r="AB39" s="26">
        <v>3111940</v>
      </c>
      <c r="AC39" s="26">
        <v>1579885</v>
      </c>
      <c r="AD39" s="26">
        <v>703511</v>
      </c>
      <c r="AE39" s="26">
        <v>1803176</v>
      </c>
      <c r="AF39" s="26">
        <v>0</v>
      </c>
      <c r="AG39" s="26">
        <v>268978</v>
      </c>
      <c r="AH39" s="26">
        <f t="shared" si="4"/>
        <v>9659595</v>
      </c>
    </row>
    <row r="40" spans="1:34" x14ac:dyDescent="0.15">
      <c r="A40" s="13" t="str">
        <f t="shared" si="0"/>
        <v/>
      </c>
      <c r="B40" s="13" t="str">
        <f t="shared" si="1"/>
        <v/>
      </c>
      <c r="C40" s="15">
        <v>40179</v>
      </c>
      <c r="D40" s="16" t="str">
        <f t="shared" si="2"/>
        <v xml:space="preserve"> </v>
      </c>
      <c r="E40" s="16" t="str">
        <f t="shared" si="3"/>
        <v>10</v>
      </c>
      <c r="F40" s="26">
        <v>69754886</v>
      </c>
      <c r="G40" s="26">
        <v>8762900</v>
      </c>
      <c r="H40" s="26">
        <v>1679181</v>
      </c>
      <c r="I40" s="26">
        <v>1364051</v>
      </c>
      <c r="J40" s="26">
        <v>0</v>
      </c>
      <c r="K40" s="26">
        <v>397359</v>
      </c>
      <c r="L40" s="26">
        <v>171835</v>
      </c>
      <c r="M40" s="26">
        <v>4016505</v>
      </c>
      <c r="N40" s="26">
        <v>1023199</v>
      </c>
      <c r="O40" s="26">
        <v>1874236</v>
      </c>
      <c r="P40" s="26">
        <v>351620</v>
      </c>
      <c r="Q40" s="26">
        <v>562202</v>
      </c>
      <c r="R40" s="26">
        <v>173683</v>
      </c>
      <c r="S40" s="26">
        <v>0</v>
      </c>
      <c r="T40" s="26">
        <v>1681084</v>
      </c>
      <c r="U40" s="26">
        <v>5021609</v>
      </c>
      <c r="V40" s="26">
        <v>26602717</v>
      </c>
      <c r="W40" s="26">
        <v>1648091</v>
      </c>
      <c r="X40" s="26">
        <v>0</v>
      </c>
      <c r="Y40" s="26">
        <v>140202</v>
      </c>
      <c r="Z40" s="26">
        <v>1706013</v>
      </c>
      <c r="AA40" s="26">
        <v>3647041</v>
      </c>
      <c r="AB40" s="26">
        <v>3904221</v>
      </c>
      <c r="AC40" s="26">
        <v>1849239</v>
      </c>
      <c r="AD40" s="26">
        <v>804680</v>
      </c>
      <c r="AE40" s="26">
        <v>2143419</v>
      </c>
      <c r="AF40" s="26">
        <v>0</v>
      </c>
      <c r="AG40" s="26">
        <v>229799</v>
      </c>
      <c r="AH40" s="26">
        <f t="shared" si="4"/>
        <v>10446970</v>
      </c>
    </row>
    <row r="41" spans="1:34" x14ac:dyDescent="0.15">
      <c r="A41" s="13" t="str">
        <f t="shared" si="0"/>
        <v/>
      </c>
      <c r="B41" s="13" t="str">
        <f t="shared" si="1"/>
        <v/>
      </c>
      <c r="C41" s="15">
        <v>40544</v>
      </c>
      <c r="D41" s="16" t="str">
        <f t="shared" si="2"/>
        <v xml:space="preserve"> </v>
      </c>
      <c r="E41" s="16" t="str">
        <f t="shared" si="3"/>
        <v>11</v>
      </c>
      <c r="F41" s="26">
        <v>66969575</v>
      </c>
      <c r="G41" s="26">
        <v>9259033</v>
      </c>
      <c r="H41" s="26">
        <v>1294667</v>
      </c>
      <c r="I41" s="26">
        <v>1485013</v>
      </c>
      <c r="J41" s="26">
        <v>0</v>
      </c>
      <c r="K41" s="26">
        <v>624937</v>
      </c>
      <c r="L41" s="26">
        <v>219763</v>
      </c>
      <c r="M41" s="26">
        <v>2730118</v>
      </c>
      <c r="N41" s="26">
        <v>1043044</v>
      </c>
      <c r="O41" s="26">
        <v>1836755</v>
      </c>
      <c r="P41" s="26">
        <v>172855</v>
      </c>
      <c r="Q41" s="26">
        <v>593103</v>
      </c>
      <c r="R41" s="26">
        <v>129148</v>
      </c>
      <c r="S41" s="26">
        <v>0</v>
      </c>
      <c r="T41" s="26">
        <v>1847941</v>
      </c>
      <c r="U41" s="26">
        <v>1693729</v>
      </c>
      <c r="V41" s="26">
        <v>27492130</v>
      </c>
      <c r="W41" s="26">
        <v>1295879</v>
      </c>
      <c r="X41" s="26">
        <v>0</v>
      </c>
      <c r="Y41" s="26">
        <v>166559</v>
      </c>
      <c r="Z41" s="26">
        <v>1134939</v>
      </c>
      <c r="AA41" s="26">
        <v>4068017</v>
      </c>
      <c r="AB41" s="26">
        <v>4270006</v>
      </c>
      <c r="AC41" s="26">
        <v>2035266</v>
      </c>
      <c r="AD41" s="26">
        <v>774038</v>
      </c>
      <c r="AE41" s="26">
        <v>2502902</v>
      </c>
      <c r="AF41" s="26">
        <v>0</v>
      </c>
      <c r="AG41" s="26">
        <v>299733</v>
      </c>
      <c r="AH41" s="26">
        <f t="shared" si="4"/>
        <v>9775766</v>
      </c>
    </row>
    <row r="42" spans="1:34" x14ac:dyDescent="0.15">
      <c r="A42" s="13" t="str">
        <f t="shared" si="0"/>
        <v/>
      </c>
      <c r="B42" s="13" t="str">
        <f t="shared" si="1"/>
        <v/>
      </c>
      <c r="C42" s="15">
        <v>40909</v>
      </c>
      <c r="D42" s="16" t="str">
        <f t="shared" si="2"/>
        <v xml:space="preserve"> </v>
      </c>
      <c r="E42" s="16" t="str">
        <f t="shared" si="3"/>
        <v>12</v>
      </c>
      <c r="F42" s="26">
        <v>63487903</v>
      </c>
      <c r="G42" s="26">
        <v>7869102</v>
      </c>
      <c r="H42" s="26">
        <v>1495292</v>
      </c>
      <c r="I42" s="26">
        <v>1257109</v>
      </c>
      <c r="J42" s="26">
        <v>0</v>
      </c>
      <c r="K42" s="26">
        <v>497240</v>
      </c>
      <c r="L42" s="26">
        <v>200796</v>
      </c>
      <c r="M42" s="26">
        <v>3064404</v>
      </c>
      <c r="N42" s="26">
        <v>934267</v>
      </c>
      <c r="O42" s="26">
        <v>1296140</v>
      </c>
      <c r="P42" s="26">
        <v>255936</v>
      </c>
      <c r="Q42" s="26">
        <v>609171</v>
      </c>
      <c r="R42" s="26">
        <v>129944</v>
      </c>
      <c r="S42" s="26">
        <v>0</v>
      </c>
      <c r="T42" s="26">
        <v>1913805</v>
      </c>
      <c r="U42" s="26">
        <v>3004006</v>
      </c>
      <c r="V42" s="26">
        <v>26938885</v>
      </c>
      <c r="W42" s="26">
        <v>1611840</v>
      </c>
      <c r="X42" s="26">
        <v>0</v>
      </c>
      <c r="Y42" s="26">
        <v>488917</v>
      </c>
      <c r="Z42" s="26">
        <v>1337432</v>
      </c>
      <c r="AA42" s="26">
        <v>3032358</v>
      </c>
      <c r="AB42" s="26">
        <v>3285097</v>
      </c>
      <c r="AC42" s="26">
        <v>1509303</v>
      </c>
      <c r="AD42" s="26">
        <v>402180</v>
      </c>
      <c r="AE42" s="26">
        <v>2055554</v>
      </c>
      <c r="AF42" s="26">
        <v>0</v>
      </c>
      <c r="AG42" s="26">
        <v>299125</v>
      </c>
      <c r="AH42" s="26">
        <f t="shared" si="4"/>
        <v>9320097</v>
      </c>
    </row>
    <row r="43" spans="1:34" x14ac:dyDescent="0.15">
      <c r="A43" s="13" t="str">
        <f t="shared" si="0"/>
        <v/>
      </c>
      <c r="B43" s="13" t="str">
        <f t="shared" si="1"/>
        <v/>
      </c>
      <c r="C43" s="15">
        <v>41275</v>
      </c>
      <c r="D43" s="16" t="str">
        <f t="shared" si="2"/>
        <v xml:space="preserve"> </v>
      </c>
      <c r="E43" s="16" t="str">
        <f t="shared" si="3"/>
        <v>13</v>
      </c>
      <c r="F43" s="26">
        <v>63361142</v>
      </c>
      <c r="G43" s="26">
        <v>8293295</v>
      </c>
      <c r="H43" s="26">
        <v>1396742</v>
      </c>
      <c r="I43" s="26">
        <v>1298949</v>
      </c>
      <c r="J43" s="26">
        <v>0</v>
      </c>
      <c r="K43" s="26">
        <v>499460</v>
      </c>
      <c r="L43" s="26">
        <v>258460</v>
      </c>
      <c r="M43" s="26">
        <v>3127765</v>
      </c>
      <c r="N43" s="26">
        <v>917398</v>
      </c>
      <c r="O43" s="26">
        <v>1624166</v>
      </c>
      <c r="P43" s="26">
        <v>236969</v>
      </c>
      <c r="Q43" s="26">
        <v>428927</v>
      </c>
      <c r="R43" s="26">
        <v>128559</v>
      </c>
      <c r="S43" s="26">
        <v>0</v>
      </c>
      <c r="T43" s="26">
        <v>1847813</v>
      </c>
      <c r="U43" s="26">
        <v>2389656</v>
      </c>
      <c r="V43" s="26">
        <v>26480540</v>
      </c>
      <c r="W43" s="26">
        <v>1669333</v>
      </c>
      <c r="X43" s="26">
        <v>0</v>
      </c>
      <c r="Y43" s="26">
        <v>186145</v>
      </c>
      <c r="Z43" s="26">
        <v>1092151</v>
      </c>
      <c r="AA43" s="26">
        <v>3092147</v>
      </c>
      <c r="AB43" s="26">
        <v>4539067</v>
      </c>
      <c r="AC43" s="26">
        <v>1680973</v>
      </c>
      <c r="AD43" s="26">
        <v>264477</v>
      </c>
      <c r="AE43" s="26">
        <v>1644381</v>
      </c>
      <c r="AF43" s="26">
        <v>0</v>
      </c>
      <c r="AG43" s="26">
        <v>263769</v>
      </c>
      <c r="AH43" s="26">
        <f t="shared" si="4"/>
        <v>8868763</v>
      </c>
    </row>
    <row r="44" spans="1:34" x14ac:dyDescent="0.15">
      <c r="A44" s="13" t="str">
        <f t="shared" si="0"/>
        <v/>
      </c>
      <c r="B44" s="13" t="str">
        <f t="shared" si="1"/>
        <v/>
      </c>
      <c r="C44" s="15">
        <v>41640</v>
      </c>
      <c r="D44" s="16" t="str">
        <f t="shared" si="2"/>
        <v xml:space="preserve"> </v>
      </c>
      <c r="E44" s="16" t="str">
        <f t="shared" si="3"/>
        <v>14</v>
      </c>
      <c r="F44" s="26">
        <v>64753746</v>
      </c>
      <c r="G44" s="26">
        <v>8126250</v>
      </c>
      <c r="H44" s="26">
        <v>1267781</v>
      </c>
      <c r="I44" s="26">
        <v>1361437</v>
      </c>
      <c r="J44" s="26">
        <v>0</v>
      </c>
      <c r="K44" s="26">
        <v>460218</v>
      </c>
      <c r="L44" s="26">
        <v>256886</v>
      </c>
      <c r="M44" s="26">
        <v>2816157</v>
      </c>
      <c r="N44" s="26">
        <v>902218</v>
      </c>
      <c r="O44" s="26">
        <v>1827166</v>
      </c>
      <c r="P44" s="26">
        <v>247724</v>
      </c>
      <c r="Q44" s="26">
        <v>567908</v>
      </c>
      <c r="R44" s="26">
        <v>134570</v>
      </c>
      <c r="S44" s="26">
        <v>0</v>
      </c>
      <c r="T44" s="26">
        <v>1966797</v>
      </c>
      <c r="U44" s="26">
        <v>3019144</v>
      </c>
      <c r="V44" s="26">
        <v>26029607</v>
      </c>
      <c r="W44" s="26">
        <v>1567554</v>
      </c>
      <c r="X44" s="26">
        <v>0</v>
      </c>
      <c r="Y44" s="26">
        <v>195611</v>
      </c>
      <c r="Z44" s="26">
        <v>1272789</v>
      </c>
      <c r="AA44" s="26">
        <v>3449295</v>
      </c>
      <c r="AB44" s="26">
        <v>5325423</v>
      </c>
      <c r="AC44" s="26">
        <v>2015574</v>
      </c>
      <c r="AD44" s="26">
        <v>220634</v>
      </c>
      <c r="AE44" s="26">
        <v>1332094</v>
      </c>
      <c r="AF44" s="26">
        <v>0</v>
      </c>
      <c r="AG44" s="26">
        <v>390909</v>
      </c>
      <c r="AH44" s="26">
        <f t="shared" si="4"/>
        <v>9405624</v>
      </c>
    </row>
    <row r="45" spans="1:34" x14ac:dyDescent="0.15">
      <c r="A45" s="13" t="str">
        <f t="shared" si="0"/>
        <v/>
      </c>
      <c r="B45" s="13" t="str">
        <f t="shared" si="1"/>
        <v/>
      </c>
      <c r="C45" s="15">
        <v>42005</v>
      </c>
      <c r="D45" s="16" t="str">
        <f t="shared" si="2"/>
        <v xml:space="preserve"> </v>
      </c>
      <c r="E45" s="16" t="str">
        <f t="shared" si="3"/>
        <v>15</v>
      </c>
      <c r="F45" s="26">
        <v>69012173</v>
      </c>
      <c r="G45" s="26">
        <v>9032324</v>
      </c>
      <c r="H45" s="26">
        <v>1670342</v>
      </c>
      <c r="I45" s="26">
        <v>1358174</v>
      </c>
      <c r="K45" s="26">
        <v>598127</v>
      </c>
      <c r="L45" s="26">
        <v>241741</v>
      </c>
      <c r="M45" s="26">
        <v>3406731</v>
      </c>
      <c r="N45" s="26">
        <v>995003</v>
      </c>
      <c r="O45" s="26">
        <v>2264402</v>
      </c>
      <c r="P45" s="26">
        <v>244492</v>
      </c>
      <c r="Q45" s="26">
        <v>477345</v>
      </c>
      <c r="R45" s="26" t="s">
        <v>28</v>
      </c>
      <c r="T45" s="26">
        <v>2179433</v>
      </c>
      <c r="U45" s="26">
        <v>2139291</v>
      </c>
      <c r="V45" s="26">
        <v>27487606</v>
      </c>
      <c r="W45" s="26">
        <v>1557681</v>
      </c>
      <c r="Y45" s="26">
        <v>167430</v>
      </c>
      <c r="Z45" s="26">
        <v>1130275</v>
      </c>
      <c r="AA45" s="26">
        <v>3910981</v>
      </c>
      <c r="AB45" s="26">
        <v>5248575</v>
      </c>
      <c r="AC45" s="26">
        <v>2191572</v>
      </c>
      <c r="AD45" s="26">
        <v>188619</v>
      </c>
      <c r="AE45" s="26">
        <v>2107343</v>
      </c>
      <c r="AG45" s="26">
        <v>309624</v>
      </c>
      <c r="AH45" s="26">
        <f t="shared" si="4"/>
        <v>9637975</v>
      </c>
    </row>
    <row r="46" spans="1:34" x14ac:dyDescent="0.15">
      <c r="A46" s="13" t="str">
        <f t="shared" si="0"/>
        <v/>
      </c>
      <c r="B46" s="13" t="str">
        <f t="shared" si="1"/>
        <v/>
      </c>
      <c r="C46" s="15">
        <v>42370</v>
      </c>
      <c r="D46" s="16" t="str">
        <f t="shared" si="2"/>
        <v xml:space="preserve"> </v>
      </c>
      <c r="E46" s="16" t="str">
        <f t="shared" si="3"/>
        <v>16</v>
      </c>
      <c r="F46" s="26">
        <v>70441898</v>
      </c>
      <c r="G46" s="26">
        <v>9488628</v>
      </c>
      <c r="H46" s="26">
        <v>1643527</v>
      </c>
      <c r="I46" s="26">
        <v>1567002</v>
      </c>
      <c r="K46" s="26">
        <v>458203</v>
      </c>
      <c r="L46" s="26">
        <v>217259</v>
      </c>
      <c r="M46" s="26">
        <v>4246370</v>
      </c>
      <c r="N46" s="26">
        <v>820097</v>
      </c>
      <c r="O46" s="26">
        <v>2153247</v>
      </c>
      <c r="P46" s="26">
        <v>352267</v>
      </c>
      <c r="Q46" s="26">
        <v>531470</v>
      </c>
      <c r="R46" s="26" t="s">
        <v>28</v>
      </c>
      <c r="T46" s="26">
        <v>1930205</v>
      </c>
      <c r="U46" s="26">
        <v>2104480</v>
      </c>
      <c r="V46" s="26">
        <v>26681757</v>
      </c>
      <c r="W46" s="26">
        <v>1908836</v>
      </c>
      <c r="Y46" s="26">
        <v>243811</v>
      </c>
      <c r="Z46" s="26">
        <v>1231573</v>
      </c>
      <c r="AA46" s="26">
        <v>3194062</v>
      </c>
      <c r="AB46" s="26">
        <v>5560402</v>
      </c>
      <c r="AC46" s="26">
        <v>2280704</v>
      </c>
      <c r="AD46" s="26" t="s">
        <v>28</v>
      </c>
      <c r="AE46" s="26">
        <v>3190186</v>
      </c>
      <c r="AG46" s="26" t="s">
        <v>28</v>
      </c>
      <c r="AH46" s="26">
        <f t="shared" si="4"/>
        <v>10121577</v>
      </c>
    </row>
    <row r="47" spans="1:34" x14ac:dyDescent="0.15">
      <c r="A47" s="13" t="str">
        <f t="shared" si="0"/>
        <v/>
      </c>
      <c r="B47" s="13" t="str">
        <f t="shared" si="1"/>
        <v/>
      </c>
      <c r="C47" s="15">
        <v>42736</v>
      </c>
      <c r="D47" s="16" t="str">
        <f t="shared" si="2"/>
        <v xml:space="preserve"> </v>
      </c>
      <c r="E47" s="16" t="str">
        <f t="shared" si="3"/>
        <v>17</v>
      </c>
      <c r="F47" s="26">
        <v>69071524</v>
      </c>
      <c r="G47" s="26">
        <v>8947526</v>
      </c>
      <c r="H47" s="26">
        <v>1767453</v>
      </c>
      <c r="I47" s="26">
        <v>1422842</v>
      </c>
      <c r="K47" s="26">
        <v>553905</v>
      </c>
      <c r="L47" s="26">
        <v>260693</v>
      </c>
      <c r="M47" s="26">
        <v>3644653</v>
      </c>
      <c r="N47" s="26">
        <v>782540</v>
      </c>
      <c r="O47" s="26">
        <v>2169755</v>
      </c>
      <c r="P47" s="26">
        <v>267827</v>
      </c>
      <c r="Q47" s="26">
        <v>599813</v>
      </c>
      <c r="R47" s="26">
        <v>118442</v>
      </c>
      <c r="T47" s="26">
        <v>1894425</v>
      </c>
      <c r="U47" s="26">
        <v>2229235</v>
      </c>
      <c r="V47" s="26">
        <v>26220138</v>
      </c>
      <c r="W47" s="26">
        <v>1794400</v>
      </c>
      <c r="Y47" s="26">
        <v>225061</v>
      </c>
      <c r="Z47" s="26">
        <v>1469283</v>
      </c>
      <c r="AA47" s="26">
        <v>3408047</v>
      </c>
      <c r="AB47" s="26">
        <v>5751152</v>
      </c>
      <c r="AC47" s="26">
        <v>2074894</v>
      </c>
      <c r="AD47" s="26" t="s">
        <v>28</v>
      </c>
      <c r="AE47" s="26">
        <v>2871458</v>
      </c>
      <c r="AG47" s="26">
        <v>329233</v>
      </c>
      <c r="AH47" s="26">
        <f t="shared" si="4"/>
        <v>10262543</v>
      </c>
    </row>
    <row r="48" spans="1:34" x14ac:dyDescent="0.15">
      <c r="A48" s="13" t="str">
        <f t="shared" si="0"/>
        <v/>
      </c>
      <c r="B48" s="13" t="str">
        <f t="shared" si="1"/>
        <v/>
      </c>
      <c r="C48" s="15">
        <v>43101</v>
      </c>
      <c r="D48" s="16" t="str">
        <f t="shared" si="2"/>
        <v xml:space="preserve"> </v>
      </c>
      <c r="E48" s="16" t="str">
        <f t="shared" si="3"/>
        <v>18</v>
      </c>
      <c r="F48" s="26">
        <v>60611913</v>
      </c>
      <c r="G48" s="26">
        <v>10045028</v>
      </c>
      <c r="H48" s="26">
        <v>1630696</v>
      </c>
      <c r="I48" s="26">
        <v>1321203</v>
      </c>
      <c r="K48" s="26">
        <v>549210</v>
      </c>
      <c r="L48" s="26">
        <v>243127</v>
      </c>
      <c r="M48" s="26">
        <v>4346131</v>
      </c>
      <c r="N48" s="26">
        <v>761787</v>
      </c>
      <c r="O48" s="26">
        <v>1699134</v>
      </c>
      <c r="P48" s="26">
        <v>270772</v>
      </c>
      <c r="Q48" s="26">
        <v>647096</v>
      </c>
      <c r="R48" s="26">
        <v>136180</v>
      </c>
      <c r="T48" s="26">
        <v>1841253</v>
      </c>
      <c r="U48" s="26">
        <v>1898573</v>
      </c>
      <c r="V48" s="26">
        <v>15364482</v>
      </c>
      <c r="W48" s="26">
        <v>1989257</v>
      </c>
      <c r="Y48" s="26">
        <v>218008</v>
      </c>
      <c r="Z48" s="26">
        <v>1202897</v>
      </c>
      <c r="AA48" s="26">
        <v>3801275</v>
      </c>
      <c r="AB48" s="26">
        <v>6267201</v>
      </c>
      <c r="AC48" s="26">
        <v>3039014</v>
      </c>
      <c r="AD48" s="26" t="s">
        <v>28</v>
      </c>
      <c r="AE48" s="26">
        <v>2738616</v>
      </c>
      <c r="AG48" s="26">
        <v>300867</v>
      </c>
      <c r="AH48" s="26">
        <f t="shared" si="4"/>
        <v>9639644</v>
      </c>
    </row>
    <row r="49" spans="1:34" x14ac:dyDescent="0.15">
      <c r="A49" s="13" t="str">
        <f t="shared" si="0"/>
        <v/>
      </c>
      <c r="B49" s="13" t="str">
        <f t="shared" si="1"/>
        <v/>
      </c>
      <c r="C49" s="15">
        <v>43466</v>
      </c>
      <c r="D49" s="16" t="str">
        <f t="shared" si="2"/>
        <v xml:space="preserve"> </v>
      </c>
      <c r="E49" s="16" t="str">
        <f t="shared" si="3"/>
        <v>19</v>
      </c>
      <c r="F49" s="26">
        <v>61238933</v>
      </c>
      <c r="G49" s="26">
        <v>10379602</v>
      </c>
      <c r="H49" s="26">
        <v>1713339</v>
      </c>
      <c r="I49" s="26">
        <v>1168483</v>
      </c>
      <c r="K49" s="26">
        <v>680572</v>
      </c>
      <c r="L49" s="26">
        <v>254356</v>
      </c>
      <c r="M49" s="26">
        <v>3572322</v>
      </c>
      <c r="N49" s="26">
        <v>807398</v>
      </c>
      <c r="O49" s="26">
        <v>1863751</v>
      </c>
      <c r="P49" s="26">
        <v>287286</v>
      </c>
      <c r="Q49" s="26">
        <v>594451</v>
      </c>
      <c r="R49" s="26">
        <v>122121</v>
      </c>
      <c r="T49" s="26">
        <v>1726741</v>
      </c>
      <c r="U49" s="26">
        <v>1990445</v>
      </c>
      <c r="V49" s="26">
        <v>17710814</v>
      </c>
      <c r="W49" s="26">
        <v>2069335</v>
      </c>
      <c r="Y49" s="26">
        <v>230773</v>
      </c>
      <c r="Z49" s="26">
        <v>1222941</v>
      </c>
      <c r="AA49" s="26">
        <v>3672439</v>
      </c>
      <c r="AB49" s="26">
        <v>6213146</v>
      </c>
      <c r="AC49" s="26">
        <v>2320135</v>
      </c>
      <c r="AD49" s="26">
        <v>330898</v>
      </c>
      <c r="AE49" s="26">
        <v>1987521</v>
      </c>
      <c r="AG49" s="26">
        <v>320064</v>
      </c>
      <c r="AH49" s="26">
        <f t="shared" si="4"/>
        <v>9952429</v>
      </c>
    </row>
    <row r="50" spans="1:34" x14ac:dyDescent="0.15">
      <c r="A50" s="13" t="str">
        <f t="shared" si="0"/>
        <v/>
      </c>
      <c r="B50" s="13" t="str">
        <f t="shared" si="1"/>
        <v/>
      </c>
      <c r="C50" s="15">
        <v>43831</v>
      </c>
      <c r="D50" s="16" t="str">
        <f t="shared" si="2"/>
        <v xml:space="preserve"> </v>
      </c>
      <c r="E50" s="16" t="str">
        <f t="shared" si="3"/>
        <v>20</v>
      </c>
      <c r="F50" s="26">
        <v>60625544</v>
      </c>
      <c r="G50" s="26">
        <v>11802273</v>
      </c>
      <c r="H50" s="26">
        <v>2218640</v>
      </c>
      <c r="I50" s="26">
        <v>1152433</v>
      </c>
      <c r="K50" s="26">
        <v>697708</v>
      </c>
      <c r="L50" s="26">
        <v>214633</v>
      </c>
      <c r="M50" s="26">
        <v>3506345</v>
      </c>
      <c r="N50" s="26">
        <v>836133</v>
      </c>
      <c r="O50" s="26">
        <v>1624510</v>
      </c>
      <c r="P50" s="26">
        <v>285196</v>
      </c>
      <c r="Q50" s="26">
        <v>559330</v>
      </c>
      <c r="R50" s="26">
        <v>96551</v>
      </c>
      <c r="T50" s="26">
        <v>2124325</v>
      </c>
      <c r="U50" s="26">
        <v>2606695</v>
      </c>
      <c r="V50" s="26">
        <v>16514486</v>
      </c>
      <c r="W50" s="26">
        <v>1646172</v>
      </c>
      <c r="Y50" s="26">
        <v>328482</v>
      </c>
      <c r="Z50" s="26">
        <v>991358</v>
      </c>
      <c r="AA50" s="26">
        <v>3100359</v>
      </c>
      <c r="AB50" s="26">
        <v>4072048</v>
      </c>
      <c r="AC50" s="26">
        <v>2703297</v>
      </c>
      <c r="AD50" s="26">
        <v>145142</v>
      </c>
      <c r="AE50" s="26">
        <v>3119164</v>
      </c>
      <c r="AG50" s="26">
        <v>280264</v>
      </c>
      <c r="AH50" s="26">
        <f t="shared" si="4"/>
        <v>8857912</v>
      </c>
    </row>
    <row r="51" spans="1:34" x14ac:dyDescent="0.15">
      <c r="A51" s="13"/>
      <c r="B51" s="13"/>
      <c r="C51" s="15"/>
      <c r="D51" s="16"/>
      <c r="E51" s="16"/>
      <c r="AH51" s="26"/>
    </row>
    <row r="52" spans="1:34" s="38" customFormat="1" x14ac:dyDescent="0.15">
      <c r="A52" s="33" t="str">
        <f t="shared" si="0"/>
        <v/>
      </c>
      <c r="B52" s="33" t="str">
        <f t="shared" si="1"/>
        <v/>
      </c>
      <c r="C52" s="34">
        <v>44197</v>
      </c>
      <c r="D52" s="35" t="str">
        <f t="shared" si="2"/>
        <v xml:space="preserve"> </v>
      </c>
      <c r="E52" s="35" t="str">
        <f t="shared" si="3"/>
        <v>21</v>
      </c>
      <c r="F52" s="36">
        <v>53933600</v>
      </c>
      <c r="G52" s="36">
        <v>9816200</v>
      </c>
      <c r="H52" s="36">
        <v>2214600</v>
      </c>
      <c r="I52" s="36">
        <v>997000</v>
      </c>
      <c r="J52" s="36">
        <v>0</v>
      </c>
      <c r="K52" s="36">
        <v>1004600</v>
      </c>
      <c r="L52" s="36">
        <v>155100</v>
      </c>
      <c r="M52" s="36">
        <v>2240000</v>
      </c>
      <c r="N52" s="36">
        <v>752000</v>
      </c>
      <c r="O52" s="36">
        <v>1613100</v>
      </c>
      <c r="P52" s="36">
        <v>277100</v>
      </c>
      <c r="Q52" s="36">
        <v>586900</v>
      </c>
      <c r="R52" s="36">
        <v>116400</v>
      </c>
      <c r="S52" s="36"/>
      <c r="T52" s="36">
        <v>1706300</v>
      </c>
      <c r="U52" s="36">
        <v>3847200</v>
      </c>
      <c r="V52" s="36">
        <v>13444000</v>
      </c>
      <c r="W52" s="36">
        <v>1517700</v>
      </c>
      <c r="X52" s="36">
        <v>0</v>
      </c>
      <c r="Y52" s="36">
        <v>215700</v>
      </c>
      <c r="Z52" s="36">
        <v>896000</v>
      </c>
      <c r="AA52" s="36">
        <v>3228600</v>
      </c>
      <c r="AB52" s="36">
        <v>4305300</v>
      </c>
      <c r="AC52" s="36">
        <v>3278000</v>
      </c>
      <c r="AD52" s="36">
        <v>140900</v>
      </c>
      <c r="AE52" s="36">
        <v>1273700</v>
      </c>
      <c r="AF52" s="36">
        <v>0</v>
      </c>
      <c r="AG52" s="36">
        <v>307300</v>
      </c>
      <c r="AH52" s="37">
        <f t="shared" si="4"/>
        <v>8579700</v>
      </c>
    </row>
    <row r="53" spans="1:34" x14ac:dyDescent="0.15">
      <c r="A53" s="13" t="str">
        <f t="shared" si="0"/>
        <v/>
      </c>
      <c r="B53" s="13">
        <f t="shared" si="1"/>
        <v>1</v>
      </c>
      <c r="C53" s="15">
        <v>44562</v>
      </c>
      <c r="D53" s="16" t="str">
        <f t="shared" si="2"/>
        <v>R4</v>
      </c>
      <c r="E53" s="16" t="str">
        <f t="shared" si="3"/>
        <v>22</v>
      </c>
    </row>
    <row r="54" spans="1:34" x14ac:dyDescent="0.15">
      <c r="A54" s="13" t="str">
        <f t="shared" si="0"/>
        <v/>
      </c>
      <c r="B54" s="13" t="str">
        <f t="shared" si="1"/>
        <v/>
      </c>
    </row>
    <row r="55" spans="1:34" x14ac:dyDescent="0.15">
      <c r="A55" s="13" t="str">
        <f t="shared" si="0"/>
        <v/>
      </c>
      <c r="B55" s="13" t="str">
        <f t="shared" si="1"/>
        <v/>
      </c>
    </row>
    <row r="56" spans="1:34" x14ac:dyDescent="0.15">
      <c r="A56" s="13" t="str">
        <f t="shared" si="0"/>
        <v/>
      </c>
      <c r="B56" s="13" t="str">
        <f t="shared" si="1"/>
        <v/>
      </c>
    </row>
    <row r="57" spans="1:34" x14ac:dyDescent="0.15">
      <c r="A57" s="13" t="str">
        <f t="shared" si="0"/>
        <v/>
      </c>
      <c r="B57" s="13" t="str">
        <f t="shared" si="1"/>
        <v/>
      </c>
    </row>
    <row r="58" spans="1:34" x14ac:dyDescent="0.15">
      <c r="A58" s="13" t="str">
        <f t="shared" si="0"/>
        <v/>
      </c>
      <c r="B58" s="13" t="str">
        <f t="shared" si="1"/>
        <v/>
      </c>
    </row>
    <row r="59" spans="1:34" x14ac:dyDescent="0.15">
      <c r="A59" s="13" t="str">
        <f t="shared" si="0"/>
        <v/>
      </c>
      <c r="B59" s="13" t="str">
        <f t="shared" si="1"/>
        <v/>
      </c>
    </row>
    <row r="60" spans="1:34" x14ac:dyDescent="0.15">
      <c r="A60" s="13" t="str">
        <f t="shared" si="0"/>
        <v/>
      </c>
      <c r="B60" s="13" t="str">
        <f t="shared" si="1"/>
        <v/>
      </c>
    </row>
    <row r="61" spans="1:34" x14ac:dyDescent="0.15">
      <c r="A61" s="13" t="str">
        <f t="shared" si="0"/>
        <v/>
      </c>
      <c r="B61" s="13" t="str">
        <f t="shared" si="1"/>
        <v/>
      </c>
    </row>
    <row r="62" spans="1:34" x14ac:dyDescent="0.15">
      <c r="A62" s="13" t="str">
        <f t="shared" si="0"/>
        <v/>
      </c>
      <c r="B62" s="13" t="str">
        <f t="shared" si="1"/>
        <v/>
      </c>
    </row>
    <row r="63" spans="1:34" x14ac:dyDescent="0.15">
      <c r="A63" s="13" t="str">
        <f t="shared" si="0"/>
        <v/>
      </c>
      <c r="B63" s="13" t="str">
        <f t="shared" si="1"/>
        <v/>
      </c>
    </row>
    <row r="64" spans="1:34" x14ac:dyDescent="0.15">
      <c r="A64" s="13" t="str">
        <f t="shared" si="0"/>
        <v/>
      </c>
      <c r="B64" s="13" t="str">
        <f t="shared" si="1"/>
        <v/>
      </c>
    </row>
    <row r="65" spans="1:2" x14ac:dyDescent="0.15">
      <c r="A65" s="13" t="str">
        <f t="shared" si="0"/>
        <v/>
      </c>
      <c r="B65" s="13" t="str">
        <f t="shared" si="1"/>
        <v/>
      </c>
    </row>
    <row r="66" spans="1:2" x14ac:dyDescent="0.15">
      <c r="A66" s="13" t="str">
        <f t="shared" si="0"/>
        <v/>
      </c>
      <c r="B66" s="13" t="str">
        <f t="shared" si="1"/>
        <v/>
      </c>
    </row>
    <row r="67" spans="1:2" x14ac:dyDescent="0.15">
      <c r="A67" s="13" t="str">
        <f t="shared" si="0"/>
        <v/>
      </c>
      <c r="B67" s="13" t="str">
        <f t="shared" si="1"/>
        <v/>
      </c>
    </row>
    <row r="68" spans="1:2" x14ac:dyDescent="0.15">
      <c r="A68" s="13" t="str">
        <f t="shared" si="0"/>
        <v/>
      </c>
      <c r="B68" s="13" t="str">
        <f t="shared" si="1"/>
        <v/>
      </c>
    </row>
    <row r="69" spans="1:2" x14ac:dyDescent="0.15">
      <c r="A69" s="13" t="str">
        <f t="shared" si="0"/>
        <v/>
      </c>
      <c r="B69" s="13" t="str">
        <f t="shared" si="1"/>
        <v/>
      </c>
    </row>
    <row r="70" spans="1:2" x14ac:dyDescent="0.15">
      <c r="A70" s="13" t="str">
        <f t="shared" si="0"/>
        <v/>
      </c>
      <c r="B70" s="13" t="str">
        <f t="shared" si="1"/>
        <v/>
      </c>
    </row>
    <row r="71" spans="1:2" x14ac:dyDescent="0.15">
      <c r="A71" s="13" t="str">
        <f t="shared" si="0"/>
        <v/>
      </c>
      <c r="B71" s="13" t="str">
        <f t="shared" si="1"/>
        <v/>
      </c>
    </row>
    <row r="72" spans="1:2" x14ac:dyDescent="0.15">
      <c r="A72" s="13" t="str">
        <f t="shared" si="0"/>
        <v/>
      </c>
      <c r="B72" s="13" t="str">
        <f t="shared" si="1"/>
        <v/>
      </c>
    </row>
    <row r="73" spans="1:2" x14ac:dyDescent="0.15">
      <c r="A73" s="13" t="str">
        <f t="shared" ref="A73:A107" si="5">IF(C73=EDATE($C$5,0),1,"")</f>
        <v/>
      </c>
      <c r="B73" s="13" t="str">
        <f t="shared" si="1"/>
        <v/>
      </c>
    </row>
    <row r="74" spans="1:2" x14ac:dyDescent="0.15">
      <c r="A74" s="13" t="str">
        <f t="shared" si="5"/>
        <v/>
      </c>
      <c r="B74" s="13" t="str">
        <f t="shared" ref="B74:B107" si="6">IF(OR(A74=1,C74=$E$5),1,"")</f>
        <v/>
      </c>
    </row>
    <row r="75" spans="1:2" x14ac:dyDescent="0.15">
      <c r="A75" s="13" t="str">
        <f t="shared" si="5"/>
        <v/>
      </c>
      <c r="B75" s="13" t="str">
        <f t="shared" si="6"/>
        <v/>
      </c>
    </row>
    <row r="76" spans="1:2" x14ac:dyDescent="0.15">
      <c r="A76" s="13" t="str">
        <f t="shared" si="5"/>
        <v/>
      </c>
      <c r="B76" s="13" t="str">
        <f t="shared" si="6"/>
        <v/>
      </c>
    </row>
    <row r="77" spans="1:2" x14ac:dyDescent="0.15">
      <c r="A77" s="13" t="str">
        <f t="shared" si="5"/>
        <v/>
      </c>
      <c r="B77" s="13" t="str">
        <f t="shared" si="6"/>
        <v/>
      </c>
    </row>
    <row r="78" spans="1:2" x14ac:dyDescent="0.15">
      <c r="A78" s="13" t="str">
        <f t="shared" si="5"/>
        <v/>
      </c>
      <c r="B78" s="13" t="str">
        <f t="shared" si="6"/>
        <v/>
      </c>
    </row>
    <row r="79" spans="1:2" x14ac:dyDescent="0.15">
      <c r="A79" s="13" t="str">
        <f t="shared" si="5"/>
        <v/>
      </c>
      <c r="B79" s="13" t="str">
        <f t="shared" si="6"/>
        <v/>
      </c>
    </row>
    <row r="80" spans="1:2" x14ac:dyDescent="0.15">
      <c r="A80" s="13" t="str">
        <f t="shared" si="5"/>
        <v/>
      </c>
      <c r="B80" s="13" t="str">
        <f t="shared" si="6"/>
        <v/>
      </c>
    </row>
    <row r="81" spans="1:2" x14ac:dyDescent="0.15">
      <c r="A81" s="13" t="str">
        <f t="shared" si="5"/>
        <v/>
      </c>
      <c r="B81" s="13" t="str">
        <f t="shared" si="6"/>
        <v/>
      </c>
    </row>
    <row r="82" spans="1:2" x14ac:dyDescent="0.15">
      <c r="A82" s="13" t="str">
        <f t="shared" si="5"/>
        <v/>
      </c>
      <c r="B82" s="13" t="str">
        <f t="shared" si="6"/>
        <v/>
      </c>
    </row>
    <row r="83" spans="1:2" x14ac:dyDescent="0.15">
      <c r="A83" s="13" t="str">
        <f t="shared" si="5"/>
        <v/>
      </c>
      <c r="B83" s="13" t="str">
        <f t="shared" si="6"/>
        <v/>
      </c>
    </row>
    <row r="84" spans="1:2" x14ac:dyDescent="0.15">
      <c r="A84" s="13" t="str">
        <f t="shared" si="5"/>
        <v/>
      </c>
      <c r="B84" s="13" t="str">
        <f t="shared" si="6"/>
        <v/>
      </c>
    </row>
    <row r="85" spans="1:2" x14ac:dyDescent="0.15">
      <c r="A85" s="13" t="str">
        <f t="shared" si="5"/>
        <v/>
      </c>
      <c r="B85" s="13" t="str">
        <f t="shared" si="6"/>
        <v/>
      </c>
    </row>
    <row r="86" spans="1:2" x14ac:dyDescent="0.15">
      <c r="A86" s="13" t="str">
        <f t="shared" si="5"/>
        <v/>
      </c>
      <c r="B86" s="13" t="str">
        <f t="shared" si="6"/>
        <v/>
      </c>
    </row>
    <row r="87" spans="1:2" x14ac:dyDescent="0.15">
      <c r="A87" s="13" t="str">
        <f t="shared" si="5"/>
        <v/>
      </c>
      <c r="B87" s="13" t="str">
        <f t="shared" si="6"/>
        <v/>
      </c>
    </row>
    <row r="88" spans="1:2" x14ac:dyDescent="0.15">
      <c r="A88" s="13" t="str">
        <f t="shared" si="5"/>
        <v/>
      </c>
      <c r="B88" s="13" t="str">
        <f t="shared" si="6"/>
        <v/>
      </c>
    </row>
    <row r="89" spans="1:2" x14ac:dyDescent="0.15">
      <c r="A89" s="13" t="str">
        <f t="shared" si="5"/>
        <v/>
      </c>
      <c r="B89" s="13" t="str">
        <f t="shared" si="6"/>
        <v/>
      </c>
    </row>
    <row r="90" spans="1:2" x14ac:dyDescent="0.15">
      <c r="A90" s="13" t="str">
        <f t="shared" si="5"/>
        <v/>
      </c>
      <c r="B90" s="13" t="str">
        <f t="shared" si="6"/>
        <v/>
      </c>
    </row>
    <row r="91" spans="1:2" x14ac:dyDescent="0.15">
      <c r="A91" s="13" t="str">
        <f t="shared" si="5"/>
        <v/>
      </c>
      <c r="B91" s="13" t="str">
        <f t="shared" si="6"/>
        <v/>
      </c>
    </row>
    <row r="92" spans="1:2" x14ac:dyDescent="0.15">
      <c r="A92" s="13" t="str">
        <f t="shared" si="5"/>
        <v/>
      </c>
      <c r="B92" s="13" t="str">
        <f t="shared" si="6"/>
        <v/>
      </c>
    </row>
    <row r="93" spans="1:2" x14ac:dyDescent="0.15">
      <c r="A93" s="13" t="str">
        <f t="shared" si="5"/>
        <v/>
      </c>
      <c r="B93" s="13" t="str">
        <f t="shared" si="6"/>
        <v/>
      </c>
    </row>
    <row r="94" spans="1:2" x14ac:dyDescent="0.15">
      <c r="A94" s="13" t="str">
        <f t="shared" si="5"/>
        <v/>
      </c>
      <c r="B94" s="13" t="str">
        <f t="shared" si="6"/>
        <v/>
      </c>
    </row>
    <row r="95" spans="1:2" x14ac:dyDescent="0.15">
      <c r="A95" s="13" t="str">
        <f t="shared" si="5"/>
        <v/>
      </c>
      <c r="B95" s="13" t="str">
        <f t="shared" si="6"/>
        <v/>
      </c>
    </row>
    <row r="96" spans="1:2" x14ac:dyDescent="0.15">
      <c r="A96" s="13" t="str">
        <f t="shared" si="5"/>
        <v/>
      </c>
      <c r="B96" s="13" t="str">
        <f t="shared" si="6"/>
        <v/>
      </c>
    </row>
    <row r="97" spans="1:2" x14ac:dyDescent="0.15">
      <c r="A97" s="13" t="str">
        <f t="shared" si="5"/>
        <v/>
      </c>
      <c r="B97" s="13" t="str">
        <f t="shared" si="6"/>
        <v/>
      </c>
    </row>
    <row r="98" spans="1:2" x14ac:dyDescent="0.15">
      <c r="A98" s="13" t="str">
        <f t="shared" si="5"/>
        <v/>
      </c>
      <c r="B98" s="13" t="str">
        <f t="shared" si="6"/>
        <v/>
      </c>
    </row>
    <row r="99" spans="1:2" x14ac:dyDescent="0.15">
      <c r="A99" s="13" t="str">
        <f t="shared" si="5"/>
        <v/>
      </c>
      <c r="B99" s="13" t="str">
        <f t="shared" si="6"/>
        <v/>
      </c>
    </row>
    <row r="100" spans="1:2" x14ac:dyDescent="0.15">
      <c r="A100" s="13" t="str">
        <f t="shared" si="5"/>
        <v/>
      </c>
      <c r="B100" s="13" t="str">
        <f t="shared" si="6"/>
        <v/>
      </c>
    </row>
    <row r="101" spans="1:2" x14ac:dyDescent="0.15">
      <c r="A101" s="13" t="str">
        <f t="shared" si="5"/>
        <v/>
      </c>
      <c r="B101" s="13" t="str">
        <f t="shared" si="6"/>
        <v/>
      </c>
    </row>
    <row r="102" spans="1:2" x14ac:dyDescent="0.15">
      <c r="A102" s="13" t="str">
        <f t="shared" si="5"/>
        <v/>
      </c>
      <c r="B102" s="13" t="str">
        <f t="shared" si="6"/>
        <v/>
      </c>
    </row>
    <row r="103" spans="1:2" x14ac:dyDescent="0.15">
      <c r="A103" s="13" t="str">
        <f t="shared" si="5"/>
        <v/>
      </c>
      <c r="B103" s="13" t="str">
        <f t="shared" si="6"/>
        <v/>
      </c>
    </row>
    <row r="104" spans="1:2" x14ac:dyDescent="0.15">
      <c r="A104" s="13" t="str">
        <f t="shared" si="5"/>
        <v/>
      </c>
      <c r="B104" s="13" t="str">
        <f t="shared" si="6"/>
        <v/>
      </c>
    </row>
    <row r="105" spans="1:2" x14ac:dyDescent="0.15">
      <c r="A105" s="13" t="str">
        <f t="shared" si="5"/>
        <v/>
      </c>
      <c r="B105" s="13" t="str">
        <f t="shared" si="6"/>
        <v/>
      </c>
    </row>
    <row r="106" spans="1:2" x14ac:dyDescent="0.15">
      <c r="A106" s="13" t="str">
        <f t="shared" si="5"/>
        <v/>
      </c>
      <c r="B106" s="13" t="str">
        <f t="shared" si="6"/>
        <v/>
      </c>
    </row>
    <row r="107" spans="1:2" x14ac:dyDescent="0.15">
      <c r="A107" s="13" t="str">
        <f t="shared" si="5"/>
        <v/>
      </c>
      <c r="B107" s="13" t="str">
        <f t="shared" si="6"/>
        <v/>
      </c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データ</vt:lpstr>
      <vt:lpstr>グラフ1</vt:lpstr>
      <vt:lpstr>データ!Print_Area</vt:lpstr>
      <vt:lpstr>データ!Print_Titles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cp:lastPrinted>2023-12-28T06:21:23Z</cp:lastPrinted>
  <dcterms:created xsi:type="dcterms:W3CDTF">2023-11-08T02:10:36Z</dcterms:created>
  <dcterms:modified xsi:type="dcterms:W3CDTF">2024-01-05T05:59:28Z</dcterms:modified>
</cp:coreProperties>
</file>