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1_しごと\基本目標・KPI①\"/>
    </mc:Choice>
  </mc:AlternateContent>
  <xr:revisionPtr revIDLastSave="0" documentId="13_ncr:1_{3BBC8C5D-6D67-4D52-84B3-BF041977B052}" xr6:coauthVersionLast="36" xr6:coauthVersionMax="36" xr10:uidLastSave="{00000000-0000-0000-0000-000000000000}"/>
  <bookViews>
    <workbookView xWindow="0" yWindow="0" windowWidth="22500" windowHeight="11115" xr2:uid="{0330DC88-C2B3-4004-993E-095AD16DE260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全県計との差">OFFSET(データ!#REF!,MATCH(データ!$C$5,データ!$C$9:$C$109,0)-1,0,データ!$B$6,1)</definedName>
    <definedName name="労働生産性青森県">OFFSET(データ!$K$9,MATCH(データ!$C$5,データ!$C$9:$C$109,0)-1,0,データ!$B$6,1)</definedName>
    <definedName name="労働生産性全県計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9" i="2"/>
  <c r="K10" i="2"/>
  <c r="K11" i="2"/>
  <c r="K12" i="2"/>
  <c r="K13" i="2"/>
  <c r="K14" i="2"/>
  <c r="K15" i="2"/>
  <c r="K16" i="2"/>
  <c r="K17" i="2"/>
  <c r="K18" i="2"/>
  <c r="K9" i="2"/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E17" i="2" s="1"/>
  <c r="A16" i="2"/>
  <c r="A15" i="2"/>
  <c r="E15" i="2" s="1"/>
  <c r="A14" i="2"/>
  <c r="E14" i="2" s="1"/>
  <c r="A13" i="2"/>
  <c r="E13" i="2" s="1"/>
  <c r="A12" i="2"/>
  <c r="A11" i="2"/>
  <c r="B10" i="2"/>
  <c r="A10" i="2"/>
  <c r="E10" i="2" s="1"/>
  <c r="B9" i="2"/>
  <c r="A9" i="2"/>
  <c r="D9" i="2" s="1"/>
  <c r="B6" i="2"/>
  <c r="E5" i="2"/>
  <c r="B102" i="2" s="1"/>
  <c r="E9" i="2" l="1"/>
  <c r="B91" i="2"/>
  <c r="B53" i="2"/>
  <c r="B46" i="2"/>
  <c r="B85" i="2"/>
  <c r="B40" i="2"/>
  <c r="B78" i="2"/>
  <c r="B72" i="2"/>
  <c r="B59" i="2"/>
  <c r="B18" i="2"/>
  <c r="D18" i="2" s="1"/>
  <c r="B26" i="2"/>
  <c r="B104" i="2"/>
  <c r="B17" i="2"/>
  <c r="B25" i="2"/>
  <c r="B33" i="2"/>
  <c r="B39" i="2"/>
  <c r="B52" i="2"/>
  <c r="B58" i="2"/>
  <c r="B65" i="2"/>
  <c r="B71" i="2"/>
  <c r="B84" i="2"/>
  <c r="B90" i="2"/>
  <c r="B97" i="2"/>
  <c r="B103" i="2"/>
  <c r="D17" i="2"/>
  <c r="B11" i="2"/>
  <c r="D11" i="2" s="1"/>
  <c r="B19" i="2"/>
  <c r="B27" i="2"/>
  <c r="B34" i="2"/>
  <c r="B41" i="2"/>
  <c r="B47" i="2"/>
  <c r="B60" i="2"/>
  <c r="B66" i="2"/>
  <c r="B73" i="2"/>
  <c r="B79" i="2"/>
  <c r="B92" i="2"/>
  <c r="B98" i="2"/>
  <c r="B105" i="2"/>
  <c r="D10" i="2"/>
  <c r="B12" i="2"/>
  <c r="D12" i="2" s="1"/>
  <c r="B20" i="2"/>
  <c r="B28" i="2"/>
  <c r="B35" i="2"/>
  <c r="B48" i="2"/>
  <c r="B54" i="2"/>
  <c r="B61" i="2"/>
  <c r="B67" i="2"/>
  <c r="B80" i="2"/>
  <c r="B86" i="2"/>
  <c r="B93" i="2"/>
  <c r="B99" i="2"/>
  <c r="E18" i="2"/>
  <c r="B13" i="2"/>
  <c r="D13" i="2" s="1"/>
  <c r="B21" i="2"/>
  <c r="B29" i="2"/>
  <c r="B36" i="2"/>
  <c r="B42" i="2"/>
  <c r="B49" i="2"/>
  <c r="B55" i="2"/>
  <c r="B68" i="2"/>
  <c r="B74" i="2"/>
  <c r="B81" i="2"/>
  <c r="B87" i="2"/>
  <c r="B100" i="2"/>
  <c r="B106" i="2"/>
  <c r="B14" i="2"/>
  <c r="D14" i="2" s="1"/>
  <c r="B22" i="2"/>
  <c r="B30" i="2"/>
  <c r="B37" i="2"/>
  <c r="B43" i="2"/>
  <c r="B56" i="2"/>
  <c r="B62" i="2"/>
  <c r="B69" i="2"/>
  <c r="B75" i="2"/>
  <c r="B88" i="2"/>
  <c r="B94" i="2"/>
  <c r="B101" i="2"/>
  <c r="B107" i="2"/>
  <c r="E11" i="2"/>
  <c r="B15" i="2"/>
  <c r="D15" i="2" s="1"/>
  <c r="B23" i="2"/>
  <c r="B31" i="2"/>
  <c r="B44" i="2"/>
  <c r="B50" i="2"/>
  <c r="B57" i="2"/>
  <c r="B63" i="2"/>
  <c r="B76" i="2"/>
  <c r="B82" i="2"/>
  <c r="B89" i="2"/>
  <c r="B95" i="2"/>
  <c r="B108" i="2"/>
  <c r="B16" i="2"/>
  <c r="D16" i="2" s="1"/>
  <c r="B24" i="2"/>
  <c r="B32" i="2"/>
  <c r="B38" i="2"/>
  <c r="B45" i="2"/>
  <c r="B51" i="2"/>
  <c r="B64" i="2"/>
  <c r="B70" i="2"/>
  <c r="B77" i="2"/>
  <c r="B83" i="2"/>
  <c r="B96" i="2"/>
  <c r="B109" i="2"/>
  <c r="E12" i="2"/>
  <c r="E16" i="2"/>
</calcChain>
</file>

<file path=xl/sharedStrings.xml><?xml version="1.0" encoding="utf-8"?>
<sst xmlns="http://schemas.openxmlformats.org/spreadsheetml/2006/main" count="19" uniqueCount="19">
  <si>
    <t>県内就業者数-全県計（人）</t>
    <rPh sb="0" eb="2">
      <t>ケンナイ</t>
    </rPh>
    <rPh sb="2" eb="5">
      <t>シュウギョウシャ</t>
    </rPh>
    <rPh sb="5" eb="6">
      <t>スウ</t>
    </rPh>
    <rPh sb="7" eb="9">
      <t>ゼンケン</t>
    </rPh>
    <rPh sb="9" eb="10">
      <t>ケイ</t>
    </rPh>
    <rPh sb="11" eb="12">
      <t>ニン</t>
    </rPh>
    <phoneticPr fontId="1"/>
  </si>
  <si>
    <t>県内就業者数-青森県（人）</t>
    <rPh sb="0" eb="2">
      <t>ケンナイ</t>
    </rPh>
    <rPh sb="2" eb="5">
      <t>シュウギョウシャ</t>
    </rPh>
    <rPh sb="5" eb="6">
      <t>スウ</t>
    </rPh>
    <rPh sb="7" eb="10">
      <t>アオモリケン</t>
    </rPh>
    <rPh sb="11" eb="12">
      <t>ニン</t>
    </rPh>
    <phoneticPr fontId="1"/>
  </si>
  <si>
    <t>県内総生産(生産側、実質)-全県計（百万円）</t>
    <rPh sb="0" eb="2">
      <t>ケンナイ</t>
    </rPh>
    <rPh sb="2" eb="5">
      <t>ソウセイサン</t>
    </rPh>
    <rPh sb="6" eb="8">
      <t>セイサン</t>
    </rPh>
    <rPh sb="8" eb="9">
      <t>ガワ</t>
    </rPh>
    <rPh sb="10" eb="12">
      <t>ジッシツ</t>
    </rPh>
    <rPh sb="14" eb="16">
      <t>ゼンケン</t>
    </rPh>
    <rPh sb="16" eb="17">
      <t>ケイ</t>
    </rPh>
    <rPh sb="18" eb="19">
      <t>ヒャク</t>
    </rPh>
    <rPh sb="19" eb="21">
      <t>マンエン</t>
    </rPh>
    <phoneticPr fontId="1"/>
  </si>
  <si>
    <t>県内総生産(生産側、実質)-青森県（百万円）</t>
    <rPh sb="0" eb="2">
      <t>ケンナイ</t>
    </rPh>
    <rPh sb="2" eb="5">
      <t>ソウセイサン</t>
    </rPh>
    <rPh sb="6" eb="8">
      <t>セイサン</t>
    </rPh>
    <rPh sb="8" eb="9">
      <t>ガワ</t>
    </rPh>
    <rPh sb="10" eb="12">
      <t>ジッシツ</t>
    </rPh>
    <rPh sb="14" eb="17">
      <t>アオモリケン</t>
    </rPh>
    <rPh sb="18" eb="21">
      <t>ヒャクマンエン</t>
    </rPh>
    <phoneticPr fontId="1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</si>
  <si>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</si>
  <si>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</si>
  <si>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</si>
  <si>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</si>
  <si>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</si>
  <si>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</si>
  <si>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</si>
  <si>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</si>
  <si>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</si>
  <si>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</si>
  <si>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1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</si>
  <si>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【「グラフ1」シートにデータが反映されます】</t>
    <rPh sb="15" eb="17">
      <t>ハンエイ</t>
    </rPh>
    <phoneticPr fontId="2"/>
  </si>
  <si>
    <t>労働生産性(実質)-青森県（千円）</t>
    <rPh sb="0" eb="2">
      <t>ロウドウ</t>
    </rPh>
    <rPh sb="2" eb="5">
      <t>セイサンセイ</t>
    </rPh>
    <rPh sb="6" eb="8">
      <t>ジッシツ</t>
    </rPh>
    <rPh sb="10" eb="13">
      <t>アオモリケン</t>
    </rPh>
    <rPh sb="14" eb="15">
      <t>セン</t>
    </rPh>
    <rPh sb="15" eb="16">
      <t>エン</t>
    </rPh>
    <phoneticPr fontId="1"/>
  </si>
  <si>
    <t>労働生産性(実質)-全県計（千円）</t>
    <rPh sb="0" eb="2">
      <t>ロウドウ</t>
    </rPh>
    <rPh sb="2" eb="5">
      <t>セイサンセイ</t>
    </rPh>
    <rPh sb="6" eb="8">
      <t>ジッシツ</t>
    </rPh>
    <rPh sb="10" eb="12">
      <t>ゼンケン</t>
    </rPh>
    <rPh sb="12" eb="13">
      <t>ケイ</t>
    </rPh>
    <rPh sb="14" eb="15">
      <t>セン</t>
    </rPh>
    <rPh sb="15" eb="16">
      <t>エン</t>
    </rPh>
    <phoneticPr fontId="1"/>
  </si>
  <si>
    <t>労働生産性（就業者1人当たり県内総生産）（資料：内閣府「県民経済計算（平成23年度 - 令和２年度）（2008SNA、平成27年基準計数）＜47都道府県、4政令指定都市分＞」）</t>
    <rPh sb="0" eb="2">
      <t>ロウドウ</t>
    </rPh>
    <rPh sb="2" eb="5">
      <t>セイサンセイ</t>
    </rPh>
    <rPh sb="6" eb="9">
      <t>シュウギョウシャ</t>
    </rPh>
    <rPh sb="10" eb="11">
      <t>ニン</t>
    </rPh>
    <rPh sb="11" eb="12">
      <t>ア</t>
    </rPh>
    <rPh sb="14" eb="16">
      <t>ケンナイ</t>
    </rPh>
    <rPh sb="16" eb="19">
      <t>ソウセイサン</t>
    </rPh>
    <rPh sb="21" eb="23">
      <t>シリョウ</t>
    </rPh>
    <rPh sb="24" eb="26">
      <t>ナイカク</t>
    </rPh>
    <rPh sb="26" eb="27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</si>
</sst>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</cellStyleXfs>
  <cellXfs count="27">
    <xf numFmtId="0" fontId="0" fillId="0" borderId="0" xfId="0"/>
    <xf numFmtId="0" fontId="4" fillId="0" borderId="0" xfId="0" applyFont="1"/>
    <xf numFmtId="176" fontId="4" fillId="0" borderId="0" xfId="0" applyNumberFormat="1" applyFont="1"/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3" borderId="8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7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/>
    <xf numFmtId="177" fontId="4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72466DBC-079B-4EDB-AC95-8E0441AAD453}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労働生産性</a:t>
            </a:r>
            <a:r>
              <a:rPr lang="ja-JP" altLang="en-US"/>
              <a:t>（就業者</a:t>
            </a:r>
            <a:r>
              <a:rPr lang="en-US" altLang="ja-JP"/>
              <a:t>1</a:t>
            </a:r>
            <a:r>
              <a:rPr lang="ja-JP" altLang="en-US"/>
              <a:t>人当たり県内総生産）</a:t>
            </a:r>
            <a:endParaRPr lang="ja-JP"/>
          </a:p>
        </c:rich>
      </c:tx>
      <c:layout>
        <c:manualLayout>
          <c:xMode val="edge"/>
          <c:yMode val="edge"/>
          <c:x val="0.20757893245660117"/>
          <c:y val="4.6375841715375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830141808446955E-2"/>
          <c:y val="0.14682794880248209"/>
          <c:w val="0.87990071568679895"/>
          <c:h val="0.6737869056659499"/>
        </c:manualLayout>
      </c:layout>
      <c:lineChart>
        <c:grouping val="standard"/>
        <c:varyColors val="0"/>
        <c:ser>
          <c:idx val="0"/>
          <c:order val="0"/>
          <c:tx>
            <c:v>青森県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</c:strCache>
            </c:strRef>
          </c:cat>
          <c:val>
            <c:numRef>
              <c:f>[0]!労働生産性青森県</c:f>
              <c:numCache>
                <c:formatCode>#,##0_ </c:formatCode>
                <c:ptCount val="10"/>
                <c:pt idx="0">
                  <c:v>6707.6315666257351</c:v>
                </c:pt>
                <c:pt idx="1">
                  <c:v>6778.9929648393427</c:v>
                </c:pt>
                <c:pt idx="2">
                  <c:v>6744.7371338240227</c:v>
                </c:pt>
                <c:pt idx="3">
                  <c:v>6685.9931183581502</c:v>
                </c:pt>
                <c:pt idx="4">
                  <c:v>7009.9720623482899</c:v>
                </c:pt>
                <c:pt idx="5">
                  <c:v>7039.728454362601</c:v>
                </c:pt>
                <c:pt idx="6">
                  <c:v>6958.9351283296573</c:v>
                </c:pt>
                <c:pt idx="7">
                  <c:v>6874.6890915551339</c:v>
                </c:pt>
                <c:pt idx="8">
                  <c:v>6980.4939827377875</c:v>
                </c:pt>
                <c:pt idx="9">
                  <c:v>6871.223007919576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1-43F2-AC56-AE84A7CDD372}"/>
            </c:ext>
          </c:extLst>
        </c:ser>
        <c:ser>
          <c:idx val="2"/>
          <c:order val="1"/>
          <c:tx>
            <c:v>全県計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</c:strCache>
            </c:strRef>
          </c:cat>
          <c:val>
            <c:numRef>
              <c:f>[0]!労働生産性全県計</c:f>
              <c:numCache>
                <c:formatCode>#,##0_ </c:formatCode>
                <c:ptCount val="10"/>
                <c:pt idx="0">
                  <c:v>8386.0707350396606</c:v>
                </c:pt>
                <c:pt idx="1">
                  <c:v>8381.8319075646195</c:v>
                </c:pt>
                <c:pt idx="2">
                  <c:v>8611.5192838717248</c:v>
                </c:pt>
                <c:pt idx="3">
                  <c:v>8501.4848424246757</c:v>
                </c:pt>
                <c:pt idx="4">
                  <c:v>8701.6020101225768</c:v>
                </c:pt>
                <c:pt idx="5">
                  <c:v>8674.1871890968068</c:v>
                </c:pt>
                <c:pt idx="6">
                  <c:v>8833.4834022671093</c:v>
                </c:pt>
                <c:pt idx="7">
                  <c:v>8825.2592273367918</c:v>
                </c:pt>
                <c:pt idx="8">
                  <c:v>8652.193555408523</c:v>
                </c:pt>
                <c:pt idx="9">
                  <c:v>8352.458703743092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D1-43F2-AC56-AE84A7CDD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34064"/>
        <c:axId val="687336360"/>
      </c:lineChart>
      <c:catAx>
        <c:axId val="6873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87336360"/>
        <c:crosses val="autoZero"/>
        <c:auto val="1"/>
        <c:lblAlgn val="ctr"/>
        <c:lblOffset val="100"/>
        <c:noMultiLvlLbl val="0"/>
      </c:catAx>
      <c:valAx>
        <c:axId val="687336360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8733406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87226070450026"/>
          <c:y val="0.72804715443538792"/>
          <c:w val="0.53050414432488058"/>
          <c:h val="4.568650074986226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AD6079-3104-48F7-9A48-ACE12BA4B5E9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847353-2EC1-4ED1-9764-4068835F1D9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0.92151</cdr:x>
      <cdr:y>0.87641</cdr:y>
    </cdr:from>
    <cdr:to>
      <cdr:x>1</cdr:x>
      <cdr:y>0.94562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8B55238-8543-4615-A370-87CB053FEEC8}"/>
            </a:ext>
          </a:extLst>
        </cdr:cNvPr>
        <cdr:cNvSpPr txBox="1"/>
      </cdr:nvSpPr>
      <cdr:spPr>
        <a:xfrm xmlns:a="http://schemas.openxmlformats.org/drawingml/2006/main">
          <a:off x="8563919" y="5320786"/>
          <a:ext cx="729392" cy="420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0.05004</cdr:x>
      <cdr:y>0.07014</cdr:y>
    </cdr:from>
    <cdr:to>
      <cdr:x>0.14839</cdr:x>
      <cdr:y>0.13158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4659468-1982-41C3-8FD0-AE47E9B4E4B2}"/>
            </a:ext>
          </a:extLst>
        </cdr:cNvPr>
        <cdr:cNvSpPr txBox="1"/>
      </cdr:nvSpPr>
      <cdr:spPr>
        <a:xfrm xmlns:a="http://schemas.openxmlformats.org/drawingml/2006/main">
          <a:off x="466233" y="427000"/>
          <a:ext cx="916419" cy="374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（千円）</a:t>
          </a:r>
        </a:p>
      </cdr:txBody>
    </cdr:sp>
  </cdr:relSizeAnchor>
  <cdr:relSizeAnchor xmlns:cdr="http://schemas.openxmlformats.org/drawingml/2006/chartDrawing">
    <cdr:from>
      <cdr:x>0.19197</cdr:x>
      <cdr:y>0.93286</cdr:y>
    </cdr:from>
    <cdr:to>
      <cdr:x>0.99862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817D52E-17BB-43FD-B287-5AF667BB9C87}"/>
            </a:ext>
          </a:extLst>
        </cdr:cNvPr>
        <cdr:cNvSpPr txBox="1"/>
      </cdr:nvSpPr>
      <cdr:spPr>
        <a:xfrm xmlns:a="http://schemas.openxmlformats.org/drawingml/2006/main">
          <a:off x="1784037" y="5663513"/>
          <a:ext cx="7496449" cy="40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資料：内閣府「県民経済計算（平成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 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 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令和２年度）」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27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年基準</a:t>
          </a:r>
        </a:p>
      </cdr:txBody>
    </cdr:sp>
  </cdr:relSizeAnchor>
  <cdr:relSizeAnchor xmlns:cdr="http://schemas.openxmlformats.org/drawingml/2006/chartDrawing">
    <cdr:from>
      <cdr:x>0.0771</cdr:x>
      <cdr:y>0.88905</cdr:y>
    </cdr:from>
    <cdr:to>
      <cdr:x>0.75716</cdr:x>
      <cdr:y>0.93852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6B20C3B-3C52-48C6-BF55-8286B2AC96CC}"/>
            </a:ext>
          </a:extLst>
        </cdr:cNvPr>
        <cdr:cNvSpPr txBox="1"/>
      </cdr:nvSpPr>
      <cdr:spPr>
        <a:xfrm xmlns:a="http://schemas.openxmlformats.org/drawingml/2006/main">
          <a:off x="716518" y="5397499"/>
          <a:ext cx="6319967" cy="300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労働生産性：県内総生産（実質、連鎖方式）</a:t>
          </a:r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</a:t>
          </a: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県内就業者数　で産出。</a:t>
          </a:r>
        </a:p>
      </cdr:txBody>
    </cdr:sp>
  </cdr:relSizeAnchor>
  <cdr:relSizeAnchor xmlns:cdr="http://schemas.openxmlformats.org/drawingml/2006/chartDrawing">
    <cdr:from>
      <cdr:x>0.91778</cdr:x>
      <cdr:y>0.08056</cdr:y>
    </cdr:from>
    <cdr:to>
      <cdr:x>0.98465</cdr:x>
      <cdr:y>0.13639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E735DEE-558C-4B75-B85C-A5F5609CEA7B}"/>
            </a:ext>
          </a:extLst>
        </cdr:cNvPr>
        <cdr:cNvSpPr txBox="1"/>
      </cdr:nvSpPr>
      <cdr:spPr>
        <a:xfrm xmlns:a="http://schemas.openxmlformats.org/drawingml/2006/main">
          <a:off x="8551779" y="490445"/>
          <a:ext cx="623090" cy="33987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FA6D-930B-4419-9FE0-474680A0D88E}">
  <dimension ref="A1:Q109"/>
  <sheetViews>
    <sheetView tabSelected="1" workbookViewId="0">
      <selection activeCell="C7" sqref="C7"/>
    </sheetView>
  </sheetViews>
  <sheetFormatPr defaultColWidth="8.796875" defaultRowHeight="13.5" x14ac:dyDescent="0.15"/>
  <cols>
    <col min="1" max="2" width="4.69921875" style="11" customWidth="1"/>
    <col min="3" max="3" width="8.8984375" style="1" bestFit="1" customWidth="1"/>
    <col min="4" max="4" width="8.796875" style="1"/>
    <col min="5" max="5" width="8.8984375" style="1" bestFit="1" customWidth="1"/>
    <col min="6" max="6" width="12.09765625" style="2" bestFit="1" customWidth="1"/>
    <col min="7" max="11" width="8.8984375" style="2" bestFit="1" customWidth="1"/>
    <col min="12" max="16384" width="8.796875" style="1"/>
  </cols>
  <sheetData>
    <row r="1" spans="1:17" s="15" customFormat="1" x14ac:dyDescent="0.2">
      <c r="A1" s="10" t="s">
        <v>4</v>
      </c>
      <c r="B1" s="11"/>
      <c r="C1" s="26" t="s">
        <v>15</v>
      </c>
      <c r="D1" s="12"/>
      <c r="E1" s="12"/>
      <c r="F1" s="12"/>
      <c r="G1" s="12"/>
      <c r="H1" s="12"/>
      <c r="I1" s="13"/>
      <c r="J1" s="14"/>
      <c r="K1" s="14"/>
      <c r="L1" s="14"/>
      <c r="M1" s="14"/>
      <c r="N1" s="14"/>
      <c r="O1" s="14"/>
      <c r="P1" s="14"/>
      <c r="Q1" s="14"/>
    </row>
    <row r="2" spans="1:17" s="15" customFormat="1" x14ac:dyDescent="0.2">
      <c r="A2" s="10" t="s">
        <v>5</v>
      </c>
      <c r="B2" s="11"/>
      <c r="C2" s="16" t="s">
        <v>6</v>
      </c>
      <c r="I2" s="17"/>
      <c r="J2" s="6"/>
      <c r="K2" s="6"/>
      <c r="L2" s="6"/>
      <c r="M2" s="6"/>
      <c r="N2" s="7"/>
      <c r="P2" s="7"/>
      <c r="Q2" s="7"/>
    </row>
    <row r="3" spans="1:17" s="15" customFormat="1" x14ac:dyDescent="0.2">
      <c r="A3" s="10" t="s">
        <v>7</v>
      </c>
      <c r="B3" s="11"/>
      <c r="C3" s="16" t="s">
        <v>14</v>
      </c>
      <c r="I3" s="17"/>
      <c r="J3" s="8"/>
      <c r="K3" s="8"/>
      <c r="L3" s="8"/>
      <c r="M3" s="8"/>
      <c r="N3" s="8"/>
    </row>
    <row r="4" spans="1:17" s="15" customFormat="1" x14ac:dyDescent="0.2">
      <c r="A4" s="10"/>
      <c r="B4" s="11"/>
      <c r="C4" s="9" t="s">
        <v>8</v>
      </c>
      <c r="I4" s="17"/>
      <c r="J4" s="8"/>
      <c r="K4" s="8"/>
      <c r="L4" s="8"/>
      <c r="M4" s="8"/>
      <c r="N4" s="8"/>
    </row>
    <row r="5" spans="1:17" s="15" customFormat="1" ht="21" customHeight="1" x14ac:dyDescent="0.2">
      <c r="A5" s="11"/>
      <c r="B5" s="11"/>
      <c r="C5" s="18">
        <v>40544</v>
      </c>
      <c r="D5" s="19" t="s">
        <v>9</v>
      </c>
      <c r="E5" s="20">
        <f>MAX($C$9:$C$109)</f>
        <v>43831</v>
      </c>
      <c r="F5" s="19" t="s">
        <v>10</v>
      </c>
      <c r="G5" s="19"/>
      <c r="H5" s="19"/>
      <c r="I5" s="21"/>
      <c r="J5" s="8"/>
      <c r="K5" s="8"/>
      <c r="L5" s="8"/>
      <c r="M5" s="8"/>
      <c r="N5" s="8"/>
    </row>
    <row r="6" spans="1:17" s="15" customFormat="1" x14ac:dyDescent="0.2">
      <c r="A6" s="11"/>
      <c r="B6" s="11">
        <f>COUNTA(C9:C109)-MATCH(C5,C9:C109,0)+1</f>
        <v>10</v>
      </c>
    </row>
    <row r="7" spans="1:17" x14ac:dyDescent="0.15">
      <c r="A7" s="22"/>
      <c r="C7" s="1" t="s">
        <v>18</v>
      </c>
    </row>
    <row r="8" spans="1:17" s="3" customFormat="1" ht="54" x14ac:dyDescent="0.15">
      <c r="A8" s="11"/>
      <c r="B8" s="11"/>
      <c r="C8" s="15" t="s">
        <v>11</v>
      </c>
      <c r="D8" s="23" t="s">
        <v>12</v>
      </c>
      <c r="E8" s="23" t="s">
        <v>13</v>
      </c>
      <c r="F8" s="4" t="s">
        <v>2</v>
      </c>
      <c r="G8" s="4" t="s">
        <v>0</v>
      </c>
      <c r="H8" s="4" t="s">
        <v>17</v>
      </c>
      <c r="I8" s="4" t="s">
        <v>3</v>
      </c>
      <c r="J8" s="4" t="s">
        <v>1</v>
      </c>
      <c r="K8" s="4" t="s">
        <v>16</v>
      </c>
    </row>
    <row r="9" spans="1:17" x14ac:dyDescent="0.15">
      <c r="A9" s="24">
        <f>IF(C9=EDATE($C$5,0),1,"")</f>
        <v>1</v>
      </c>
      <c r="B9" s="24">
        <f>IF(C9=EDATE($C$5,0),1,"")</f>
        <v>1</v>
      </c>
      <c r="C9" s="25">
        <v>40544</v>
      </c>
      <c r="D9" s="5" t="str">
        <f t="shared" ref="D9:D18" si="0">IF(OR(A9=1,B9=1,A9),TEXT(C9,"ge"),TEXT(C9," "))</f>
        <v>H23</v>
      </c>
      <c r="E9" s="5" t="str">
        <f t="shared" ref="E9:E18" si="1">IF(OR(A9=1,A9),TEXT(C9,"yyyy"),TEXT(C9,"yy"))</f>
        <v>2011</v>
      </c>
      <c r="F9" s="2">
        <v>539036668</v>
      </c>
      <c r="G9" s="2">
        <v>64277620</v>
      </c>
      <c r="H9" s="2">
        <f>F9/G9*1000</f>
        <v>8386.0707350396606</v>
      </c>
      <c r="I9" s="2">
        <v>4440982</v>
      </c>
      <c r="J9" s="2">
        <v>662079</v>
      </c>
      <c r="K9" s="2">
        <f>I9/J9*1000</f>
        <v>6707.6315666257351</v>
      </c>
    </row>
    <row r="10" spans="1:17" x14ac:dyDescent="0.15">
      <c r="A10" s="24" t="str">
        <f t="shared" ref="A10:A73" si="2">IF(C10=EDATE($C$5,0),1,"")</f>
        <v/>
      </c>
      <c r="B10" s="24" t="str">
        <f>IF(C10=EDATE($C$5,0),1,"")</f>
        <v/>
      </c>
      <c r="C10" s="25">
        <v>40909</v>
      </c>
      <c r="D10" s="5" t="str">
        <f t="shared" si="0"/>
        <v xml:space="preserve"> </v>
      </c>
      <c r="E10" s="5" t="str">
        <f t="shared" si="1"/>
        <v>12</v>
      </c>
      <c r="F10" s="2">
        <v>539539115</v>
      </c>
      <c r="G10" s="2">
        <v>64370071</v>
      </c>
      <c r="H10" s="2">
        <f t="shared" ref="H10:H18" si="3">F10/G10*1000</f>
        <v>8381.8319075646195</v>
      </c>
      <c r="I10" s="2">
        <v>4475864</v>
      </c>
      <c r="J10" s="2">
        <v>660255</v>
      </c>
      <c r="K10" s="2">
        <f t="shared" ref="K10:K18" si="4">I10/J10*1000</f>
        <v>6778.9929648393427</v>
      </c>
    </row>
    <row r="11" spans="1:17" x14ac:dyDescent="0.15">
      <c r="A11" s="24" t="str">
        <f t="shared" si="2"/>
        <v/>
      </c>
      <c r="B11" s="24" t="str">
        <f>IF(OR(A11=1,C11=$E$5),1,"")</f>
        <v/>
      </c>
      <c r="C11" s="25">
        <v>41275</v>
      </c>
      <c r="D11" s="5" t="str">
        <f t="shared" si="0"/>
        <v xml:space="preserve"> </v>
      </c>
      <c r="E11" s="5" t="str">
        <f t="shared" si="1"/>
        <v>13</v>
      </c>
      <c r="F11" s="2">
        <v>554848067</v>
      </c>
      <c r="G11" s="2">
        <v>64430915</v>
      </c>
      <c r="H11" s="2">
        <f t="shared" si="3"/>
        <v>8611.5192838717248</v>
      </c>
      <c r="I11" s="2">
        <v>4441605</v>
      </c>
      <c r="J11" s="2">
        <v>658529</v>
      </c>
      <c r="K11" s="2">
        <f t="shared" si="4"/>
        <v>6744.7371338240227</v>
      </c>
    </row>
    <row r="12" spans="1:17" x14ac:dyDescent="0.15">
      <c r="A12" s="24" t="str">
        <f t="shared" si="2"/>
        <v/>
      </c>
      <c r="B12" s="24" t="str">
        <f t="shared" ref="B12:B75" si="5">IF(OR(A12=1,C12=$E$5),1,"")</f>
        <v/>
      </c>
      <c r="C12" s="25">
        <v>41640</v>
      </c>
      <c r="D12" s="5" t="str">
        <f t="shared" si="0"/>
        <v xml:space="preserve"> </v>
      </c>
      <c r="E12" s="5" t="str">
        <f t="shared" si="1"/>
        <v>14</v>
      </c>
      <c r="F12" s="2">
        <v>549617773</v>
      </c>
      <c r="G12" s="2">
        <v>64649621</v>
      </c>
      <c r="H12" s="2">
        <f t="shared" si="3"/>
        <v>8501.4848424246757</v>
      </c>
      <c r="I12" s="2">
        <v>4391494</v>
      </c>
      <c r="J12" s="2">
        <v>656820</v>
      </c>
      <c r="K12" s="2">
        <f t="shared" si="4"/>
        <v>6685.9931183581502</v>
      </c>
    </row>
    <row r="13" spans="1:17" x14ac:dyDescent="0.15">
      <c r="A13" s="24" t="str">
        <f t="shared" si="2"/>
        <v/>
      </c>
      <c r="B13" s="24" t="str">
        <f t="shared" si="5"/>
        <v/>
      </c>
      <c r="C13" s="25">
        <v>42005</v>
      </c>
      <c r="D13" s="5" t="str">
        <f t="shared" si="0"/>
        <v xml:space="preserve"> </v>
      </c>
      <c r="E13" s="5" t="str">
        <f t="shared" si="1"/>
        <v>15</v>
      </c>
      <c r="F13" s="2">
        <v>563237234</v>
      </c>
      <c r="G13" s="2">
        <v>64727993</v>
      </c>
      <c r="H13" s="2">
        <f t="shared" si="3"/>
        <v>8701.6020101225768</v>
      </c>
      <c r="I13" s="2">
        <v>4591742</v>
      </c>
      <c r="J13" s="2">
        <v>655030</v>
      </c>
      <c r="K13" s="2">
        <f t="shared" si="4"/>
        <v>7009.9720623482899</v>
      </c>
    </row>
    <row r="14" spans="1:17" x14ac:dyDescent="0.15">
      <c r="A14" s="24" t="str">
        <f t="shared" si="2"/>
        <v/>
      </c>
      <c r="B14" s="24" t="str">
        <f t="shared" si="5"/>
        <v/>
      </c>
      <c r="C14" s="25">
        <v>42370</v>
      </c>
      <c r="D14" s="5" t="str">
        <f t="shared" si="0"/>
        <v xml:space="preserve"> </v>
      </c>
      <c r="E14" s="5" t="str">
        <f t="shared" si="1"/>
        <v>16</v>
      </c>
      <c r="F14" s="2">
        <v>564562700</v>
      </c>
      <c r="G14" s="2">
        <v>65085372</v>
      </c>
      <c r="H14" s="2">
        <f t="shared" si="3"/>
        <v>8674.1871890968068</v>
      </c>
      <c r="I14" s="2">
        <v>4581406</v>
      </c>
      <c r="J14" s="2">
        <v>650793</v>
      </c>
      <c r="K14" s="2">
        <f t="shared" si="4"/>
        <v>7039.728454362601</v>
      </c>
    </row>
    <row r="15" spans="1:17" x14ac:dyDescent="0.15">
      <c r="A15" s="24" t="str">
        <f t="shared" si="2"/>
        <v/>
      </c>
      <c r="B15" s="24" t="str">
        <f t="shared" si="5"/>
        <v/>
      </c>
      <c r="C15" s="25">
        <v>42736</v>
      </c>
      <c r="D15" s="5" t="str">
        <f t="shared" si="0"/>
        <v xml:space="preserve"> </v>
      </c>
      <c r="E15" s="5" t="str">
        <f t="shared" si="1"/>
        <v>17</v>
      </c>
      <c r="F15" s="2">
        <v>579082794</v>
      </c>
      <c r="G15" s="2">
        <v>65555429</v>
      </c>
      <c r="H15" s="2">
        <f t="shared" si="3"/>
        <v>8833.4834022671093</v>
      </c>
      <c r="I15" s="2">
        <v>4499216</v>
      </c>
      <c r="J15" s="2">
        <v>646538</v>
      </c>
      <c r="K15" s="2">
        <f t="shared" si="4"/>
        <v>6958.9351283296573</v>
      </c>
    </row>
    <row r="16" spans="1:17" x14ac:dyDescent="0.15">
      <c r="A16" s="24" t="str">
        <f t="shared" si="2"/>
        <v/>
      </c>
      <c r="B16" s="24" t="str">
        <f t="shared" si="5"/>
        <v/>
      </c>
      <c r="C16" s="25">
        <v>43101</v>
      </c>
      <c r="D16" s="5" t="str">
        <f t="shared" si="0"/>
        <v xml:space="preserve"> </v>
      </c>
      <c r="E16" s="5" t="str">
        <f t="shared" si="1"/>
        <v>18</v>
      </c>
      <c r="F16" s="2">
        <v>582755492</v>
      </c>
      <c r="G16" s="2">
        <v>66032677</v>
      </c>
      <c r="H16" s="2">
        <f t="shared" si="3"/>
        <v>8825.2592273367918</v>
      </c>
      <c r="I16" s="2">
        <v>4411268</v>
      </c>
      <c r="J16" s="2">
        <v>641668</v>
      </c>
      <c r="K16" s="2">
        <f t="shared" si="4"/>
        <v>6874.6890915551339</v>
      </c>
    </row>
    <row r="17" spans="1:11" x14ac:dyDescent="0.15">
      <c r="A17" s="24" t="str">
        <f t="shared" si="2"/>
        <v/>
      </c>
      <c r="B17" s="24" t="str">
        <f t="shared" si="5"/>
        <v/>
      </c>
      <c r="C17" s="25">
        <v>43466</v>
      </c>
      <c r="D17" s="5" t="str">
        <f t="shared" si="0"/>
        <v xml:space="preserve"> </v>
      </c>
      <c r="E17" s="5" t="str">
        <f t="shared" si="1"/>
        <v>19</v>
      </c>
      <c r="F17" s="2">
        <v>575026194</v>
      </c>
      <c r="G17" s="2">
        <v>66460163</v>
      </c>
      <c r="H17" s="2">
        <f t="shared" si="3"/>
        <v>8652.193555408523</v>
      </c>
      <c r="I17" s="2">
        <v>4442519</v>
      </c>
      <c r="J17" s="2">
        <v>636419</v>
      </c>
      <c r="K17" s="2">
        <f t="shared" si="4"/>
        <v>6980.4939827377875</v>
      </c>
    </row>
    <row r="18" spans="1:11" x14ac:dyDescent="0.15">
      <c r="A18" s="24" t="str">
        <f t="shared" si="2"/>
        <v/>
      </c>
      <c r="B18" s="24">
        <f t="shared" si="5"/>
        <v>1</v>
      </c>
      <c r="C18" s="25">
        <v>43831</v>
      </c>
      <c r="D18" s="5" t="str">
        <f t="shared" si="0"/>
        <v>R2</v>
      </c>
      <c r="E18" s="5" t="str">
        <f t="shared" si="1"/>
        <v>20</v>
      </c>
      <c r="F18" s="2">
        <v>548752678</v>
      </c>
      <c r="G18" s="2">
        <v>65699538</v>
      </c>
      <c r="H18" s="2">
        <f t="shared" si="3"/>
        <v>8352.458703743092</v>
      </c>
      <c r="I18" s="2">
        <v>4341596</v>
      </c>
      <c r="J18" s="2">
        <v>631852</v>
      </c>
      <c r="K18" s="2">
        <f t="shared" si="4"/>
        <v>6871.223007919576</v>
      </c>
    </row>
    <row r="19" spans="1:11" x14ac:dyDescent="0.15">
      <c r="A19" s="24" t="str">
        <f t="shared" si="2"/>
        <v/>
      </c>
      <c r="B19" s="24" t="str">
        <f t="shared" si="5"/>
        <v/>
      </c>
      <c r="C19" s="25"/>
      <c r="D19" s="5"/>
      <c r="E19" s="5"/>
    </row>
    <row r="20" spans="1:11" x14ac:dyDescent="0.15">
      <c r="A20" s="24" t="str">
        <f t="shared" si="2"/>
        <v/>
      </c>
      <c r="B20" s="24" t="str">
        <f t="shared" si="5"/>
        <v/>
      </c>
      <c r="C20" s="25"/>
      <c r="D20" s="5"/>
      <c r="E20" s="5"/>
    </row>
    <row r="21" spans="1:11" x14ac:dyDescent="0.15">
      <c r="A21" s="24" t="str">
        <f t="shared" si="2"/>
        <v/>
      </c>
      <c r="B21" s="24" t="str">
        <f t="shared" si="5"/>
        <v/>
      </c>
    </row>
    <row r="22" spans="1:11" x14ac:dyDescent="0.15">
      <c r="A22" s="24" t="str">
        <f t="shared" si="2"/>
        <v/>
      </c>
      <c r="B22" s="24" t="str">
        <f t="shared" si="5"/>
        <v/>
      </c>
    </row>
    <row r="23" spans="1:11" x14ac:dyDescent="0.15">
      <c r="A23" s="24" t="str">
        <f t="shared" si="2"/>
        <v/>
      </c>
      <c r="B23" s="24" t="str">
        <f t="shared" si="5"/>
        <v/>
      </c>
    </row>
    <row r="24" spans="1:11" x14ac:dyDescent="0.15">
      <c r="A24" s="24" t="str">
        <f t="shared" si="2"/>
        <v/>
      </c>
      <c r="B24" s="24" t="str">
        <f t="shared" si="5"/>
        <v/>
      </c>
    </row>
    <row r="25" spans="1:11" x14ac:dyDescent="0.15">
      <c r="A25" s="24" t="str">
        <f t="shared" si="2"/>
        <v/>
      </c>
      <c r="B25" s="24" t="str">
        <f t="shared" si="5"/>
        <v/>
      </c>
    </row>
    <row r="26" spans="1:11" x14ac:dyDescent="0.15">
      <c r="A26" s="24" t="str">
        <f t="shared" si="2"/>
        <v/>
      </c>
      <c r="B26" s="24" t="str">
        <f t="shared" si="5"/>
        <v/>
      </c>
    </row>
    <row r="27" spans="1:11" x14ac:dyDescent="0.15">
      <c r="A27" s="24" t="str">
        <f t="shared" si="2"/>
        <v/>
      </c>
      <c r="B27" s="24" t="str">
        <f t="shared" si="5"/>
        <v/>
      </c>
    </row>
    <row r="28" spans="1:11" x14ac:dyDescent="0.15">
      <c r="A28" s="24" t="str">
        <f t="shared" si="2"/>
        <v/>
      </c>
      <c r="B28" s="24" t="str">
        <f t="shared" si="5"/>
        <v/>
      </c>
    </row>
    <row r="29" spans="1:11" x14ac:dyDescent="0.15">
      <c r="A29" s="24" t="str">
        <f t="shared" si="2"/>
        <v/>
      </c>
      <c r="B29" s="24" t="str">
        <f t="shared" si="5"/>
        <v/>
      </c>
    </row>
    <row r="30" spans="1:11" x14ac:dyDescent="0.15">
      <c r="A30" s="24" t="str">
        <f t="shared" si="2"/>
        <v/>
      </c>
      <c r="B30" s="24" t="str">
        <f t="shared" si="5"/>
        <v/>
      </c>
    </row>
    <row r="31" spans="1:11" x14ac:dyDescent="0.15">
      <c r="A31" s="24" t="str">
        <f t="shared" si="2"/>
        <v/>
      </c>
      <c r="B31" s="24" t="str">
        <f t="shared" si="5"/>
        <v/>
      </c>
    </row>
    <row r="32" spans="1:11" x14ac:dyDescent="0.15">
      <c r="A32" s="24" t="str">
        <f t="shared" si="2"/>
        <v/>
      </c>
      <c r="B32" s="24" t="str">
        <f t="shared" si="5"/>
        <v/>
      </c>
    </row>
    <row r="33" spans="1:2" x14ac:dyDescent="0.15">
      <c r="A33" s="24" t="str">
        <f t="shared" si="2"/>
        <v/>
      </c>
      <c r="B33" s="24" t="str">
        <f t="shared" si="5"/>
        <v/>
      </c>
    </row>
    <row r="34" spans="1:2" x14ac:dyDescent="0.15">
      <c r="A34" s="24" t="str">
        <f t="shared" si="2"/>
        <v/>
      </c>
      <c r="B34" s="24" t="str">
        <f t="shared" si="5"/>
        <v/>
      </c>
    </row>
    <row r="35" spans="1:2" x14ac:dyDescent="0.15">
      <c r="A35" s="24" t="str">
        <f t="shared" si="2"/>
        <v/>
      </c>
      <c r="B35" s="24" t="str">
        <f t="shared" si="5"/>
        <v/>
      </c>
    </row>
    <row r="36" spans="1:2" x14ac:dyDescent="0.15">
      <c r="A36" s="24" t="str">
        <f t="shared" si="2"/>
        <v/>
      </c>
      <c r="B36" s="24" t="str">
        <f t="shared" si="5"/>
        <v/>
      </c>
    </row>
    <row r="37" spans="1:2" x14ac:dyDescent="0.15">
      <c r="A37" s="24" t="str">
        <f t="shared" si="2"/>
        <v/>
      </c>
      <c r="B37" s="24" t="str">
        <f t="shared" si="5"/>
        <v/>
      </c>
    </row>
    <row r="38" spans="1:2" x14ac:dyDescent="0.15">
      <c r="A38" s="24" t="str">
        <f t="shared" si="2"/>
        <v/>
      </c>
      <c r="B38" s="24" t="str">
        <f t="shared" si="5"/>
        <v/>
      </c>
    </row>
    <row r="39" spans="1:2" x14ac:dyDescent="0.15">
      <c r="A39" s="24" t="str">
        <f t="shared" si="2"/>
        <v/>
      </c>
      <c r="B39" s="24" t="str">
        <f t="shared" si="5"/>
        <v/>
      </c>
    </row>
    <row r="40" spans="1:2" x14ac:dyDescent="0.15">
      <c r="A40" s="24" t="str">
        <f t="shared" si="2"/>
        <v/>
      </c>
      <c r="B40" s="24" t="str">
        <f t="shared" si="5"/>
        <v/>
      </c>
    </row>
    <row r="41" spans="1:2" x14ac:dyDescent="0.15">
      <c r="A41" s="24" t="str">
        <f t="shared" si="2"/>
        <v/>
      </c>
      <c r="B41" s="24" t="str">
        <f t="shared" si="5"/>
        <v/>
      </c>
    </row>
    <row r="42" spans="1:2" x14ac:dyDescent="0.15">
      <c r="A42" s="24" t="str">
        <f t="shared" si="2"/>
        <v/>
      </c>
      <c r="B42" s="24" t="str">
        <f t="shared" si="5"/>
        <v/>
      </c>
    </row>
    <row r="43" spans="1:2" x14ac:dyDescent="0.15">
      <c r="A43" s="24" t="str">
        <f t="shared" si="2"/>
        <v/>
      </c>
      <c r="B43" s="24" t="str">
        <f t="shared" si="5"/>
        <v/>
      </c>
    </row>
    <row r="44" spans="1:2" x14ac:dyDescent="0.15">
      <c r="A44" s="24" t="str">
        <f t="shared" si="2"/>
        <v/>
      </c>
      <c r="B44" s="24" t="str">
        <f t="shared" si="5"/>
        <v/>
      </c>
    </row>
    <row r="45" spans="1:2" x14ac:dyDescent="0.15">
      <c r="A45" s="24" t="str">
        <f t="shared" si="2"/>
        <v/>
      </c>
      <c r="B45" s="24" t="str">
        <f t="shared" si="5"/>
        <v/>
      </c>
    </row>
    <row r="46" spans="1:2" x14ac:dyDescent="0.15">
      <c r="A46" s="24" t="str">
        <f t="shared" si="2"/>
        <v/>
      </c>
      <c r="B46" s="24" t="str">
        <f t="shared" si="5"/>
        <v/>
      </c>
    </row>
    <row r="47" spans="1:2" x14ac:dyDescent="0.15">
      <c r="A47" s="24" t="str">
        <f t="shared" si="2"/>
        <v/>
      </c>
      <c r="B47" s="24" t="str">
        <f t="shared" si="5"/>
        <v/>
      </c>
    </row>
    <row r="48" spans="1:2" x14ac:dyDescent="0.15">
      <c r="A48" s="24" t="str">
        <f t="shared" si="2"/>
        <v/>
      </c>
      <c r="B48" s="24" t="str">
        <f t="shared" si="5"/>
        <v/>
      </c>
    </row>
    <row r="49" spans="1:2" x14ac:dyDescent="0.15">
      <c r="A49" s="24" t="str">
        <f t="shared" si="2"/>
        <v/>
      </c>
      <c r="B49" s="24" t="str">
        <f t="shared" si="5"/>
        <v/>
      </c>
    </row>
    <row r="50" spans="1:2" x14ac:dyDescent="0.15">
      <c r="A50" s="24" t="str">
        <f t="shared" si="2"/>
        <v/>
      </c>
      <c r="B50" s="24" t="str">
        <f t="shared" si="5"/>
        <v/>
      </c>
    </row>
    <row r="51" spans="1:2" x14ac:dyDescent="0.15">
      <c r="A51" s="24" t="str">
        <f t="shared" si="2"/>
        <v/>
      </c>
      <c r="B51" s="24" t="str">
        <f t="shared" si="5"/>
        <v/>
      </c>
    </row>
    <row r="52" spans="1:2" x14ac:dyDescent="0.15">
      <c r="A52" s="24" t="str">
        <f t="shared" si="2"/>
        <v/>
      </c>
      <c r="B52" s="24" t="str">
        <f t="shared" si="5"/>
        <v/>
      </c>
    </row>
    <row r="53" spans="1:2" x14ac:dyDescent="0.15">
      <c r="A53" s="24" t="str">
        <f t="shared" si="2"/>
        <v/>
      </c>
      <c r="B53" s="24" t="str">
        <f t="shared" si="5"/>
        <v/>
      </c>
    </row>
    <row r="54" spans="1:2" x14ac:dyDescent="0.15">
      <c r="A54" s="24" t="str">
        <f t="shared" si="2"/>
        <v/>
      </c>
      <c r="B54" s="24" t="str">
        <f t="shared" si="5"/>
        <v/>
      </c>
    </row>
    <row r="55" spans="1:2" x14ac:dyDescent="0.15">
      <c r="A55" s="24" t="str">
        <f t="shared" si="2"/>
        <v/>
      </c>
      <c r="B55" s="24" t="str">
        <f t="shared" si="5"/>
        <v/>
      </c>
    </row>
    <row r="56" spans="1:2" x14ac:dyDescent="0.15">
      <c r="A56" s="24" t="str">
        <f t="shared" si="2"/>
        <v/>
      </c>
      <c r="B56" s="24" t="str">
        <f t="shared" si="5"/>
        <v/>
      </c>
    </row>
    <row r="57" spans="1:2" x14ac:dyDescent="0.15">
      <c r="A57" s="24" t="str">
        <f t="shared" si="2"/>
        <v/>
      </c>
      <c r="B57" s="24" t="str">
        <f t="shared" si="5"/>
        <v/>
      </c>
    </row>
    <row r="58" spans="1:2" x14ac:dyDescent="0.15">
      <c r="A58" s="24" t="str">
        <f t="shared" si="2"/>
        <v/>
      </c>
      <c r="B58" s="24" t="str">
        <f t="shared" si="5"/>
        <v/>
      </c>
    </row>
    <row r="59" spans="1:2" x14ac:dyDescent="0.15">
      <c r="A59" s="24" t="str">
        <f t="shared" si="2"/>
        <v/>
      </c>
      <c r="B59" s="24" t="str">
        <f t="shared" si="5"/>
        <v/>
      </c>
    </row>
    <row r="60" spans="1:2" x14ac:dyDescent="0.15">
      <c r="A60" s="24" t="str">
        <f t="shared" si="2"/>
        <v/>
      </c>
      <c r="B60" s="24" t="str">
        <f t="shared" si="5"/>
        <v/>
      </c>
    </row>
    <row r="61" spans="1:2" x14ac:dyDescent="0.15">
      <c r="A61" s="24" t="str">
        <f t="shared" si="2"/>
        <v/>
      </c>
      <c r="B61" s="24" t="str">
        <f t="shared" si="5"/>
        <v/>
      </c>
    </row>
    <row r="62" spans="1:2" x14ac:dyDescent="0.15">
      <c r="A62" s="24" t="str">
        <f t="shared" si="2"/>
        <v/>
      </c>
      <c r="B62" s="24" t="str">
        <f t="shared" si="5"/>
        <v/>
      </c>
    </row>
    <row r="63" spans="1:2" x14ac:dyDescent="0.15">
      <c r="A63" s="24" t="str">
        <f t="shared" si="2"/>
        <v/>
      </c>
      <c r="B63" s="24" t="str">
        <f t="shared" si="5"/>
        <v/>
      </c>
    </row>
    <row r="64" spans="1:2" x14ac:dyDescent="0.15">
      <c r="A64" s="24" t="str">
        <f t="shared" si="2"/>
        <v/>
      </c>
      <c r="B64" s="24" t="str">
        <f t="shared" si="5"/>
        <v/>
      </c>
    </row>
    <row r="65" spans="1:2" x14ac:dyDescent="0.15">
      <c r="A65" s="24" t="str">
        <f t="shared" si="2"/>
        <v/>
      </c>
      <c r="B65" s="24" t="str">
        <f t="shared" si="5"/>
        <v/>
      </c>
    </row>
    <row r="66" spans="1:2" x14ac:dyDescent="0.15">
      <c r="A66" s="24" t="str">
        <f t="shared" si="2"/>
        <v/>
      </c>
      <c r="B66" s="24" t="str">
        <f t="shared" si="5"/>
        <v/>
      </c>
    </row>
    <row r="67" spans="1:2" x14ac:dyDescent="0.15">
      <c r="A67" s="24" t="str">
        <f t="shared" si="2"/>
        <v/>
      </c>
      <c r="B67" s="24" t="str">
        <f t="shared" si="5"/>
        <v/>
      </c>
    </row>
    <row r="68" spans="1:2" x14ac:dyDescent="0.15">
      <c r="A68" s="24" t="str">
        <f t="shared" si="2"/>
        <v/>
      </c>
      <c r="B68" s="24" t="str">
        <f t="shared" si="5"/>
        <v/>
      </c>
    </row>
    <row r="69" spans="1:2" x14ac:dyDescent="0.15">
      <c r="A69" s="24" t="str">
        <f t="shared" si="2"/>
        <v/>
      </c>
      <c r="B69" s="24" t="str">
        <f t="shared" si="5"/>
        <v/>
      </c>
    </row>
    <row r="70" spans="1:2" x14ac:dyDescent="0.15">
      <c r="A70" s="24" t="str">
        <f t="shared" si="2"/>
        <v/>
      </c>
      <c r="B70" s="24" t="str">
        <f t="shared" si="5"/>
        <v/>
      </c>
    </row>
    <row r="71" spans="1:2" x14ac:dyDescent="0.15">
      <c r="A71" s="24" t="str">
        <f t="shared" si="2"/>
        <v/>
      </c>
      <c r="B71" s="24" t="str">
        <f t="shared" si="5"/>
        <v/>
      </c>
    </row>
    <row r="72" spans="1:2" x14ac:dyDescent="0.15">
      <c r="A72" s="24" t="str">
        <f t="shared" si="2"/>
        <v/>
      </c>
      <c r="B72" s="24" t="str">
        <f t="shared" si="5"/>
        <v/>
      </c>
    </row>
    <row r="73" spans="1:2" x14ac:dyDescent="0.15">
      <c r="A73" s="24" t="str">
        <f t="shared" si="2"/>
        <v/>
      </c>
      <c r="B73" s="24" t="str">
        <f t="shared" si="5"/>
        <v/>
      </c>
    </row>
    <row r="74" spans="1:2" x14ac:dyDescent="0.15">
      <c r="A74" s="24" t="str">
        <f t="shared" ref="A74:A109" si="6">IF(C74=EDATE($C$5,0),1,"")</f>
        <v/>
      </c>
      <c r="B74" s="24" t="str">
        <f t="shared" si="5"/>
        <v/>
      </c>
    </row>
    <row r="75" spans="1:2" x14ac:dyDescent="0.15">
      <c r="A75" s="24" t="str">
        <f t="shared" si="6"/>
        <v/>
      </c>
      <c r="B75" s="24" t="str">
        <f t="shared" si="5"/>
        <v/>
      </c>
    </row>
    <row r="76" spans="1:2" x14ac:dyDescent="0.15">
      <c r="A76" s="24" t="str">
        <f t="shared" si="6"/>
        <v/>
      </c>
      <c r="B76" s="24" t="str">
        <f t="shared" ref="B76:B109" si="7">IF(OR(A76=1,C76=$E$5),1,"")</f>
        <v/>
      </c>
    </row>
    <row r="77" spans="1:2" x14ac:dyDescent="0.15">
      <c r="A77" s="24" t="str">
        <f t="shared" si="6"/>
        <v/>
      </c>
      <c r="B77" s="24" t="str">
        <f t="shared" si="7"/>
        <v/>
      </c>
    </row>
    <row r="78" spans="1:2" x14ac:dyDescent="0.15">
      <c r="A78" s="24" t="str">
        <f t="shared" si="6"/>
        <v/>
      </c>
      <c r="B78" s="24" t="str">
        <f t="shared" si="7"/>
        <v/>
      </c>
    </row>
    <row r="79" spans="1:2" x14ac:dyDescent="0.15">
      <c r="A79" s="24" t="str">
        <f t="shared" si="6"/>
        <v/>
      </c>
      <c r="B79" s="24" t="str">
        <f t="shared" si="7"/>
        <v/>
      </c>
    </row>
    <row r="80" spans="1:2" x14ac:dyDescent="0.15">
      <c r="A80" s="24" t="str">
        <f t="shared" si="6"/>
        <v/>
      </c>
      <c r="B80" s="24" t="str">
        <f t="shared" si="7"/>
        <v/>
      </c>
    </row>
    <row r="81" spans="1:2" x14ac:dyDescent="0.15">
      <c r="A81" s="24" t="str">
        <f t="shared" si="6"/>
        <v/>
      </c>
      <c r="B81" s="24" t="str">
        <f t="shared" si="7"/>
        <v/>
      </c>
    </row>
    <row r="82" spans="1:2" x14ac:dyDescent="0.15">
      <c r="A82" s="24" t="str">
        <f t="shared" si="6"/>
        <v/>
      </c>
      <c r="B82" s="24" t="str">
        <f t="shared" si="7"/>
        <v/>
      </c>
    </row>
    <row r="83" spans="1:2" x14ac:dyDescent="0.15">
      <c r="A83" s="24" t="str">
        <f t="shared" si="6"/>
        <v/>
      </c>
      <c r="B83" s="24" t="str">
        <f t="shared" si="7"/>
        <v/>
      </c>
    </row>
    <row r="84" spans="1:2" x14ac:dyDescent="0.15">
      <c r="A84" s="24" t="str">
        <f t="shared" si="6"/>
        <v/>
      </c>
      <c r="B84" s="24" t="str">
        <f t="shared" si="7"/>
        <v/>
      </c>
    </row>
    <row r="85" spans="1:2" x14ac:dyDescent="0.15">
      <c r="A85" s="24" t="str">
        <f t="shared" si="6"/>
        <v/>
      </c>
      <c r="B85" s="24" t="str">
        <f t="shared" si="7"/>
        <v/>
      </c>
    </row>
    <row r="86" spans="1:2" x14ac:dyDescent="0.15">
      <c r="A86" s="24" t="str">
        <f t="shared" si="6"/>
        <v/>
      </c>
      <c r="B86" s="24" t="str">
        <f t="shared" si="7"/>
        <v/>
      </c>
    </row>
    <row r="87" spans="1:2" x14ac:dyDescent="0.15">
      <c r="A87" s="24" t="str">
        <f t="shared" si="6"/>
        <v/>
      </c>
      <c r="B87" s="24" t="str">
        <f t="shared" si="7"/>
        <v/>
      </c>
    </row>
    <row r="88" spans="1:2" x14ac:dyDescent="0.15">
      <c r="A88" s="24" t="str">
        <f t="shared" si="6"/>
        <v/>
      </c>
      <c r="B88" s="24" t="str">
        <f t="shared" si="7"/>
        <v/>
      </c>
    </row>
    <row r="89" spans="1:2" x14ac:dyDescent="0.15">
      <c r="A89" s="24" t="str">
        <f t="shared" si="6"/>
        <v/>
      </c>
      <c r="B89" s="24" t="str">
        <f t="shared" si="7"/>
        <v/>
      </c>
    </row>
    <row r="90" spans="1:2" x14ac:dyDescent="0.15">
      <c r="A90" s="24" t="str">
        <f t="shared" si="6"/>
        <v/>
      </c>
      <c r="B90" s="24" t="str">
        <f t="shared" si="7"/>
        <v/>
      </c>
    </row>
    <row r="91" spans="1:2" x14ac:dyDescent="0.15">
      <c r="A91" s="24" t="str">
        <f t="shared" si="6"/>
        <v/>
      </c>
      <c r="B91" s="24" t="str">
        <f t="shared" si="7"/>
        <v/>
      </c>
    </row>
    <row r="92" spans="1:2" x14ac:dyDescent="0.15">
      <c r="A92" s="24" t="str">
        <f t="shared" si="6"/>
        <v/>
      </c>
      <c r="B92" s="24" t="str">
        <f t="shared" si="7"/>
        <v/>
      </c>
    </row>
    <row r="93" spans="1:2" x14ac:dyDescent="0.15">
      <c r="A93" s="24" t="str">
        <f t="shared" si="6"/>
        <v/>
      </c>
      <c r="B93" s="24" t="str">
        <f t="shared" si="7"/>
        <v/>
      </c>
    </row>
    <row r="94" spans="1:2" x14ac:dyDescent="0.15">
      <c r="A94" s="24" t="str">
        <f t="shared" si="6"/>
        <v/>
      </c>
      <c r="B94" s="24" t="str">
        <f t="shared" si="7"/>
        <v/>
      </c>
    </row>
    <row r="95" spans="1:2" x14ac:dyDescent="0.15">
      <c r="A95" s="24" t="str">
        <f t="shared" si="6"/>
        <v/>
      </c>
      <c r="B95" s="24" t="str">
        <f t="shared" si="7"/>
        <v/>
      </c>
    </row>
    <row r="96" spans="1:2" x14ac:dyDescent="0.15">
      <c r="A96" s="24" t="str">
        <f t="shared" si="6"/>
        <v/>
      </c>
      <c r="B96" s="24" t="str">
        <f t="shared" si="7"/>
        <v/>
      </c>
    </row>
    <row r="97" spans="1:2" x14ac:dyDescent="0.15">
      <c r="A97" s="24" t="str">
        <f t="shared" si="6"/>
        <v/>
      </c>
      <c r="B97" s="24" t="str">
        <f t="shared" si="7"/>
        <v/>
      </c>
    </row>
    <row r="98" spans="1:2" x14ac:dyDescent="0.15">
      <c r="A98" s="24" t="str">
        <f t="shared" si="6"/>
        <v/>
      </c>
      <c r="B98" s="24" t="str">
        <f t="shared" si="7"/>
        <v/>
      </c>
    </row>
    <row r="99" spans="1:2" x14ac:dyDescent="0.15">
      <c r="A99" s="24" t="str">
        <f t="shared" si="6"/>
        <v/>
      </c>
      <c r="B99" s="24" t="str">
        <f t="shared" si="7"/>
        <v/>
      </c>
    </row>
    <row r="100" spans="1:2" x14ac:dyDescent="0.15">
      <c r="A100" s="24" t="str">
        <f t="shared" si="6"/>
        <v/>
      </c>
      <c r="B100" s="24" t="str">
        <f t="shared" si="7"/>
        <v/>
      </c>
    </row>
    <row r="101" spans="1:2" x14ac:dyDescent="0.15">
      <c r="A101" s="24" t="str">
        <f t="shared" si="6"/>
        <v/>
      </c>
      <c r="B101" s="24" t="str">
        <f t="shared" si="7"/>
        <v/>
      </c>
    </row>
    <row r="102" spans="1:2" x14ac:dyDescent="0.15">
      <c r="A102" s="24" t="str">
        <f t="shared" si="6"/>
        <v/>
      </c>
      <c r="B102" s="24" t="str">
        <f t="shared" si="7"/>
        <v/>
      </c>
    </row>
    <row r="103" spans="1:2" x14ac:dyDescent="0.15">
      <c r="A103" s="24" t="str">
        <f t="shared" si="6"/>
        <v/>
      </c>
      <c r="B103" s="24" t="str">
        <f t="shared" si="7"/>
        <v/>
      </c>
    </row>
    <row r="104" spans="1:2" x14ac:dyDescent="0.15">
      <c r="A104" s="24" t="str">
        <f t="shared" si="6"/>
        <v/>
      </c>
      <c r="B104" s="24" t="str">
        <f t="shared" si="7"/>
        <v/>
      </c>
    </row>
    <row r="105" spans="1:2" x14ac:dyDescent="0.15">
      <c r="A105" s="24" t="str">
        <f t="shared" si="6"/>
        <v/>
      </c>
      <c r="B105" s="24" t="str">
        <f t="shared" si="7"/>
        <v/>
      </c>
    </row>
    <row r="106" spans="1:2" x14ac:dyDescent="0.15">
      <c r="A106" s="24" t="str">
        <f t="shared" si="6"/>
        <v/>
      </c>
      <c r="B106" s="24" t="str">
        <f t="shared" si="7"/>
        <v/>
      </c>
    </row>
    <row r="107" spans="1:2" x14ac:dyDescent="0.15">
      <c r="A107" s="24" t="str">
        <f t="shared" si="6"/>
        <v/>
      </c>
      <c r="B107" s="24" t="str">
        <f t="shared" si="7"/>
        <v/>
      </c>
    </row>
    <row r="108" spans="1:2" x14ac:dyDescent="0.15">
      <c r="A108" s="24" t="str">
        <f t="shared" si="6"/>
        <v/>
      </c>
      <c r="B108" s="24" t="str">
        <f t="shared" si="7"/>
        <v/>
      </c>
    </row>
    <row r="109" spans="1:2" x14ac:dyDescent="0.15">
      <c r="A109" s="24" t="str">
        <f t="shared" si="6"/>
        <v/>
      </c>
      <c r="B109" s="24" t="str">
        <f t="shared" si="7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2023-11-08T07:35:55Z</dcterms:created>
  <dcterms:modified xsi:type="dcterms:W3CDTF">2024-03-25T06:05:15Z</dcterms:modified>
</cp:coreProperties>
</file>