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４）労働\"/>
    </mc:Choice>
  </mc:AlternateContent>
  <xr:revisionPtr revIDLastSave="0" documentId="13_ncr:1_{AB6A918D-9684-4E7D-A922-4B23E508474F}" xr6:coauthVersionLast="36" xr6:coauthVersionMax="36" xr10:uidLastSave="{00000000-0000-0000-0000-000000000000}"/>
  <bookViews>
    <workbookView xWindow="0" yWindow="0" windowWidth="20490" windowHeight="7455" xr2:uid="{B4F641D6-443D-4832-9E97-E7F279C6C3C7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県外">OFFSET(データ!$G$9,MATCH(データ!$C$5,データ!$C$9:$C$109,0)-1,0,データ!$B$6,1)</definedName>
    <definedName name="県内">OFFSET(データ!$F$9,MATCH(データ!$C$5,データ!$C$9:$C$109,0)-1,0,データ!$B$6,1)</definedName>
    <definedName name="県内内定率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E19" i="2" s="1"/>
  <c r="A18" i="2"/>
  <c r="A17" i="2"/>
  <c r="A16" i="2"/>
  <c r="E16" i="2" s="1"/>
  <c r="A15" i="2"/>
  <c r="E15" i="2" s="1"/>
  <c r="A14" i="2"/>
  <c r="A13" i="2"/>
  <c r="A12" i="2"/>
  <c r="E12" i="2" s="1"/>
  <c r="A11" i="2"/>
  <c r="E11" i="2" s="1"/>
  <c r="B10" i="2"/>
  <c r="A10" i="2"/>
  <c r="D10" i="2" s="1"/>
  <c r="B9" i="2"/>
  <c r="A9" i="2"/>
  <c r="E9" i="2" s="1"/>
  <c r="B6" i="2"/>
  <c r="E5" i="2"/>
  <c r="B106" i="2" s="1"/>
  <c r="E20" i="2" l="1"/>
  <c r="D9" i="2"/>
  <c r="B13" i="2"/>
  <c r="B29" i="2"/>
  <c r="B43" i="2"/>
  <c r="B62" i="2"/>
  <c r="B88" i="2"/>
  <c r="B22" i="2"/>
  <c r="B50" i="2"/>
  <c r="B63" i="2"/>
  <c r="B89" i="2"/>
  <c r="B15" i="2"/>
  <c r="B23" i="2"/>
  <c r="B31" i="2"/>
  <c r="B38" i="2"/>
  <c r="B45" i="2"/>
  <c r="B51" i="2"/>
  <c r="B64" i="2"/>
  <c r="B70" i="2"/>
  <c r="B77" i="2"/>
  <c r="B83" i="2"/>
  <c r="B96" i="2"/>
  <c r="B102" i="2"/>
  <c r="B109" i="2"/>
  <c r="B14" i="2"/>
  <c r="D14" i="2" s="1"/>
  <c r="B30" i="2"/>
  <c r="B44" i="2"/>
  <c r="B57" i="2"/>
  <c r="B76" i="2"/>
  <c r="B82" i="2"/>
  <c r="B95" i="2"/>
  <c r="B108" i="2"/>
  <c r="B16" i="2"/>
  <c r="D16" i="2" s="1"/>
  <c r="B24" i="2"/>
  <c r="B32" i="2"/>
  <c r="B39" i="2"/>
  <c r="B52" i="2"/>
  <c r="B58" i="2"/>
  <c r="B65" i="2"/>
  <c r="B71" i="2"/>
  <c r="B84" i="2"/>
  <c r="B90" i="2"/>
  <c r="B97" i="2"/>
  <c r="B103" i="2"/>
  <c r="D13" i="2"/>
  <c r="B21" i="2"/>
  <c r="B37" i="2"/>
  <c r="B56" i="2"/>
  <c r="B69" i="2"/>
  <c r="B75" i="2"/>
  <c r="B94" i="2"/>
  <c r="B101" i="2"/>
  <c r="B107" i="2"/>
  <c r="B17" i="2"/>
  <c r="D17" i="2" s="1"/>
  <c r="B25" i="2"/>
  <c r="B33" i="2"/>
  <c r="B40" i="2"/>
  <c r="B46" i="2"/>
  <c r="B53" i="2"/>
  <c r="B59" i="2"/>
  <c r="B72" i="2"/>
  <c r="B78" i="2"/>
  <c r="B85" i="2"/>
  <c r="B91" i="2"/>
  <c r="B104" i="2"/>
  <c r="B18" i="2"/>
  <c r="D18" i="2" s="1"/>
  <c r="B34" i="2"/>
  <c r="B47" i="2"/>
  <c r="B73" i="2"/>
  <c r="B11" i="2"/>
  <c r="D11" i="2" s="1"/>
  <c r="B19" i="2"/>
  <c r="B27" i="2"/>
  <c r="B35" i="2"/>
  <c r="B48" i="2"/>
  <c r="B54" i="2"/>
  <c r="B61" i="2"/>
  <c r="B67" i="2"/>
  <c r="B80" i="2"/>
  <c r="B86" i="2"/>
  <c r="B93" i="2"/>
  <c r="B99" i="2"/>
  <c r="E10" i="2"/>
  <c r="E14" i="2"/>
  <c r="E18" i="2"/>
  <c r="E13" i="2"/>
  <c r="E17" i="2"/>
  <c r="B26" i="2"/>
  <c r="B41" i="2"/>
  <c r="B60" i="2"/>
  <c r="B66" i="2"/>
  <c r="B79" i="2"/>
  <c r="B92" i="2"/>
  <c r="B98" i="2"/>
  <c r="B105" i="2"/>
  <c r="B12" i="2"/>
  <c r="D12" i="2" s="1"/>
  <c r="B20" i="2"/>
  <c r="D20" i="2" s="1"/>
  <c r="B28" i="2"/>
  <c r="B36" i="2"/>
  <c r="B42" i="2"/>
  <c r="B49" i="2"/>
  <c r="B55" i="2"/>
  <c r="B68" i="2"/>
  <c r="B74" i="2"/>
  <c r="B81" i="2"/>
  <c r="B87" i="2"/>
  <c r="B100" i="2"/>
  <c r="D15" i="2"/>
  <c r="D19" i="2"/>
</calcChain>
</file>

<file path=xl/sharedStrings.xml><?xml version="1.0" encoding="utf-8"?>
<sst xmlns="http://schemas.openxmlformats.org/spreadsheetml/2006/main" count="16" uniqueCount="16">
  <si>
    <t>就職内定者数
県内</t>
    <rPh sb="0" eb="2">
      <t>シュウショク</t>
    </rPh>
    <rPh sb="2" eb="5">
      <t>ナイテイシャ</t>
    </rPh>
    <rPh sb="5" eb="6">
      <t>スウ</t>
    </rPh>
    <rPh sb="7" eb="9">
      <t>ケンナイ</t>
    </rPh>
    <phoneticPr fontId="1"/>
  </si>
  <si>
    <t>就職内定者数
県外</t>
    <rPh sb="0" eb="2">
      <t>シュウショク</t>
    </rPh>
    <rPh sb="2" eb="5">
      <t>ナイテイシャ</t>
    </rPh>
    <rPh sb="5" eb="6">
      <t>スウ</t>
    </rPh>
    <rPh sb="7" eb="9">
      <t>ケンガイ</t>
    </rPh>
    <phoneticPr fontId="2"/>
  </si>
  <si>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</si>
  <si>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</si>
  <si>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</si>
  <si>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</si>
  <si>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</si>
  <si>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</si>
  <si>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</si>
  <si>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</si>
  <si>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</si>
  <si>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</si>
  <si>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</si>
  <si>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県内就職内定率（右目盛）</t>
    <rPh sb="0" eb="2">
      <t>ケンナイ</t>
    </rPh>
    <rPh sb="2" eb="4">
      <t>シュウショク</t>
    </rPh>
    <rPh sb="4" eb="6">
      <t>ナイテイ</t>
    </rPh>
    <rPh sb="6" eb="7">
      <t>リツ</t>
    </rPh>
    <rPh sb="8" eb="9">
      <t>ミギ</t>
    </rPh>
    <rPh sb="9" eb="11">
      <t>メモ</t>
    </rPh>
    <phoneticPr fontId="1"/>
  </si>
  <si>
    <t>県内大学等卒業者の就職状況　※各年３月卒（資料：青森労働局「大学等卒業予定者職業紹介状況」）（単位：人、％）</t>
    <rPh sb="0" eb="2">
      <t>ケンナイ</t>
    </rPh>
    <rPh sb="2" eb="4">
      <t>ダイガク</t>
    </rPh>
    <rPh sb="4" eb="5">
      <t>トウ</t>
    </rPh>
    <rPh sb="5" eb="8">
      <t>ソツギョウシャ</t>
    </rPh>
    <rPh sb="9" eb="11">
      <t>シュウショク</t>
    </rPh>
    <rPh sb="11" eb="13">
      <t>ジョウキョウ</t>
    </rPh>
    <rPh sb="15" eb="17">
      <t>カクネン</t>
    </rPh>
    <rPh sb="18" eb="19">
      <t>ガツ</t>
    </rPh>
    <rPh sb="19" eb="20">
      <t>ソツ</t>
    </rPh>
    <rPh sb="24" eb="26">
      <t>アオモリ</t>
    </rPh>
    <rPh sb="26" eb="28">
      <t>ロウドウ</t>
    </rPh>
    <rPh sb="28" eb="29">
      <t>キョク</t>
    </rPh>
    <rPh sb="30" eb="32">
      <t>ダイガク</t>
    </rPh>
    <rPh sb="32" eb="33">
      <t>トウ</t>
    </rPh>
    <rPh sb="33" eb="35">
      <t>ソツギョウ</t>
    </rPh>
    <rPh sb="35" eb="38">
      <t>ヨテイシャ</t>
    </rPh>
    <rPh sb="38" eb="40">
      <t>ショクギョウ</t>
    </rPh>
    <rPh sb="40" eb="42">
      <t>ショウカイ</t>
    </rPh>
    <rPh sb="42" eb="44">
      <t>ジョウキョウ</t>
    </rPh>
    <rPh sb="47" eb="49">
      <t>タンイ</t>
    </rPh>
    <rPh sb="50" eb="51">
      <t>ニン</t>
    </rPh>
    <phoneticPr fontId="2"/>
  </si>
  <si>
    <t>【「グラフ1」シートにデータが反映されます】</t>
    <rPh sb="15" eb="17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</si>
</sst>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_ "/>
    <numFmt numFmtId="179" formatCode="0.0_ "/>
    <numFmt numFmtId="180" formatCode="yyyy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8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80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179" fontId="7" fillId="0" borderId="0" xfId="0" applyNumberFormat="1" applyFont="1" applyAlignment="1">
      <alignment vertical="center" wrapText="1"/>
    </xf>
    <xf numFmtId="180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県内大学等卒業者の県内就職内定率</a:t>
            </a:r>
            <a:endParaRPr lang="ja-JP"/>
          </a:p>
        </c:rich>
      </c:tx>
      <c:layout>
        <c:manualLayout>
          <c:xMode val="edge"/>
          <c:yMode val="edge"/>
          <c:x val="0.23825432069743016"/>
          <c:y val="0.15648855777023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23438749392734035"/>
          <c:w val="0.81594055292284906"/>
          <c:h val="0.60254830731954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就職内定者数
県内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[0]!県内</c:f>
              <c:numCache>
                <c:formatCode>#,##0_ </c:formatCode>
                <c:ptCount val="12"/>
                <c:pt idx="0">
                  <c:v>1932</c:v>
                </c:pt>
                <c:pt idx="1">
                  <c:v>2005</c:v>
                </c:pt>
                <c:pt idx="2">
                  <c:v>1925</c:v>
                </c:pt>
                <c:pt idx="3">
                  <c:v>1887</c:v>
                </c:pt>
                <c:pt idx="4">
                  <c:v>1753</c:v>
                </c:pt>
                <c:pt idx="5">
                  <c:v>1744</c:v>
                </c:pt>
                <c:pt idx="6">
                  <c:v>1769</c:v>
                </c:pt>
                <c:pt idx="7">
                  <c:v>1641</c:v>
                </c:pt>
                <c:pt idx="8">
                  <c:v>1579</c:v>
                </c:pt>
                <c:pt idx="9">
                  <c:v>1730</c:v>
                </c:pt>
                <c:pt idx="10">
                  <c:v>1699</c:v>
                </c:pt>
                <c:pt idx="11">
                  <c:v>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9-43E2-B5F1-79717DAC8998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就職内定者数
県外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[0]!県外</c:f>
              <c:numCache>
                <c:formatCode>#,##0_ </c:formatCode>
                <c:ptCount val="12"/>
                <c:pt idx="0">
                  <c:v>1921</c:v>
                </c:pt>
                <c:pt idx="1">
                  <c:v>2059</c:v>
                </c:pt>
                <c:pt idx="2">
                  <c:v>2107</c:v>
                </c:pt>
                <c:pt idx="3">
                  <c:v>2149</c:v>
                </c:pt>
                <c:pt idx="4">
                  <c:v>2075</c:v>
                </c:pt>
                <c:pt idx="5">
                  <c:v>2254</c:v>
                </c:pt>
                <c:pt idx="6">
                  <c:v>2267</c:v>
                </c:pt>
                <c:pt idx="7">
                  <c:v>2283</c:v>
                </c:pt>
                <c:pt idx="8">
                  <c:v>2333</c:v>
                </c:pt>
                <c:pt idx="9">
                  <c:v>2142</c:v>
                </c:pt>
                <c:pt idx="10">
                  <c:v>2100</c:v>
                </c:pt>
                <c:pt idx="11">
                  <c:v>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9-43E2-B5F1-79717DAC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49597048"/>
        <c:axId val="949586552"/>
      </c:barChart>
      <c:lineChart>
        <c:grouping val="standard"/>
        <c:varyColors val="0"/>
        <c:ser>
          <c:idx val="2"/>
          <c:order val="2"/>
          <c:tx>
            <c:strRef>
              <c:f>データ!$H$8</c:f>
              <c:strCache>
                <c:ptCount val="1"/>
                <c:pt idx="0">
                  <c:v>県内就職内定率（右目盛）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7-4611-A92D-CA0242B64C63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7-4611-A92D-CA0242B64C63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7-4611-A92D-CA0242B64C63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67-4611-A92D-CA0242B64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</c:strCache>
            </c:strRef>
          </c:cat>
          <c:val>
            <c:numRef>
              <c:f>[0]!県内内定率</c:f>
              <c:numCache>
                <c:formatCode>0.0_ </c:formatCode>
                <c:ptCount val="12"/>
                <c:pt idx="0">
                  <c:v>36.240855374226221</c:v>
                </c:pt>
                <c:pt idx="1">
                  <c:v>36.335628851032979</c:v>
                </c:pt>
                <c:pt idx="2">
                  <c:v>35.237049240344135</c:v>
                </c:pt>
                <c:pt idx="3">
                  <c:v>35.657596371882086</c:v>
                </c:pt>
                <c:pt idx="4">
                  <c:v>34.105058365758758</c:v>
                </c:pt>
                <c:pt idx="5">
                  <c:v>33.225376262145176</c:v>
                </c:pt>
                <c:pt idx="6">
                  <c:v>33.908376461567954</c:v>
                </c:pt>
                <c:pt idx="7">
                  <c:v>31.436781609195403</c:v>
                </c:pt>
                <c:pt idx="8">
                  <c:v>31.168574812475324</c:v>
                </c:pt>
                <c:pt idx="9">
                  <c:v>33.68380062305296</c:v>
                </c:pt>
                <c:pt idx="10">
                  <c:v>33.18359375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9-43E2-B5F1-79717DAC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10120"/>
        <c:axId val="584007496"/>
      </c:lineChart>
      <c:catAx>
        <c:axId val="94959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49586552"/>
        <c:crosses val="autoZero"/>
        <c:auto val="1"/>
        <c:lblAlgn val="ctr"/>
        <c:lblOffset val="100"/>
        <c:noMultiLvlLbl val="0"/>
      </c:catAx>
      <c:valAx>
        <c:axId val="949586552"/>
        <c:scaling>
          <c:orientation val="minMax"/>
          <c:max val="6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49597048"/>
        <c:crosses val="autoZero"/>
        <c:crossBetween val="between"/>
        <c:majorUnit val="1000"/>
      </c:valAx>
      <c:valAx>
        <c:axId val="584007496"/>
        <c:scaling>
          <c:orientation val="minMax"/>
          <c:max val="45"/>
        </c:scaling>
        <c:delete val="0"/>
        <c:axPos val="r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4010120"/>
        <c:crosses val="max"/>
        <c:crossBetween val="between"/>
      </c:valAx>
      <c:catAx>
        <c:axId val="584010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0074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889204120046181"/>
          <c:y val="0.23645889312562601"/>
          <c:w val="0.81497583252832428"/>
          <c:h val="8.918170668986313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5F66FA-7AA2-46B8-93F5-6013FFF28DAB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23047B-76EF-41BD-B914-A55F3804A6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0.04785</cdr:x>
      <cdr:y>0.16238</cdr:y>
    </cdr:from>
    <cdr:to>
      <cdr:x>0.12324</cdr:x>
      <cdr:y>0.2321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06C47FA-7712-465E-9B5A-DF8CB1D70AC3}"/>
            </a:ext>
          </a:extLst>
        </cdr:cNvPr>
        <cdr:cNvSpPr txBox="1"/>
      </cdr:nvSpPr>
      <cdr:spPr>
        <a:xfrm xmlns:a="http://schemas.openxmlformats.org/drawingml/2006/main">
          <a:off x="445765" y="988341"/>
          <a:ext cx="702327" cy="42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0.87798</cdr:x>
      <cdr:y>0.16207</cdr:y>
    </cdr:from>
    <cdr:to>
      <cdr:x>0.9763</cdr:x>
      <cdr:y>0.23178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926B5CC-C422-48DC-ABE1-61340F69FBA0}"/>
            </a:ext>
          </a:extLst>
        </cdr:cNvPr>
        <cdr:cNvSpPr txBox="1"/>
      </cdr:nvSpPr>
      <cdr:spPr>
        <a:xfrm xmlns:a="http://schemas.openxmlformats.org/drawingml/2006/main">
          <a:off x="8179169" y="986446"/>
          <a:ext cx="915941" cy="424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0.88313</cdr:x>
      <cdr:y>0.882</cdr:y>
    </cdr:from>
    <cdr:to>
      <cdr:x>0.95852</cdr:x>
      <cdr:y>0.95172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0459607-C811-4614-8F5D-F630B9712C55}"/>
            </a:ext>
          </a:extLst>
        </cdr:cNvPr>
        <cdr:cNvSpPr txBox="1"/>
      </cdr:nvSpPr>
      <cdr:spPr>
        <a:xfrm xmlns:a="http://schemas.openxmlformats.org/drawingml/2006/main">
          <a:off x="8213196" y="5355696"/>
          <a:ext cx="701146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0.09104</cdr:x>
      <cdr:y>0.90196</cdr:y>
    </cdr:from>
    <cdr:to>
      <cdr:x>0.27881</cdr:x>
      <cdr:y>0.96078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F727B095-8BE4-473B-BEFD-B53D387E1037}"/>
            </a:ext>
          </a:extLst>
        </cdr:cNvPr>
        <cdr:cNvSpPr txBox="1"/>
      </cdr:nvSpPr>
      <cdr:spPr>
        <a:xfrm xmlns:a="http://schemas.openxmlformats.org/drawingml/2006/main">
          <a:off x="846666" y="5476875"/>
          <a:ext cx="1746250" cy="357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各年３月卒</a:t>
          </a:r>
        </a:p>
      </cdr:txBody>
    </cdr:sp>
  </cdr:relSizeAnchor>
  <cdr:relSizeAnchor xmlns:cdr="http://schemas.openxmlformats.org/drawingml/2006/chartDrawing">
    <cdr:from>
      <cdr:x>0.40967</cdr:x>
      <cdr:y>0.93682</cdr:y>
    </cdr:from>
    <cdr:to>
      <cdr:x>1</cdr:x>
      <cdr:y>1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FF9A3186-387F-456C-A89E-0F3DB04C4A19}"/>
            </a:ext>
          </a:extLst>
        </cdr:cNvPr>
        <cdr:cNvSpPr txBox="1"/>
      </cdr:nvSpPr>
      <cdr:spPr>
        <a:xfrm xmlns:a="http://schemas.openxmlformats.org/drawingml/2006/main">
          <a:off x="3810001" y="5688541"/>
          <a:ext cx="5490103" cy="383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資料：青森労働局「大学等卒業予定者職業紹介状況」</a:t>
          </a:r>
        </a:p>
      </cdr:txBody>
    </cdr:sp>
  </cdr:relSizeAnchor>
  <cdr:relSizeAnchor xmlns:cdr="http://schemas.openxmlformats.org/drawingml/2006/chartDrawing">
    <cdr:from>
      <cdr:x>0.00698</cdr:x>
      <cdr:y>0.01302</cdr:y>
    </cdr:from>
    <cdr:to>
      <cdr:x>0.9904</cdr:x>
      <cdr:y>0.13777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8A57A9-5876-46AA-9415-0C90543F7561}"/>
            </a:ext>
          </a:extLst>
        </cdr:cNvPr>
        <cdr:cNvSpPr txBox="1"/>
      </cdr:nvSpPr>
      <cdr:spPr>
        <a:xfrm xmlns:a="http://schemas.openxmlformats.org/drawingml/2006/main">
          <a:off x="65016" y="79232"/>
          <a:ext cx="9161439" cy="759310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県内大学等卒業者の県内就職内定率は</a:t>
          </a:r>
          <a:r>
            <a:rPr lang="ja-JP" altLang="en-US" sz="2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低下傾向にあり、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コロナ禍の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2021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年３月卒及び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2022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年３月卒はやや上昇しましたが、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2023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年３月卒は再び低下しています。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2D84-1502-4374-97EB-C5A83F62083B}">
  <dimension ref="A1:R109"/>
  <sheetViews>
    <sheetView tabSelected="1" workbookViewId="0">
      <selection activeCell="C1" sqref="C1"/>
    </sheetView>
  </sheetViews>
  <sheetFormatPr defaultColWidth="9" defaultRowHeight="13.5" x14ac:dyDescent="0.15"/>
  <cols>
    <col min="1" max="2" width="6" style="4" customWidth="1"/>
    <col min="3" max="3" width="9.5" style="9" bestFit="1" customWidth="1"/>
    <col min="4" max="4" width="11.75" style="9" customWidth="1"/>
    <col min="5" max="5" width="9" style="9"/>
    <col min="6" max="7" width="9" style="26"/>
    <col min="8" max="8" width="9" style="27"/>
    <col min="9" max="16384" width="9" style="9"/>
  </cols>
  <sheetData>
    <row r="1" spans="1:18" x14ac:dyDescent="0.15">
      <c r="A1" s="3" t="s">
        <v>2</v>
      </c>
      <c r="C1" s="5" t="s">
        <v>15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3" t="s">
        <v>3</v>
      </c>
      <c r="C2" s="10" t="s">
        <v>4</v>
      </c>
      <c r="F2" s="9"/>
      <c r="G2" s="9"/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15">
      <c r="A3" s="3" t="s">
        <v>5</v>
      </c>
      <c r="C3" s="10" t="s">
        <v>12</v>
      </c>
      <c r="F3" s="9"/>
      <c r="G3" s="9"/>
      <c r="H3" s="9"/>
      <c r="I3" s="11"/>
      <c r="J3" s="14"/>
      <c r="K3" s="14"/>
      <c r="L3" s="14"/>
      <c r="M3" s="14"/>
      <c r="N3" s="14"/>
      <c r="O3" s="14"/>
    </row>
    <row r="4" spans="1:18" x14ac:dyDescent="0.15">
      <c r="A4" s="3"/>
      <c r="C4" s="15" t="s">
        <v>6</v>
      </c>
      <c r="F4" s="9"/>
      <c r="G4" s="9"/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15">
      <c r="C5" s="16">
        <v>40909</v>
      </c>
      <c r="D5" s="17" t="s">
        <v>7</v>
      </c>
      <c r="E5" s="18">
        <f>MAX($C$9:$C$109)</f>
        <v>44927</v>
      </c>
      <c r="F5" s="17" t="s">
        <v>8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15">
      <c r="B6" s="4">
        <f>COUNTA(C9:C109)-MATCH(C5,C9:C109,0)+1</f>
        <v>12</v>
      </c>
      <c r="F6" s="9"/>
      <c r="G6" s="9"/>
      <c r="H6" s="9"/>
    </row>
    <row r="7" spans="1:18" x14ac:dyDescent="0.15">
      <c r="A7" s="20"/>
      <c r="C7" s="9" t="s">
        <v>14</v>
      </c>
      <c r="F7" s="9"/>
      <c r="G7" s="9"/>
      <c r="H7" s="9"/>
    </row>
    <row r="8" spans="1:18" s="22" customFormat="1" ht="40.5" x14ac:dyDescent="0.15">
      <c r="A8" s="21"/>
      <c r="B8" s="21"/>
      <c r="C8" s="22" t="s">
        <v>9</v>
      </c>
      <c r="D8" s="22" t="s">
        <v>10</v>
      </c>
      <c r="E8" s="22" t="s">
        <v>11</v>
      </c>
      <c r="F8" s="23" t="s">
        <v>0</v>
      </c>
      <c r="G8" s="23" t="s">
        <v>1</v>
      </c>
      <c r="H8" s="24" t="s">
        <v>13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5">
        <v>40909</v>
      </c>
      <c r="D9" s="2" t="str">
        <f t="shared" ref="D9:D20" si="0">IF(OR(A9=1,B9=1,A9),TEXT(C9,"ge"),TEXT(C9," "))</f>
        <v>H24</v>
      </c>
      <c r="E9" s="2" t="str">
        <f t="shared" ref="E9:E19" si="1">IF(OR(A9=1,A9),TEXT(C9,"yyyy"),TEXT(C9,"yy"))</f>
        <v>2012</v>
      </c>
      <c r="F9" s="26">
        <v>1932</v>
      </c>
      <c r="G9" s="26">
        <v>1921</v>
      </c>
      <c r="H9" s="27">
        <v>36.240855374226221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5">
        <v>41275</v>
      </c>
      <c r="D10" s="2" t="str">
        <f t="shared" si="0"/>
        <v xml:space="preserve"> </v>
      </c>
      <c r="E10" s="2" t="str">
        <f t="shared" si="1"/>
        <v>13</v>
      </c>
      <c r="F10" s="26">
        <v>2005</v>
      </c>
      <c r="G10" s="26">
        <v>2059</v>
      </c>
      <c r="H10" s="27">
        <v>36.335628851032979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5">
        <v>41640</v>
      </c>
      <c r="D11" s="2" t="str">
        <f t="shared" si="0"/>
        <v xml:space="preserve"> </v>
      </c>
      <c r="E11" s="2" t="str">
        <f t="shared" si="1"/>
        <v>14</v>
      </c>
      <c r="F11" s="26">
        <v>1925</v>
      </c>
      <c r="G11" s="26">
        <v>2107</v>
      </c>
      <c r="H11" s="27">
        <v>35.237049240344135</v>
      </c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25">
        <v>42005</v>
      </c>
      <c r="D12" s="2" t="str">
        <f t="shared" si="0"/>
        <v xml:space="preserve"> </v>
      </c>
      <c r="E12" s="2" t="str">
        <f t="shared" si="1"/>
        <v>15</v>
      </c>
      <c r="F12" s="26">
        <v>1887</v>
      </c>
      <c r="G12" s="26">
        <v>2149</v>
      </c>
      <c r="H12" s="27">
        <v>35.657596371882086</v>
      </c>
    </row>
    <row r="13" spans="1:18" x14ac:dyDescent="0.15">
      <c r="A13" s="1" t="str">
        <f t="shared" si="2"/>
        <v/>
      </c>
      <c r="B13" s="1" t="str">
        <f t="shared" si="3"/>
        <v/>
      </c>
      <c r="C13" s="25">
        <v>42370</v>
      </c>
      <c r="D13" s="2" t="str">
        <f t="shared" si="0"/>
        <v xml:space="preserve"> </v>
      </c>
      <c r="E13" s="2" t="str">
        <f t="shared" si="1"/>
        <v>16</v>
      </c>
      <c r="F13" s="26">
        <v>1753</v>
      </c>
      <c r="G13" s="26">
        <v>2075</v>
      </c>
      <c r="H13" s="27">
        <v>34.105058365758758</v>
      </c>
    </row>
    <row r="14" spans="1:18" x14ac:dyDescent="0.15">
      <c r="A14" s="1" t="str">
        <f t="shared" si="2"/>
        <v/>
      </c>
      <c r="B14" s="1" t="str">
        <f t="shared" si="3"/>
        <v/>
      </c>
      <c r="C14" s="25">
        <v>42736</v>
      </c>
      <c r="D14" s="2" t="str">
        <f t="shared" si="0"/>
        <v xml:space="preserve"> </v>
      </c>
      <c r="E14" s="2" t="str">
        <f t="shared" si="1"/>
        <v>17</v>
      </c>
      <c r="F14" s="26">
        <v>1744</v>
      </c>
      <c r="G14" s="26">
        <v>2254</v>
      </c>
      <c r="H14" s="27">
        <v>33.225376262145176</v>
      </c>
    </row>
    <row r="15" spans="1:18" x14ac:dyDescent="0.15">
      <c r="A15" s="1" t="str">
        <f t="shared" si="2"/>
        <v/>
      </c>
      <c r="B15" s="1" t="str">
        <f t="shared" si="3"/>
        <v/>
      </c>
      <c r="C15" s="25">
        <v>43101</v>
      </c>
      <c r="D15" s="2" t="str">
        <f t="shared" si="0"/>
        <v xml:space="preserve"> </v>
      </c>
      <c r="E15" s="2" t="str">
        <f t="shared" si="1"/>
        <v>18</v>
      </c>
      <c r="F15" s="26">
        <v>1769</v>
      </c>
      <c r="G15" s="26">
        <v>2267</v>
      </c>
      <c r="H15" s="27">
        <v>33.908376461567954</v>
      </c>
    </row>
    <row r="16" spans="1:18" x14ac:dyDescent="0.15">
      <c r="A16" s="1" t="str">
        <f t="shared" si="2"/>
        <v/>
      </c>
      <c r="B16" s="1" t="str">
        <f t="shared" si="3"/>
        <v/>
      </c>
      <c r="C16" s="25">
        <v>43466</v>
      </c>
      <c r="D16" s="2" t="str">
        <f t="shared" si="0"/>
        <v xml:space="preserve"> </v>
      </c>
      <c r="E16" s="2" t="str">
        <f t="shared" si="1"/>
        <v>19</v>
      </c>
      <c r="F16" s="26">
        <v>1641</v>
      </c>
      <c r="G16" s="26">
        <v>2283</v>
      </c>
      <c r="H16" s="27">
        <v>31.436781609195403</v>
      </c>
    </row>
    <row r="17" spans="1:8" x14ac:dyDescent="0.15">
      <c r="A17" s="1" t="str">
        <f t="shared" si="2"/>
        <v/>
      </c>
      <c r="B17" s="1" t="str">
        <f t="shared" si="3"/>
        <v/>
      </c>
      <c r="C17" s="25">
        <v>43831</v>
      </c>
      <c r="D17" s="2" t="str">
        <f t="shared" si="0"/>
        <v xml:space="preserve"> </v>
      </c>
      <c r="E17" s="2" t="str">
        <f t="shared" si="1"/>
        <v>20</v>
      </c>
      <c r="F17" s="26">
        <v>1579</v>
      </c>
      <c r="G17" s="26">
        <v>2333</v>
      </c>
      <c r="H17" s="27">
        <v>31.168574812475324</v>
      </c>
    </row>
    <row r="18" spans="1:8" x14ac:dyDescent="0.15">
      <c r="A18" s="1" t="str">
        <f t="shared" si="2"/>
        <v/>
      </c>
      <c r="B18" s="1" t="str">
        <f t="shared" si="3"/>
        <v/>
      </c>
      <c r="C18" s="25">
        <v>44197</v>
      </c>
      <c r="D18" s="2" t="str">
        <f t="shared" si="0"/>
        <v xml:space="preserve"> </v>
      </c>
      <c r="E18" s="2" t="str">
        <f t="shared" si="1"/>
        <v>21</v>
      </c>
      <c r="F18" s="26">
        <v>1730</v>
      </c>
      <c r="G18" s="26">
        <v>2142</v>
      </c>
      <c r="H18" s="27">
        <v>33.68380062305296</v>
      </c>
    </row>
    <row r="19" spans="1:8" x14ac:dyDescent="0.15">
      <c r="A19" s="1" t="str">
        <f t="shared" si="2"/>
        <v/>
      </c>
      <c r="B19" s="1" t="str">
        <f t="shared" si="3"/>
        <v/>
      </c>
      <c r="C19" s="25">
        <v>44562</v>
      </c>
      <c r="D19" s="2" t="str">
        <f t="shared" si="0"/>
        <v xml:space="preserve"> </v>
      </c>
      <c r="E19" s="2" t="str">
        <f t="shared" si="1"/>
        <v>22</v>
      </c>
      <c r="F19" s="26">
        <v>1699</v>
      </c>
      <c r="G19" s="26">
        <v>2100</v>
      </c>
      <c r="H19" s="27">
        <v>33.18359375</v>
      </c>
    </row>
    <row r="20" spans="1:8" x14ac:dyDescent="0.15">
      <c r="A20" s="1" t="str">
        <f t="shared" si="2"/>
        <v/>
      </c>
      <c r="B20" s="1">
        <f t="shared" si="3"/>
        <v>1</v>
      </c>
      <c r="C20" s="25">
        <v>44927</v>
      </c>
      <c r="D20" s="2" t="str">
        <f t="shared" si="0"/>
        <v>R5</v>
      </c>
      <c r="E20" s="2" t="str">
        <f t="shared" ref="E20" si="4">IF(OR(A20=1,A20),TEXT(C20,"yyyy"),TEXT(C20,"yy"))</f>
        <v>23</v>
      </c>
      <c r="F20" s="26">
        <v>1538</v>
      </c>
      <c r="G20" s="26">
        <v>2279</v>
      </c>
      <c r="H20" s="27">
        <v>29.8</v>
      </c>
    </row>
    <row r="21" spans="1:8" x14ac:dyDescent="0.15">
      <c r="A21" s="1" t="str">
        <f t="shared" si="2"/>
        <v/>
      </c>
      <c r="B21" s="1" t="str">
        <f t="shared" si="3"/>
        <v/>
      </c>
    </row>
    <row r="22" spans="1:8" x14ac:dyDescent="0.15">
      <c r="A22" s="1" t="str">
        <f t="shared" si="2"/>
        <v/>
      </c>
      <c r="B22" s="1" t="str">
        <f t="shared" si="3"/>
        <v/>
      </c>
    </row>
    <row r="23" spans="1:8" x14ac:dyDescent="0.15">
      <c r="A23" s="1" t="str">
        <f t="shared" si="2"/>
        <v/>
      </c>
      <c r="B23" s="1" t="str">
        <f t="shared" si="3"/>
        <v/>
      </c>
    </row>
    <row r="24" spans="1:8" x14ac:dyDescent="0.15">
      <c r="A24" s="1" t="str">
        <f t="shared" si="2"/>
        <v/>
      </c>
      <c r="B24" s="1" t="str">
        <f t="shared" si="3"/>
        <v/>
      </c>
    </row>
    <row r="25" spans="1:8" x14ac:dyDescent="0.15">
      <c r="A25" s="1" t="str">
        <f t="shared" si="2"/>
        <v/>
      </c>
      <c r="B25" s="1" t="str">
        <f t="shared" si="3"/>
        <v/>
      </c>
    </row>
    <row r="26" spans="1:8" x14ac:dyDescent="0.15">
      <c r="A26" s="1" t="str">
        <f t="shared" si="2"/>
        <v/>
      </c>
      <c r="B26" s="1" t="str">
        <f t="shared" si="3"/>
        <v/>
      </c>
    </row>
    <row r="27" spans="1:8" x14ac:dyDescent="0.15">
      <c r="A27" s="1" t="str">
        <f t="shared" si="2"/>
        <v/>
      </c>
      <c r="B27" s="1" t="str">
        <f t="shared" si="3"/>
        <v/>
      </c>
    </row>
    <row r="28" spans="1:8" x14ac:dyDescent="0.15">
      <c r="A28" s="1" t="str">
        <f t="shared" si="2"/>
        <v/>
      </c>
      <c r="B28" s="1" t="str">
        <f t="shared" si="3"/>
        <v/>
      </c>
    </row>
    <row r="29" spans="1:8" x14ac:dyDescent="0.15">
      <c r="A29" s="1" t="str">
        <f t="shared" si="2"/>
        <v/>
      </c>
      <c r="B29" s="1" t="str">
        <f t="shared" si="3"/>
        <v/>
      </c>
    </row>
    <row r="30" spans="1:8" x14ac:dyDescent="0.15">
      <c r="A30" s="1" t="str">
        <f t="shared" si="2"/>
        <v/>
      </c>
      <c r="B30" s="1" t="str">
        <f t="shared" si="3"/>
        <v/>
      </c>
    </row>
    <row r="31" spans="1:8" x14ac:dyDescent="0.15">
      <c r="A31" s="1" t="str">
        <f t="shared" si="2"/>
        <v/>
      </c>
      <c r="B31" s="1" t="str">
        <f t="shared" si="3"/>
        <v/>
      </c>
    </row>
    <row r="32" spans="1:8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5">IF(C74=EDATE($C$5,0),1,"")</f>
        <v/>
      </c>
      <c r="B74" s="1" t="str">
        <f t="shared" si="3"/>
        <v/>
      </c>
    </row>
    <row r="75" spans="1:2" x14ac:dyDescent="0.15">
      <c r="A75" s="1" t="str">
        <f t="shared" si="5"/>
        <v/>
      </c>
      <c r="B75" s="1" t="str">
        <f t="shared" si="3"/>
        <v/>
      </c>
    </row>
    <row r="76" spans="1:2" x14ac:dyDescent="0.15">
      <c r="A76" s="1" t="str">
        <f t="shared" si="5"/>
        <v/>
      </c>
      <c r="B76" s="1" t="str">
        <f t="shared" ref="B76:B109" si="6">IF(OR(A76=1,C76=$E$5),1,"")</f>
        <v/>
      </c>
    </row>
    <row r="77" spans="1:2" x14ac:dyDescent="0.15">
      <c r="A77" s="1" t="str">
        <f t="shared" si="5"/>
        <v/>
      </c>
      <c r="B77" s="1" t="str">
        <f t="shared" si="6"/>
        <v/>
      </c>
    </row>
    <row r="78" spans="1:2" x14ac:dyDescent="0.15">
      <c r="A78" s="1" t="str">
        <f t="shared" si="5"/>
        <v/>
      </c>
      <c r="B78" s="1" t="str">
        <f t="shared" si="6"/>
        <v/>
      </c>
    </row>
    <row r="79" spans="1:2" x14ac:dyDescent="0.15">
      <c r="A79" s="1" t="str">
        <f t="shared" si="5"/>
        <v/>
      </c>
      <c r="B79" s="1" t="str">
        <f t="shared" si="6"/>
        <v/>
      </c>
    </row>
    <row r="80" spans="1:2" x14ac:dyDescent="0.15">
      <c r="A80" s="1" t="str">
        <f t="shared" si="5"/>
        <v/>
      </c>
      <c r="B80" s="1" t="str">
        <f t="shared" si="6"/>
        <v/>
      </c>
    </row>
    <row r="81" spans="1:2" x14ac:dyDescent="0.15">
      <c r="A81" s="1" t="str">
        <f t="shared" si="5"/>
        <v/>
      </c>
      <c r="B81" s="1" t="str">
        <f t="shared" si="6"/>
        <v/>
      </c>
    </row>
    <row r="82" spans="1:2" x14ac:dyDescent="0.15">
      <c r="A82" s="1" t="str">
        <f t="shared" si="5"/>
        <v/>
      </c>
      <c r="B82" s="1" t="str">
        <f t="shared" si="6"/>
        <v/>
      </c>
    </row>
    <row r="83" spans="1:2" x14ac:dyDescent="0.15">
      <c r="A83" s="1" t="str">
        <f t="shared" si="5"/>
        <v/>
      </c>
      <c r="B83" s="1" t="str">
        <f t="shared" si="6"/>
        <v/>
      </c>
    </row>
    <row r="84" spans="1:2" x14ac:dyDescent="0.15">
      <c r="A84" s="1" t="str">
        <f t="shared" si="5"/>
        <v/>
      </c>
      <c r="B84" s="1" t="str">
        <f t="shared" si="6"/>
        <v/>
      </c>
    </row>
    <row r="85" spans="1:2" x14ac:dyDescent="0.15">
      <c r="A85" s="1" t="str">
        <f t="shared" si="5"/>
        <v/>
      </c>
      <c r="B85" s="1" t="str">
        <f t="shared" si="6"/>
        <v/>
      </c>
    </row>
    <row r="86" spans="1:2" x14ac:dyDescent="0.15">
      <c r="A86" s="1" t="str">
        <f t="shared" si="5"/>
        <v/>
      </c>
      <c r="B86" s="1" t="str">
        <f t="shared" si="6"/>
        <v/>
      </c>
    </row>
    <row r="87" spans="1:2" x14ac:dyDescent="0.15">
      <c r="A87" s="1" t="str">
        <f t="shared" si="5"/>
        <v/>
      </c>
      <c r="B87" s="1" t="str">
        <f t="shared" si="6"/>
        <v/>
      </c>
    </row>
    <row r="88" spans="1:2" x14ac:dyDescent="0.15">
      <c r="A88" s="1" t="str">
        <f t="shared" si="5"/>
        <v/>
      </c>
      <c r="B88" s="1" t="str">
        <f t="shared" si="6"/>
        <v/>
      </c>
    </row>
    <row r="89" spans="1:2" x14ac:dyDescent="0.15">
      <c r="A89" s="1" t="str">
        <f t="shared" si="5"/>
        <v/>
      </c>
      <c r="B89" s="1" t="str">
        <f t="shared" si="6"/>
        <v/>
      </c>
    </row>
    <row r="90" spans="1:2" x14ac:dyDescent="0.15">
      <c r="A90" s="1" t="str">
        <f t="shared" si="5"/>
        <v/>
      </c>
      <c r="B90" s="1" t="str">
        <f t="shared" si="6"/>
        <v/>
      </c>
    </row>
    <row r="91" spans="1:2" x14ac:dyDescent="0.15">
      <c r="A91" s="1" t="str">
        <f t="shared" si="5"/>
        <v/>
      </c>
      <c r="B91" s="1" t="str">
        <f t="shared" si="6"/>
        <v/>
      </c>
    </row>
    <row r="92" spans="1:2" x14ac:dyDescent="0.15">
      <c r="A92" s="1" t="str">
        <f t="shared" si="5"/>
        <v/>
      </c>
      <c r="B92" s="1" t="str">
        <f t="shared" si="6"/>
        <v/>
      </c>
    </row>
    <row r="93" spans="1:2" x14ac:dyDescent="0.15">
      <c r="A93" s="1" t="str">
        <f t="shared" si="5"/>
        <v/>
      </c>
      <c r="B93" s="1" t="str">
        <f t="shared" si="6"/>
        <v/>
      </c>
    </row>
    <row r="94" spans="1:2" x14ac:dyDescent="0.15">
      <c r="A94" s="1" t="str">
        <f t="shared" si="5"/>
        <v/>
      </c>
      <c r="B94" s="1" t="str">
        <f t="shared" si="6"/>
        <v/>
      </c>
    </row>
    <row r="95" spans="1:2" x14ac:dyDescent="0.15">
      <c r="A95" s="1" t="str">
        <f t="shared" si="5"/>
        <v/>
      </c>
      <c r="B95" s="1" t="str">
        <f t="shared" si="6"/>
        <v/>
      </c>
    </row>
    <row r="96" spans="1:2" x14ac:dyDescent="0.15">
      <c r="A96" s="1" t="str">
        <f t="shared" si="5"/>
        <v/>
      </c>
      <c r="B96" s="1" t="str">
        <f t="shared" si="6"/>
        <v/>
      </c>
    </row>
    <row r="97" spans="1:2" x14ac:dyDescent="0.15">
      <c r="A97" s="1" t="str">
        <f t="shared" si="5"/>
        <v/>
      </c>
      <c r="B97" s="1" t="str">
        <f t="shared" si="6"/>
        <v/>
      </c>
    </row>
    <row r="98" spans="1:2" x14ac:dyDescent="0.15">
      <c r="A98" s="1" t="str">
        <f t="shared" si="5"/>
        <v/>
      </c>
      <c r="B98" s="1" t="str">
        <f t="shared" si="6"/>
        <v/>
      </c>
    </row>
    <row r="99" spans="1:2" x14ac:dyDescent="0.15">
      <c r="A99" s="1" t="str">
        <f t="shared" si="5"/>
        <v/>
      </c>
      <c r="B99" s="1" t="str">
        <f t="shared" si="6"/>
        <v/>
      </c>
    </row>
    <row r="100" spans="1:2" x14ac:dyDescent="0.15">
      <c r="A100" s="1" t="str">
        <f t="shared" si="5"/>
        <v/>
      </c>
      <c r="B100" s="1" t="str">
        <f t="shared" si="6"/>
        <v/>
      </c>
    </row>
    <row r="101" spans="1:2" x14ac:dyDescent="0.15">
      <c r="A101" s="1" t="str">
        <f t="shared" si="5"/>
        <v/>
      </c>
      <c r="B101" s="1" t="str">
        <f t="shared" si="6"/>
        <v/>
      </c>
    </row>
    <row r="102" spans="1:2" x14ac:dyDescent="0.15">
      <c r="A102" s="1" t="str">
        <f t="shared" si="5"/>
        <v/>
      </c>
      <c r="B102" s="1" t="str">
        <f t="shared" si="6"/>
        <v/>
      </c>
    </row>
    <row r="103" spans="1:2" x14ac:dyDescent="0.15">
      <c r="A103" s="1" t="str">
        <f t="shared" si="5"/>
        <v/>
      </c>
      <c r="B103" s="1" t="str">
        <f t="shared" si="6"/>
        <v/>
      </c>
    </row>
    <row r="104" spans="1:2" x14ac:dyDescent="0.15">
      <c r="A104" s="1" t="str">
        <f t="shared" si="5"/>
        <v/>
      </c>
      <c r="B104" s="1" t="str">
        <f t="shared" si="6"/>
        <v/>
      </c>
    </row>
    <row r="105" spans="1:2" x14ac:dyDescent="0.15">
      <c r="A105" s="1" t="str">
        <f t="shared" si="5"/>
        <v/>
      </c>
      <c r="B105" s="1" t="str">
        <f t="shared" si="6"/>
        <v/>
      </c>
    </row>
    <row r="106" spans="1:2" x14ac:dyDescent="0.15">
      <c r="A106" s="1" t="str">
        <f t="shared" si="5"/>
        <v/>
      </c>
      <c r="B106" s="1" t="str">
        <f t="shared" si="6"/>
        <v/>
      </c>
    </row>
    <row r="107" spans="1:2" x14ac:dyDescent="0.15">
      <c r="A107" s="1" t="str">
        <f t="shared" si="5"/>
        <v/>
      </c>
      <c r="B107" s="1" t="str">
        <f t="shared" si="6"/>
        <v/>
      </c>
    </row>
    <row r="108" spans="1:2" x14ac:dyDescent="0.15">
      <c r="A108" s="1" t="str">
        <f t="shared" si="5"/>
        <v/>
      </c>
      <c r="B108" s="1" t="str">
        <f t="shared" si="6"/>
        <v/>
      </c>
    </row>
    <row r="109" spans="1:2" x14ac:dyDescent="0.15">
      <c r="A109" s="1" t="str">
        <f t="shared" si="5"/>
        <v/>
      </c>
      <c r="B109" s="1" t="str">
        <f t="shared" si="6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2023-11-09T07:53:30Z</dcterms:created>
  <dcterms:modified xsi:type="dcterms:W3CDTF">2024-02-20T02:18:50Z</dcterms:modified>
</cp:coreProperties>
</file>