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2_医療\"/>
    </mc:Choice>
  </mc:AlternateContent>
  <xr:revisionPtr revIDLastSave="0" documentId="13_ncr:1_{38146575-90AB-4D46-A06C-911EA1D40B4C}" xr6:coauthVersionLast="36" xr6:coauthVersionMax="47" xr10:uidLastSave="{00000000-0000-0000-0000-000000000000}"/>
  <bookViews>
    <workbookView xWindow="-120" yWindow="-120" windowWidth="19425" windowHeight="10305" xr2:uid="{CBF141FF-558A-4573-889C-B52C0837A7C7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病院数青森県">OFFSET(データ!$F$9,MATCH(データ!$C$5,データ!$C$9:$C$109,0)-1,0,データ!$B$6,1)</definedName>
    <definedName name="病院数全国">OFFSET(データ!$G$9,MATCH(データ!$C$5,データ!$C$9:$C$109,0)-1,0,データ!$B$6,1)</definedName>
    <definedName name="病床数青森県">OFFSET(データ!$H$9,MATCH(データ!$C$5,データ!$C$9:$C$109,0)-1,0,データ!$B$6,1)</definedName>
    <definedName name="病床数全国">OFFSET(データ!$I$9,MATCH(データ!$C$5,データ!$C$9:$C$109,0)-1,0,データ!$B$6,1)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E30" i="2" s="1"/>
  <c r="A29" i="2"/>
  <c r="A28" i="2"/>
  <c r="A27" i="2"/>
  <c r="A26" i="2"/>
  <c r="E26" i="2" s="1"/>
  <c r="A25" i="2"/>
  <c r="A24" i="2"/>
  <c r="A23" i="2"/>
  <c r="A22" i="2"/>
  <c r="E22" i="2" s="1"/>
  <c r="A21" i="2"/>
  <c r="A20" i="2"/>
  <c r="A19" i="2"/>
  <c r="A18" i="2"/>
  <c r="E18" i="2" s="1"/>
  <c r="A17" i="2"/>
  <c r="A16" i="2"/>
  <c r="A15" i="2"/>
  <c r="A14" i="2"/>
  <c r="A13" i="2"/>
  <c r="A12" i="2"/>
  <c r="B10" i="2"/>
  <c r="A10" i="2"/>
  <c r="E10" i="2" s="1"/>
  <c r="B9" i="2"/>
  <c r="A9" i="2"/>
  <c r="E9" i="2" s="1"/>
  <c r="B6" i="2"/>
  <c r="E5" i="2"/>
  <c r="D9" i="2" l="1"/>
  <c r="E33" i="2"/>
  <c r="B12" i="2"/>
  <c r="D12" i="2" s="1"/>
  <c r="B20" i="2"/>
  <c r="B28" i="2"/>
  <c r="D28" i="2" s="1"/>
  <c r="B36" i="2"/>
  <c r="B44" i="2"/>
  <c r="E29" i="2"/>
  <c r="E25" i="2"/>
  <c r="E21" i="2"/>
  <c r="E17" i="2"/>
  <c r="E32" i="2"/>
  <c r="E28" i="2"/>
  <c r="E24" i="2"/>
  <c r="E20" i="2"/>
  <c r="E16" i="2"/>
  <c r="D20" i="2"/>
  <c r="E31" i="2"/>
  <c r="E27" i="2"/>
  <c r="E23" i="2"/>
  <c r="E19" i="2"/>
  <c r="E15" i="2"/>
  <c r="E14" i="2"/>
  <c r="E13" i="2"/>
  <c r="B60" i="2"/>
  <c r="E12" i="2"/>
  <c r="B52" i="2"/>
  <c r="B68" i="2"/>
  <c r="B15" i="2"/>
  <c r="D15" i="2" s="1"/>
  <c r="B23" i="2"/>
  <c r="D23" i="2" s="1"/>
  <c r="B31" i="2"/>
  <c r="D31" i="2" s="1"/>
  <c r="B39" i="2"/>
  <c r="B47" i="2"/>
  <c r="B55" i="2"/>
  <c r="B63" i="2"/>
  <c r="B71" i="2"/>
  <c r="B79" i="2"/>
  <c r="B87" i="2"/>
  <c r="B95" i="2"/>
  <c r="B103" i="2"/>
  <c r="B21" i="2"/>
  <c r="D21" i="2" s="1"/>
  <c r="B45" i="2"/>
  <c r="B61" i="2"/>
  <c r="B85" i="2"/>
  <c r="B101" i="2"/>
  <c r="B14" i="2"/>
  <c r="D14" i="2" s="1"/>
  <c r="B38" i="2"/>
  <c r="B70" i="2"/>
  <c r="B102" i="2"/>
  <c r="B16" i="2"/>
  <c r="D16" i="2" s="1"/>
  <c r="B24" i="2"/>
  <c r="D24" i="2" s="1"/>
  <c r="B32" i="2"/>
  <c r="D32" i="2" s="1"/>
  <c r="B40" i="2"/>
  <c r="B48" i="2"/>
  <c r="B56" i="2"/>
  <c r="B64" i="2"/>
  <c r="B72" i="2"/>
  <c r="B80" i="2"/>
  <c r="B88" i="2"/>
  <c r="B96" i="2"/>
  <c r="B104" i="2"/>
  <c r="D10" i="2"/>
  <c r="B54" i="2"/>
  <c r="B86" i="2"/>
  <c r="B17" i="2"/>
  <c r="D17" i="2" s="1"/>
  <c r="B25" i="2"/>
  <c r="D25" i="2" s="1"/>
  <c r="B33" i="2"/>
  <c r="D33" i="2" s="1"/>
  <c r="B41" i="2"/>
  <c r="B49" i="2"/>
  <c r="B57" i="2"/>
  <c r="B65" i="2"/>
  <c r="B73" i="2"/>
  <c r="B81" i="2"/>
  <c r="B89" i="2"/>
  <c r="B97" i="2"/>
  <c r="B105" i="2"/>
  <c r="B84" i="2"/>
  <c r="B108" i="2"/>
  <c r="B37" i="2"/>
  <c r="B69" i="2"/>
  <c r="B93" i="2"/>
  <c r="B30" i="2"/>
  <c r="D30" i="2" s="1"/>
  <c r="B94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76" i="2"/>
  <c r="B92" i="2"/>
  <c r="B100" i="2"/>
  <c r="B13" i="2"/>
  <c r="D13" i="2" s="1"/>
  <c r="B29" i="2"/>
  <c r="D29" i="2" s="1"/>
  <c r="B53" i="2"/>
  <c r="B77" i="2"/>
  <c r="B109" i="2"/>
  <c r="B22" i="2"/>
  <c r="D22" i="2" s="1"/>
  <c r="B46" i="2"/>
  <c r="B62" i="2"/>
  <c r="B78" i="2"/>
  <c r="B11" i="2"/>
  <c r="D11" i="2" s="1"/>
  <c r="B19" i="2"/>
  <c r="D19" i="2" s="1"/>
  <c r="B27" i="2"/>
  <c r="D27" i="2" s="1"/>
  <c r="B35" i="2"/>
  <c r="B43" i="2"/>
  <c r="B51" i="2"/>
  <c r="B59" i="2"/>
  <c r="B67" i="2"/>
  <c r="B75" i="2"/>
  <c r="B83" i="2"/>
  <c r="B91" i="2"/>
  <c r="B99" i="2"/>
  <c r="B107" i="2"/>
  <c r="E11" i="2"/>
</calcChain>
</file>

<file path=xl/sharedStrings.xml><?xml version="1.0" encoding="utf-8"?>
<sst xmlns="http://schemas.openxmlformats.org/spreadsheetml/2006/main" count="17" uniqueCount="17">
  <si>
    <t>病院数（青森県）</t>
    <rPh sb="0" eb="2">
      <t>ビョウイン</t>
    </rPh>
    <rPh sb="2" eb="3">
      <t>スウ</t>
    </rPh>
    <rPh sb="4" eb="7">
      <t>アオモリケン</t>
    </rPh>
    <phoneticPr fontId="4"/>
  </si>
  <si>
    <t>病院数（全国）</t>
    <rPh sb="0" eb="2">
      <t>ビョウイン</t>
    </rPh>
    <rPh sb="2" eb="3">
      <t>スウ</t>
    </rPh>
    <rPh sb="4" eb="6">
      <t>ゼンコク</t>
    </rPh>
    <phoneticPr fontId="4"/>
  </si>
  <si>
    <t>列A、Ｂは</t>
    <rPh sb="0" eb="1">
      <t>レツ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</si>
  <si>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</si>
  <si>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</si>
  <si>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</si>
  <si>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</si>
  <si>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</si>
  <si>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</si>
  <si>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</si>
  <si>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</si>
  <si>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</si>
  <si>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</si>
  <si>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t>病院数と病床数（人口10万対）（資料：厚生労働省「医療施設調査」）</t>
    <rPh sb="0" eb="3">
      <t>ビョウインスウ</t>
    </rPh>
    <rPh sb="4" eb="7">
      <t>ビョウショウスウ</t>
    </rPh>
    <rPh sb="8" eb="10">
      <t>ジンコウ</t>
    </rPh>
    <rPh sb="12" eb="14">
      <t>マンタイ</t>
    </rPh>
    <rPh sb="25" eb="31">
      <t>イリョウシセツチョウサ</t>
    </rPh>
    <phoneticPr fontId="6"/>
  </si>
  <si>
    <t>病床数（青森県）(右目盛)</t>
    <rPh sb="0" eb="2">
      <t>ビョウショウ</t>
    </rPh>
    <rPh sb="2" eb="3">
      <t>スウ</t>
    </rPh>
    <rPh sb="4" eb="7">
      <t>アオモリケン</t>
    </rPh>
    <rPh sb="9" eb="12">
      <t>ミギメモ</t>
    </rPh>
    <phoneticPr fontId="2"/>
  </si>
  <si>
    <t>病床数（全国）(右目盛)</t>
    <rPh sb="0" eb="2">
      <t>ビョウショウ</t>
    </rPh>
    <rPh sb="2" eb="3">
      <t>スウ</t>
    </rPh>
    <rPh sb="4" eb="6">
      <t>ゼンコク</t>
    </rPh>
    <phoneticPr fontId="2"/>
  </si>
  <si>
    <t>【「グラフ1」シートにデータが反映されます】</t>
    <rPh sb="15" eb="17">
      <t>ハンエイ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</si>
</sst>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"/>
    <numFmt numFmtId="177" formatCode="#,##0.0_ "/>
    <numFmt numFmtId="178" formatCode="0.0_);[Red]\(0.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4" xfId="0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3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3" fillId="3" borderId="6" xfId="0" applyNumberFormat="1" applyFont="1" applyFill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2" borderId="0" xfId="0" applyNumberFormat="1" applyFont="1" applyFill="1">
      <alignment vertical="center"/>
    </xf>
    <xf numFmtId="0" fontId="11" fillId="2" borderId="0" xfId="0" applyFont="1" applyFill="1" applyAlignment="1"/>
    <xf numFmtId="176" fontId="3" fillId="0" borderId="0" xfId="0" applyNumberFormat="1" applyFont="1">
      <alignment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177" fontId="3" fillId="0" borderId="2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5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0" xfId="0" applyNumberFormat="1" applyFont="1" applyAlignment="1">
      <alignment vertical="center" wrapText="1"/>
    </xf>
    <xf numFmtId="178" fontId="3" fillId="0" borderId="2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病院数と病床数（人口</a:t>
            </a:r>
            <a:r>
              <a:rPr lang="en-US" altLang="ja-JP"/>
              <a:t>10</a:t>
            </a:r>
            <a:r>
              <a:rPr lang="ja-JP" altLang="en-US"/>
              <a:t>万対）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298950600603436E-2"/>
          <c:y val="0.10690180516051088"/>
          <c:w val="0.84481083444205585"/>
          <c:h val="0.7072454569451570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データ!$H$8</c:f>
              <c:strCache>
                <c:ptCount val="1"/>
                <c:pt idx="0">
                  <c:v>病床数（青森県）(右目盛)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[0]!病床数青森県</c:f>
              <c:numCache>
                <c:formatCode>#,##0.0_ </c:formatCode>
                <c:ptCount val="13"/>
                <c:pt idx="0">
                  <c:v>1346.6</c:v>
                </c:pt>
                <c:pt idx="1">
                  <c:v>1342.6</c:v>
                </c:pt>
                <c:pt idx="2">
                  <c:v>1337.6</c:v>
                </c:pt>
                <c:pt idx="3">
                  <c:v>1342</c:v>
                </c:pt>
                <c:pt idx="4">
                  <c:v>1337.2</c:v>
                </c:pt>
                <c:pt idx="5">
                  <c:v>1345.8</c:v>
                </c:pt>
                <c:pt idx="6">
                  <c:v>1359.2</c:v>
                </c:pt>
                <c:pt idx="7">
                  <c:v>1349.9</c:v>
                </c:pt>
                <c:pt idx="8">
                  <c:v>1366.2</c:v>
                </c:pt>
                <c:pt idx="9">
                  <c:v>1372.9</c:v>
                </c:pt>
                <c:pt idx="10">
                  <c:v>1371.9</c:v>
                </c:pt>
                <c:pt idx="11">
                  <c:v>1359</c:v>
                </c:pt>
                <c:pt idx="12">
                  <c:v>1356.6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6-4FE1-BD03-9C081E86A7FE}"/>
            </c:ext>
          </c:extLst>
        </c:ser>
        <c:ser>
          <c:idx val="3"/>
          <c:order val="2"/>
          <c:tx>
            <c:strRef>
              <c:f>データ!$I$8</c:f>
              <c:strCache>
                <c:ptCount val="1"/>
                <c:pt idx="0">
                  <c:v>病床数（全国）(右目盛)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[0]!病床数全国</c:f>
              <c:numCache>
                <c:formatCode>#,##0.0_ </c:formatCode>
                <c:ptCount val="13"/>
                <c:pt idx="0">
                  <c:v>1244.3</c:v>
                </c:pt>
                <c:pt idx="1">
                  <c:v>1238.7</c:v>
                </c:pt>
                <c:pt idx="2">
                  <c:v>1237.7</c:v>
                </c:pt>
                <c:pt idx="3">
                  <c:v>1236.3</c:v>
                </c:pt>
                <c:pt idx="4">
                  <c:v>1234</c:v>
                </c:pt>
                <c:pt idx="5">
                  <c:v>1232.0999999999999</c:v>
                </c:pt>
                <c:pt idx="6">
                  <c:v>1229.8</c:v>
                </c:pt>
                <c:pt idx="7">
                  <c:v>1227.2</c:v>
                </c:pt>
                <c:pt idx="8">
                  <c:v>1223.0999999999999</c:v>
                </c:pt>
                <c:pt idx="9">
                  <c:v>1212.0999999999999</c:v>
                </c:pt>
                <c:pt idx="10">
                  <c:v>1195.0999999999999</c:v>
                </c:pt>
                <c:pt idx="11">
                  <c:v>1195.2</c:v>
                </c:pt>
                <c:pt idx="12">
                  <c:v>1194.9000000000001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6-4FE1-BD03-9C081E86A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88421327"/>
        <c:axId val="1733652735"/>
      </c:barChar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病院数（青森県）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[0]!病院数青森県</c:f>
              <c:numCache>
                <c:formatCode>0.0_);[Red]\(0.0\)</c:formatCode>
                <c:ptCount val="13"/>
                <c:pt idx="0">
                  <c:v>7.6</c:v>
                </c:pt>
                <c:pt idx="1">
                  <c:v>7.5</c:v>
                </c:pt>
                <c:pt idx="2">
                  <c:v>7.6</c:v>
                </c:pt>
                <c:pt idx="3">
                  <c:v>7.6</c:v>
                </c:pt>
                <c:pt idx="4">
                  <c:v>7.3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7.5</c:v>
                </c:pt>
                <c:pt idx="9">
                  <c:v>7.5</c:v>
                </c:pt>
                <c:pt idx="10">
                  <c:v>7.6</c:v>
                </c:pt>
                <c:pt idx="11">
                  <c:v>7.6</c:v>
                </c:pt>
                <c:pt idx="1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66-4FE1-BD03-9C081E86A7FE}"/>
            </c:ext>
          </c:extLst>
        </c:ser>
        <c:ser>
          <c:idx val="1"/>
          <c:order val="3"/>
          <c:tx>
            <c:strRef>
              <c:f>データ!$G$8</c:f>
              <c:strCache>
                <c:ptCount val="1"/>
                <c:pt idx="0">
                  <c:v>病院数（全国）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00FF"/>
              </a:solidFill>
              <a:ln w="9525">
                <a:solidFill>
                  <a:srgbClr val="0000FF">
                    <a:alpha val="9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0000FF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[0]!病院数全国</c:f>
              <c:numCache>
                <c:formatCode>0.0_);[Red]\(0.0\)</c:formatCode>
                <c:ptCount val="13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66-4FE1-BD03-9C081E86A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119535"/>
        <c:axId val="1787871919"/>
      </c:lineChart>
      <c:catAx>
        <c:axId val="178611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87871919"/>
        <c:crosses val="autoZero"/>
        <c:auto val="1"/>
        <c:lblAlgn val="ctr"/>
        <c:lblOffset val="100"/>
        <c:noMultiLvlLbl val="0"/>
      </c:catAx>
      <c:valAx>
        <c:axId val="1787871919"/>
        <c:scaling>
          <c:orientation val="minMax"/>
          <c:max val="9"/>
          <c:min val="5.5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86119535"/>
        <c:crosses val="autoZero"/>
        <c:crossBetween val="between"/>
      </c:valAx>
      <c:valAx>
        <c:axId val="1733652735"/>
        <c:scaling>
          <c:orientation val="minMax"/>
          <c:max val="1500"/>
          <c:min val="100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88421327"/>
        <c:crosses val="max"/>
        <c:crossBetween val="between"/>
      </c:valAx>
      <c:catAx>
        <c:axId val="1788421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3652735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6.5595315138236035E-2"/>
          <c:y val="0.11527230317548354"/>
          <c:w val="0.81962684101005345"/>
          <c:h val="9.65536946027094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7B962A-24E6-4156-B20F-628ACFF6173F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8765F6-2DB8-D607-39EF-9E48153203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0.01456</cdr:x>
      <cdr:y>0.04117</cdr:y>
    </cdr:from>
    <cdr:to>
      <cdr:x>0.2598</cdr:x>
      <cdr:y>0.09434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4389FDE-D49F-0BE8-661C-EAF41F1BF571}"/>
            </a:ext>
          </a:extLst>
        </cdr:cNvPr>
        <cdr:cNvSpPr txBox="1"/>
      </cdr:nvSpPr>
      <cdr:spPr>
        <a:xfrm xmlns:a="http://schemas.openxmlformats.org/drawingml/2006/main">
          <a:off x="135327" y="249836"/>
          <a:ext cx="2279755" cy="322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（病院数／人口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0.72887</cdr:x>
      <cdr:y>0.04096</cdr:y>
    </cdr:from>
    <cdr:to>
      <cdr:x>0.97411</cdr:x>
      <cdr:y>0.09413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1E5B7D3-F699-6AFD-D0A4-92E6FC4D28CF}"/>
            </a:ext>
          </a:extLst>
        </cdr:cNvPr>
        <cdr:cNvSpPr txBox="1"/>
      </cdr:nvSpPr>
      <cdr:spPr>
        <a:xfrm xmlns:a="http://schemas.openxmlformats.org/drawingml/2006/main">
          <a:off x="6775554" y="248587"/>
          <a:ext cx="2279755" cy="322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（病床数／人口</a:t>
          </a:r>
          <a:r>
            <a:rPr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0.87098</cdr:x>
      <cdr:y>0.85505</cdr:y>
    </cdr:from>
    <cdr:to>
      <cdr:x>0.93607</cdr:x>
      <cdr:y>0.91186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1E5B7D3-F699-6AFD-D0A4-92E6FC4D28CF}"/>
            </a:ext>
          </a:extLst>
        </cdr:cNvPr>
        <cdr:cNvSpPr txBox="1"/>
      </cdr:nvSpPr>
      <cdr:spPr>
        <a:xfrm xmlns:a="http://schemas.openxmlformats.org/drawingml/2006/main">
          <a:off x="8088701" y="5212391"/>
          <a:ext cx="604483" cy="34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0.62994</cdr:x>
      <cdr:y>0.92905</cdr:y>
    </cdr:from>
    <cdr:to>
      <cdr:x>1</cdr:x>
      <cdr:y>0.99578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A75FF12-3B33-4753-91CA-800B95263E3A}"/>
            </a:ext>
          </a:extLst>
        </cdr:cNvPr>
        <cdr:cNvSpPr txBox="1"/>
      </cdr:nvSpPr>
      <cdr:spPr>
        <a:xfrm xmlns:a="http://schemas.openxmlformats.org/drawingml/2006/main">
          <a:off x="5850152" y="5663513"/>
          <a:ext cx="3436723" cy="406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資料：厚生労働省「医療施設調査」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947B-521C-4238-940D-38679EE98EFE}">
  <dimension ref="A1:R109"/>
  <sheetViews>
    <sheetView tabSelected="1" workbookViewId="0">
      <selection activeCell="C6" sqref="C6"/>
    </sheetView>
  </sheetViews>
  <sheetFormatPr defaultColWidth="8.75" defaultRowHeight="13.5" x14ac:dyDescent="0.4"/>
  <cols>
    <col min="1" max="2" width="6" style="4" customWidth="1"/>
    <col min="3" max="3" width="9.5" style="1" bestFit="1" customWidth="1"/>
    <col min="4" max="4" width="12.25" style="1" customWidth="1"/>
    <col min="5" max="5" width="8.75" style="1"/>
    <col min="6" max="7" width="8.75" style="29"/>
    <col min="8" max="9" width="8.75" style="23"/>
    <col min="10" max="16384" width="8.75" style="1"/>
  </cols>
  <sheetData>
    <row r="1" spans="1:18" x14ac:dyDescent="0.4">
      <c r="A1" s="3" t="s">
        <v>2</v>
      </c>
      <c r="C1" s="5" t="s">
        <v>16</v>
      </c>
      <c r="D1" s="6"/>
      <c r="E1" s="6"/>
      <c r="F1" s="28"/>
      <c r="G1" s="28"/>
      <c r="H1" s="21"/>
      <c r="I1" s="2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3" t="s">
        <v>3</v>
      </c>
      <c r="C2" s="7" t="s">
        <v>4</v>
      </c>
      <c r="I2" s="24"/>
      <c r="J2" s="8"/>
      <c r="K2" s="8"/>
      <c r="L2" s="8"/>
      <c r="M2" s="8"/>
      <c r="N2" s="8"/>
      <c r="O2" s="9"/>
      <c r="Q2" s="9"/>
      <c r="R2" s="9"/>
    </row>
    <row r="3" spans="1:18" x14ac:dyDescent="0.4">
      <c r="A3" s="3" t="s">
        <v>5</v>
      </c>
      <c r="C3" s="7" t="s">
        <v>6</v>
      </c>
      <c r="I3" s="24"/>
      <c r="J3" s="10"/>
      <c r="K3" s="10"/>
      <c r="L3" s="10"/>
      <c r="M3" s="10"/>
      <c r="N3" s="10"/>
      <c r="O3" s="10"/>
    </row>
    <row r="4" spans="1:18" x14ac:dyDescent="0.4">
      <c r="A4" s="3"/>
      <c r="C4" s="11" t="s">
        <v>7</v>
      </c>
      <c r="I4" s="24"/>
      <c r="J4" s="10"/>
      <c r="K4" s="10"/>
      <c r="L4" s="10"/>
      <c r="M4" s="10"/>
      <c r="N4" s="10"/>
      <c r="O4" s="10"/>
    </row>
    <row r="5" spans="1:18" ht="21" customHeight="1" x14ac:dyDescent="0.4">
      <c r="C5" s="12">
        <v>40179</v>
      </c>
      <c r="D5" s="13" t="s">
        <v>8</v>
      </c>
      <c r="E5" s="14">
        <f>MAX($C$9:$C$109)</f>
        <v>44562</v>
      </c>
      <c r="F5" s="30" t="s">
        <v>9</v>
      </c>
      <c r="G5" s="30"/>
      <c r="H5" s="25"/>
      <c r="I5" s="26"/>
      <c r="J5" s="10"/>
      <c r="K5" s="10"/>
      <c r="L5" s="10"/>
      <c r="M5" s="10"/>
      <c r="N5" s="10"/>
      <c r="O5" s="10"/>
    </row>
    <row r="6" spans="1:18" x14ac:dyDescent="0.4">
      <c r="B6" s="4">
        <f>COUNTA(C9:C109)-MATCH(C5,C9:C109,0)+1</f>
        <v>13</v>
      </c>
    </row>
    <row r="7" spans="1:18" x14ac:dyDescent="0.4">
      <c r="A7" s="15"/>
      <c r="C7" s="1" t="s">
        <v>13</v>
      </c>
    </row>
    <row r="8" spans="1:18" s="19" customFormat="1" ht="40.5" x14ac:dyDescent="0.4">
      <c r="A8" s="20"/>
      <c r="B8" s="20"/>
      <c r="C8" s="19" t="s">
        <v>10</v>
      </c>
      <c r="D8" s="19" t="s">
        <v>11</v>
      </c>
      <c r="E8" s="19" t="s">
        <v>12</v>
      </c>
      <c r="F8" s="31" t="s">
        <v>0</v>
      </c>
      <c r="G8" s="31" t="s">
        <v>1</v>
      </c>
      <c r="H8" s="27" t="s">
        <v>14</v>
      </c>
      <c r="I8" s="27" t="s">
        <v>15</v>
      </c>
    </row>
    <row r="9" spans="1:18" x14ac:dyDescent="0.15">
      <c r="A9" s="16" t="str">
        <f>IF(C9=EDATE($C$5,0),1,"")</f>
        <v/>
      </c>
      <c r="B9" s="16" t="str">
        <f>IF(C9=EDATE($C$5,0),1,"")</f>
        <v/>
      </c>
      <c r="C9" s="17">
        <v>35796</v>
      </c>
      <c r="D9" s="18" t="str">
        <f t="shared" ref="D9:D11" si="0">IF(OR(A9=1,B9=1,A9),TEXT(C9,"ge"),TEXT(C9," "))</f>
        <v xml:space="preserve"> </v>
      </c>
      <c r="E9" s="18" t="str">
        <f t="shared" ref="E9:E11" si="1">IF(OR(A9=1,A9),TEXT(C9,"yyyy"),TEXT(C9,"yy"))</f>
        <v>98</v>
      </c>
      <c r="F9" s="29">
        <v>7.6</v>
      </c>
      <c r="G9" s="29">
        <v>7.4</v>
      </c>
      <c r="H9" s="23">
        <v>1409.2</v>
      </c>
      <c r="I9" s="23">
        <v>1309.5999999999999</v>
      </c>
    </row>
    <row r="10" spans="1:18" x14ac:dyDescent="0.15">
      <c r="A10" s="16" t="str">
        <f t="shared" ref="A10:A73" si="2">IF(C10=EDATE($C$5,0),1,"")</f>
        <v/>
      </c>
      <c r="B10" s="16" t="str">
        <f>IF(C10=EDATE($C$5,0),1,"")</f>
        <v/>
      </c>
      <c r="C10" s="17">
        <v>36161</v>
      </c>
      <c r="D10" s="18" t="str">
        <f t="shared" si="0"/>
        <v xml:space="preserve"> </v>
      </c>
      <c r="E10" s="18" t="str">
        <f t="shared" si="1"/>
        <v>99</v>
      </c>
      <c r="F10" s="29">
        <v>7.7</v>
      </c>
      <c r="G10" s="29">
        <v>7.3</v>
      </c>
      <c r="H10" s="23">
        <v>1395.8</v>
      </c>
      <c r="I10" s="23">
        <v>1301</v>
      </c>
    </row>
    <row r="11" spans="1:18" x14ac:dyDescent="0.15">
      <c r="A11" s="16">
        <v>1</v>
      </c>
      <c r="B11" s="16">
        <f>IF(OR(A11=1,C11=$E$5),1,"")</f>
        <v>1</v>
      </c>
      <c r="C11" s="17">
        <v>36526</v>
      </c>
      <c r="D11" s="18" t="str">
        <f t="shared" si="0"/>
        <v>H12</v>
      </c>
      <c r="E11" s="18" t="str">
        <f t="shared" si="1"/>
        <v>2000</v>
      </c>
      <c r="F11" s="29">
        <v>7.5</v>
      </c>
      <c r="G11" s="29">
        <v>7.3</v>
      </c>
      <c r="H11" s="23">
        <v>1374.5</v>
      </c>
      <c r="I11" s="23">
        <v>1297.8</v>
      </c>
    </row>
    <row r="12" spans="1:18" x14ac:dyDescent="0.15">
      <c r="A12" s="16" t="str">
        <f t="shared" si="2"/>
        <v/>
      </c>
      <c r="B12" s="16" t="str">
        <f t="shared" ref="B12:B75" si="3">IF(OR(A12=1,C12=$E$5),1,"")</f>
        <v/>
      </c>
      <c r="C12" s="17">
        <v>36892</v>
      </c>
      <c r="D12" s="18" t="str">
        <f t="shared" ref="D12:D14" si="4">IF(OR(A12=1,B12=1,A12),TEXT(C12,"ge"),TEXT(C12," "))</f>
        <v xml:space="preserve"> </v>
      </c>
      <c r="E12" s="18" t="str">
        <f t="shared" ref="E12:E14" si="5">IF(OR(A12=1,A12),TEXT(C12,"yyyy"),TEXT(C12,"yy"))</f>
        <v>01</v>
      </c>
      <c r="F12" s="29">
        <v>7.5</v>
      </c>
      <c r="G12" s="29">
        <v>7.3</v>
      </c>
      <c r="H12" s="23">
        <v>1373.5</v>
      </c>
      <c r="I12" s="23">
        <v>1293.7</v>
      </c>
    </row>
    <row r="13" spans="1:18" x14ac:dyDescent="0.15">
      <c r="A13" s="16" t="str">
        <f t="shared" si="2"/>
        <v/>
      </c>
      <c r="B13" s="16" t="str">
        <f t="shared" si="3"/>
        <v/>
      </c>
      <c r="C13" s="17">
        <v>37257</v>
      </c>
      <c r="D13" s="18" t="str">
        <f t="shared" si="4"/>
        <v xml:space="preserve"> </v>
      </c>
      <c r="E13" s="18" t="str">
        <f t="shared" si="5"/>
        <v>02</v>
      </c>
      <c r="F13" s="29">
        <v>7.5</v>
      </c>
      <c r="G13" s="29">
        <v>7.2</v>
      </c>
      <c r="H13" s="23">
        <v>1365.6</v>
      </c>
      <c r="I13" s="23">
        <v>1289</v>
      </c>
    </row>
    <row r="14" spans="1:18" x14ac:dyDescent="0.15">
      <c r="A14" s="16" t="str">
        <f t="shared" si="2"/>
        <v/>
      </c>
      <c r="B14" s="16" t="str">
        <f t="shared" si="3"/>
        <v/>
      </c>
      <c r="C14" s="17">
        <v>37622</v>
      </c>
      <c r="D14" s="18" t="str">
        <f t="shared" si="4"/>
        <v xml:space="preserve"> </v>
      </c>
      <c r="E14" s="18" t="str">
        <f t="shared" si="5"/>
        <v>03</v>
      </c>
      <c r="F14" s="29">
        <v>7.5</v>
      </c>
      <c r="G14" s="29">
        <v>7.1</v>
      </c>
      <c r="H14" s="23">
        <v>1346.5</v>
      </c>
      <c r="I14" s="23">
        <v>1278.9000000000001</v>
      </c>
    </row>
    <row r="15" spans="1:18" x14ac:dyDescent="0.15">
      <c r="A15" s="16" t="str">
        <f t="shared" si="2"/>
        <v/>
      </c>
      <c r="B15" s="16" t="str">
        <f t="shared" si="3"/>
        <v/>
      </c>
      <c r="C15" s="17">
        <v>37987</v>
      </c>
      <c r="D15" s="18" t="str">
        <f t="shared" ref="D15:D32" si="6">IF(OR(A15=1,B15=1,A15),TEXT(C15,"ge"),TEXT(C15," "))</f>
        <v xml:space="preserve"> </v>
      </c>
      <c r="E15" s="18" t="str">
        <f t="shared" ref="E15:E32" si="7">IF(OR(A15=1,A15),TEXT(C15,"yyyy"),TEXT(C15,"yy"))</f>
        <v>04</v>
      </c>
      <c r="F15" s="29">
        <v>7.4</v>
      </c>
      <c r="G15" s="29">
        <v>7.1</v>
      </c>
      <c r="H15" s="23">
        <v>1352.1</v>
      </c>
      <c r="I15" s="23">
        <v>1277.8</v>
      </c>
    </row>
    <row r="16" spans="1:18" x14ac:dyDescent="0.15">
      <c r="A16" s="16" t="str">
        <f t="shared" si="2"/>
        <v/>
      </c>
      <c r="B16" s="16" t="str">
        <f t="shared" si="3"/>
        <v/>
      </c>
      <c r="C16" s="17">
        <v>38353</v>
      </c>
      <c r="D16" s="18" t="str">
        <f t="shared" si="6"/>
        <v xml:space="preserve"> </v>
      </c>
      <c r="E16" s="18" t="str">
        <f t="shared" si="7"/>
        <v>05</v>
      </c>
      <c r="F16" s="29">
        <v>7.6</v>
      </c>
      <c r="G16" s="29">
        <v>7.1</v>
      </c>
      <c r="H16" s="23">
        <v>1354</v>
      </c>
      <c r="I16" s="23">
        <v>1276.9000000000001</v>
      </c>
    </row>
    <row r="17" spans="1:9" x14ac:dyDescent="0.15">
      <c r="A17" s="16" t="str">
        <f t="shared" si="2"/>
        <v/>
      </c>
      <c r="B17" s="16" t="str">
        <f t="shared" si="3"/>
        <v/>
      </c>
      <c r="C17" s="17">
        <v>38718</v>
      </c>
      <c r="D17" s="18" t="str">
        <f t="shared" si="6"/>
        <v xml:space="preserve"> </v>
      </c>
      <c r="E17" s="18" t="str">
        <f t="shared" si="7"/>
        <v>06</v>
      </c>
      <c r="F17" s="29">
        <v>7.7</v>
      </c>
      <c r="G17" s="29">
        <v>7</v>
      </c>
      <c r="H17" s="23">
        <v>1355.7</v>
      </c>
      <c r="I17" s="23">
        <v>1273.0999999999999</v>
      </c>
    </row>
    <row r="18" spans="1:9" x14ac:dyDescent="0.15">
      <c r="A18" s="16" t="str">
        <f t="shared" si="2"/>
        <v/>
      </c>
      <c r="B18" s="16" t="str">
        <f t="shared" si="3"/>
        <v/>
      </c>
      <c r="C18" s="17">
        <v>39083</v>
      </c>
      <c r="D18" s="18" t="str">
        <f t="shared" si="6"/>
        <v xml:space="preserve"> </v>
      </c>
      <c r="E18" s="18" t="str">
        <f t="shared" si="7"/>
        <v>07</v>
      </c>
      <c r="F18" s="29">
        <v>7.5</v>
      </c>
      <c r="G18" s="29">
        <v>6.9</v>
      </c>
      <c r="H18" s="23">
        <v>1350.2</v>
      </c>
      <c r="I18" s="23">
        <v>1268</v>
      </c>
    </row>
    <row r="19" spans="1:9" x14ac:dyDescent="0.15">
      <c r="A19" s="16" t="str">
        <f t="shared" si="2"/>
        <v/>
      </c>
      <c r="B19" s="16" t="str">
        <f t="shared" si="3"/>
        <v/>
      </c>
      <c r="C19" s="17">
        <v>39448</v>
      </c>
      <c r="D19" s="18" t="str">
        <f t="shared" si="6"/>
        <v xml:space="preserve"> </v>
      </c>
      <c r="E19" s="18" t="str">
        <f t="shared" si="7"/>
        <v>08</v>
      </c>
      <c r="F19" s="29">
        <v>7.5</v>
      </c>
      <c r="G19" s="29">
        <v>6.9</v>
      </c>
      <c r="H19" s="23">
        <v>1356.3</v>
      </c>
      <c r="I19" s="23">
        <v>1260.4000000000001</v>
      </c>
    </row>
    <row r="20" spans="1:9" x14ac:dyDescent="0.15">
      <c r="A20" s="16" t="str">
        <f t="shared" si="2"/>
        <v/>
      </c>
      <c r="B20" s="16" t="str">
        <f t="shared" si="3"/>
        <v/>
      </c>
      <c r="C20" s="17">
        <v>39814</v>
      </c>
      <c r="D20" s="18" t="str">
        <f t="shared" si="6"/>
        <v xml:space="preserve"> </v>
      </c>
      <c r="E20" s="18" t="str">
        <f t="shared" si="7"/>
        <v>09</v>
      </c>
      <c r="F20" s="29">
        <v>7.5</v>
      </c>
      <c r="G20" s="29">
        <v>6.9</v>
      </c>
      <c r="H20" s="23">
        <v>1352.7</v>
      </c>
      <c r="I20" s="23">
        <v>1256</v>
      </c>
    </row>
    <row r="21" spans="1:9" x14ac:dyDescent="0.15">
      <c r="A21" s="16">
        <f t="shared" si="2"/>
        <v>1</v>
      </c>
      <c r="B21" s="16">
        <f t="shared" si="3"/>
        <v>1</v>
      </c>
      <c r="C21" s="17">
        <v>40179</v>
      </c>
      <c r="D21" s="18" t="str">
        <f t="shared" si="6"/>
        <v>H22</v>
      </c>
      <c r="E21" s="18" t="str">
        <f t="shared" si="7"/>
        <v>2010</v>
      </c>
      <c r="F21" s="29">
        <v>7.6</v>
      </c>
      <c r="G21" s="29">
        <v>6.8</v>
      </c>
      <c r="H21" s="23">
        <v>1346.6</v>
      </c>
      <c r="I21" s="23">
        <v>1244.3</v>
      </c>
    </row>
    <row r="22" spans="1:9" x14ac:dyDescent="0.15">
      <c r="A22" s="16" t="str">
        <f t="shared" si="2"/>
        <v/>
      </c>
      <c r="B22" s="16" t="str">
        <f t="shared" si="3"/>
        <v/>
      </c>
      <c r="C22" s="17">
        <v>40544</v>
      </c>
      <c r="D22" s="18" t="str">
        <f t="shared" si="6"/>
        <v xml:space="preserve"> </v>
      </c>
      <c r="E22" s="18" t="str">
        <f t="shared" si="7"/>
        <v>11</v>
      </c>
      <c r="F22" s="29">
        <v>7.5</v>
      </c>
      <c r="G22" s="29">
        <v>6.7</v>
      </c>
      <c r="H22" s="23">
        <v>1342.6</v>
      </c>
      <c r="I22" s="23">
        <v>1238.7</v>
      </c>
    </row>
    <row r="23" spans="1:9" x14ac:dyDescent="0.15">
      <c r="A23" s="16" t="str">
        <f t="shared" si="2"/>
        <v/>
      </c>
      <c r="B23" s="16" t="str">
        <f t="shared" si="3"/>
        <v/>
      </c>
      <c r="C23" s="17">
        <v>40909</v>
      </c>
      <c r="D23" s="18" t="str">
        <f t="shared" si="6"/>
        <v xml:space="preserve"> </v>
      </c>
      <c r="E23" s="18" t="str">
        <f t="shared" si="7"/>
        <v>12</v>
      </c>
      <c r="F23" s="29">
        <v>7.6</v>
      </c>
      <c r="G23" s="29">
        <v>6.7</v>
      </c>
      <c r="H23" s="23">
        <v>1337.6</v>
      </c>
      <c r="I23" s="23">
        <v>1237.7</v>
      </c>
    </row>
    <row r="24" spans="1:9" x14ac:dyDescent="0.15">
      <c r="A24" s="16" t="str">
        <f t="shared" si="2"/>
        <v/>
      </c>
      <c r="B24" s="16" t="str">
        <f t="shared" si="3"/>
        <v/>
      </c>
      <c r="C24" s="17">
        <v>41275</v>
      </c>
      <c r="D24" s="18" t="str">
        <f t="shared" si="6"/>
        <v xml:space="preserve"> </v>
      </c>
      <c r="E24" s="18" t="str">
        <f t="shared" si="7"/>
        <v>13</v>
      </c>
      <c r="F24" s="29">
        <v>7.6</v>
      </c>
      <c r="G24" s="29">
        <v>6.7</v>
      </c>
      <c r="H24" s="23">
        <v>1342</v>
      </c>
      <c r="I24" s="23">
        <v>1236.3</v>
      </c>
    </row>
    <row r="25" spans="1:9" x14ac:dyDescent="0.15">
      <c r="A25" s="16" t="str">
        <f t="shared" si="2"/>
        <v/>
      </c>
      <c r="B25" s="16" t="str">
        <f t="shared" si="3"/>
        <v/>
      </c>
      <c r="C25" s="17">
        <v>41640</v>
      </c>
      <c r="D25" s="18" t="str">
        <f t="shared" si="6"/>
        <v xml:space="preserve"> </v>
      </c>
      <c r="E25" s="18" t="str">
        <f t="shared" si="7"/>
        <v>14</v>
      </c>
      <c r="F25" s="29">
        <v>7.3</v>
      </c>
      <c r="G25" s="29">
        <v>6.7</v>
      </c>
      <c r="H25" s="23">
        <v>1337.2</v>
      </c>
      <c r="I25" s="23">
        <v>1234</v>
      </c>
    </row>
    <row r="26" spans="1:9" x14ac:dyDescent="0.15">
      <c r="A26" s="16" t="str">
        <f t="shared" si="2"/>
        <v/>
      </c>
      <c r="B26" s="16" t="str">
        <f t="shared" si="3"/>
        <v/>
      </c>
      <c r="C26" s="17">
        <v>42005</v>
      </c>
      <c r="D26" s="18" t="str">
        <f t="shared" si="6"/>
        <v xml:space="preserve"> </v>
      </c>
      <c r="E26" s="18" t="str">
        <f t="shared" si="7"/>
        <v>15</v>
      </c>
      <c r="F26" s="29">
        <v>7.4</v>
      </c>
      <c r="G26" s="29">
        <v>6.7</v>
      </c>
      <c r="H26" s="23">
        <v>1345.8</v>
      </c>
      <c r="I26" s="23">
        <v>1232.0999999999999</v>
      </c>
    </row>
    <row r="27" spans="1:9" x14ac:dyDescent="0.15">
      <c r="A27" s="16" t="str">
        <f t="shared" si="2"/>
        <v/>
      </c>
      <c r="B27" s="16" t="str">
        <f t="shared" si="3"/>
        <v/>
      </c>
      <c r="C27" s="17">
        <v>42370</v>
      </c>
      <c r="D27" s="18" t="str">
        <f t="shared" si="6"/>
        <v xml:space="preserve"> </v>
      </c>
      <c r="E27" s="18" t="str">
        <f t="shared" si="7"/>
        <v>16</v>
      </c>
      <c r="F27" s="29">
        <v>7.4</v>
      </c>
      <c r="G27" s="29">
        <v>6.7</v>
      </c>
      <c r="H27" s="23">
        <v>1359.2</v>
      </c>
      <c r="I27" s="23">
        <v>1229.8</v>
      </c>
    </row>
    <row r="28" spans="1:9" x14ac:dyDescent="0.15">
      <c r="A28" s="16" t="str">
        <f t="shared" si="2"/>
        <v/>
      </c>
      <c r="B28" s="16" t="str">
        <f t="shared" si="3"/>
        <v/>
      </c>
      <c r="C28" s="17">
        <v>42736</v>
      </c>
      <c r="D28" s="18" t="str">
        <f t="shared" si="6"/>
        <v xml:space="preserve"> </v>
      </c>
      <c r="E28" s="18" t="str">
        <f t="shared" si="7"/>
        <v>17</v>
      </c>
      <c r="F28" s="29">
        <v>7.4</v>
      </c>
      <c r="G28" s="29">
        <v>6.6</v>
      </c>
      <c r="H28" s="23">
        <v>1349.9</v>
      </c>
      <c r="I28" s="23">
        <v>1227.2</v>
      </c>
    </row>
    <row r="29" spans="1:9" x14ac:dyDescent="0.15">
      <c r="A29" s="16" t="str">
        <f t="shared" si="2"/>
        <v/>
      </c>
      <c r="B29" s="16" t="str">
        <f t="shared" si="3"/>
        <v/>
      </c>
      <c r="C29" s="17">
        <v>43101</v>
      </c>
      <c r="D29" s="18" t="str">
        <f t="shared" si="6"/>
        <v xml:space="preserve"> </v>
      </c>
      <c r="E29" s="18" t="str">
        <f t="shared" si="7"/>
        <v>18</v>
      </c>
      <c r="F29" s="29">
        <v>7.5</v>
      </c>
      <c r="G29" s="29">
        <v>6.6</v>
      </c>
      <c r="H29" s="23">
        <v>1366.2</v>
      </c>
      <c r="I29" s="23">
        <v>1223.0999999999999</v>
      </c>
    </row>
    <row r="30" spans="1:9" x14ac:dyDescent="0.15">
      <c r="A30" s="16" t="str">
        <f t="shared" si="2"/>
        <v/>
      </c>
      <c r="B30" s="16" t="str">
        <f t="shared" si="3"/>
        <v/>
      </c>
      <c r="C30" s="17">
        <v>43466</v>
      </c>
      <c r="D30" s="18" t="str">
        <f t="shared" si="6"/>
        <v xml:space="preserve"> </v>
      </c>
      <c r="E30" s="18" t="str">
        <f t="shared" si="7"/>
        <v>19</v>
      </c>
      <c r="F30" s="29">
        <v>7.5</v>
      </c>
      <c r="G30" s="29">
        <v>6.6</v>
      </c>
      <c r="H30" s="23">
        <v>1372.9</v>
      </c>
      <c r="I30" s="23">
        <v>1212.0999999999999</v>
      </c>
    </row>
    <row r="31" spans="1:9" x14ac:dyDescent="0.15">
      <c r="A31" s="16" t="str">
        <f t="shared" si="2"/>
        <v/>
      </c>
      <c r="B31" s="16" t="str">
        <f t="shared" si="3"/>
        <v/>
      </c>
      <c r="C31" s="17">
        <v>43831</v>
      </c>
      <c r="D31" s="18" t="str">
        <f t="shared" si="6"/>
        <v xml:space="preserve"> </v>
      </c>
      <c r="E31" s="18" t="str">
        <f t="shared" si="7"/>
        <v>20</v>
      </c>
      <c r="F31" s="29">
        <v>7.6</v>
      </c>
      <c r="G31" s="29">
        <v>6.5</v>
      </c>
      <c r="H31" s="23">
        <v>1371.9</v>
      </c>
      <c r="I31" s="23">
        <v>1195.0999999999999</v>
      </c>
    </row>
    <row r="32" spans="1:9" x14ac:dyDescent="0.15">
      <c r="A32" s="16" t="str">
        <f t="shared" si="2"/>
        <v/>
      </c>
      <c r="B32" s="16" t="str">
        <f t="shared" si="3"/>
        <v/>
      </c>
      <c r="C32" s="17">
        <v>44197</v>
      </c>
      <c r="D32" s="18" t="str">
        <f t="shared" si="6"/>
        <v xml:space="preserve"> </v>
      </c>
      <c r="E32" s="18" t="str">
        <f t="shared" si="7"/>
        <v>21</v>
      </c>
      <c r="F32" s="29">
        <v>7.6</v>
      </c>
      <c r="G32" s="29">
        <v>6.5</v>
      </c>
      <c r="H32" s="23">
        <v>1359</v>
      </c>
      <c r="I32" s="23">
        <v>1195.2</v>
      </c>
    </row>
    <row r="33" spans="1:9" x14ac:dyDescent="0.15">
      <c r="A33" s="16" t="str">
        <f t="shared" si="2"/>
        <v/>
      </c>
      <c r="B33" s="16">
        <f t="shared" si="3"/>
        <v>1</v>
      </c>
      <c r="C33" s="17">
        <v>44562</v>
      </c>
      <c r="D33" s="18" t="str">
        <f t="shared" ref="D33" si="8">IF(OR(A33=1,B33=1,A33),TEXT(C33,"ge"),TEXT(C33," "))</f>
        <v>R4</v>
      </c>
      <c r="E33" s="18" t="str">
        <f t="shared" ref="E33" si="9">IF(OR(A33=1,A33),TEXT(C33,"yyyy"),TEXT(C33,"yy"))</f>
        <v>22</v>
      </c>
      <c r="F33" s="29">
        <v>7.5</v>
      </c>
      <c r="G33" s="29">
        <v>6.5</v>
      </c>
      <c r="H33" s="23">
        <v>1356.6</v>
      </c>
      <c r="I33" s="23">
        <v>1194.9000000000001</v>
      </c>
    </row>
    <row r="34" spans="1:9" x14ac:dyDescent="0.15">
      <c r="A34" s="16" t="str">
        <f t="shared" si="2"/>
        <v/>
      </c>
      <c r="B34" s="16" t="str">
        <f t="shared" si="3"/>
        <v/>
      </c>
    </row>
    <row r="35" spans="1:9" x14ac:dyDescent="0.15">
      <c r="A35" s="16" t="str">
        <f t="shared" si="2"/>
        <v/>
      </c>
      <c r="B35" s="16" t="str">
        <f t="shared" si="3"/>
        <v/>
      </c>
    </row>
    <row r="36" spans="1:9" x14ac:dyDescent="0.15">
      <c r="A36" s="16" t="str">
        <f t="shared" si="2"/>
        <v/>
      </c>
      <c r="B36" s="16" t="str">
        <f t="shared" si="3"/>
        <v/>
      </c>
    </row>
    <row r="37" spans="1:9" x14ac:dyDescent="0.15">
      <c r="A37" s="16" t="str">
        <f t="shared" si="2"/>
        <v/>
      </c>
      <c r="B37" s="16" t="str">
        <f t="shared" si="3"/>
        <v/>
      </c>
    </row>
    <row r="38" spans="1:9" x14ac:dyDescent="0.15">
      <c r="A38" s="16" t="str">
        <f t="shared" si="2"/>
        <v/>
      </c>
      <c r="B38" s="16" t="str">
        <f t="shared" si="3"/>
        <v/>
      </c>
    </row>
    <row r="39" spans="1:9" x14ac:dyDescent="0.15">
      <c r="A39" s="16" t="str">
        <f t="shared" si="2"/>
        <v/>
      </c>
      <c r="B39" s="16" t="str">
        <f t="shared" si="3"/>
        <v/>
      </c>
    </row>
    <row r="40" spans="1:9" x14ac:dyDescent="0.15">
      <c r="A40" s="16" t="str">
        <f t="shared" si="2"/>
        <v/>
      </c>
      <c r="B40" s="16" t="str">
        <f t="shared" si="3"/>
        <v/>
      </c>
    </row>
    <row r="41" spans="1:9" x14ac:dyDescent="0.15">
      <c r="A41" s="16" t="str">
        <f t="shared" si="2"/>
        <v/>
      </c>
      <c r="B41" s="16" t="str">
        <f t="shared" si="3"/>
        <v/>
      </c>
    </row>
    <row r="42" spans="1:9" x14ac:dyDescent="0.15">
      <c r="A42" s="16" t="str">
        <f t="shared" si="2"/>
        <v/>
      </c>
      <c r="B42" s="16" t="str">
        <f t="shared" si="3"/>
        <v/>
      </c>
    </row>
    <row r="43" spans="1:9" x14ac:dyDescent="0.15">
      <c r="A43" s="16" t="str">
        <f t="shared" si="2"/>
        <v/>
      </c>
      <c r="B43" s="16" t="str">
        <f t="shared" si="3"/>
        <v/>
      </c>
    </row>
    <row r="44" spans="1:9" x14ac:dyDescent="0.15">
      <c r="A44" s="16" t="str">
        <f t="shared" si="2"/>
        <v/>
      </c>
      <c r="B44" s="16" t="str">
        <f t="shared" si="3"/>
        <v/>
      </c>
    </row>
    <row r="45" spans="1:9" x14ac:dyDescent="0.15">
      <c r="A45" s="16" t="str">
        <f t="shared" si="2"/>
        <v/>
      </c>
      <c r="B45" s="16" t="str">
        <f t="shared" si="3"/>
        <v/>
      </c>
    </row>
    <row r="46" spans="1:9" x14ac:dyDescent="0.15">
      <c r="A46" s="16" t="str">
        <f t="shared" si="2"/>
        <v/>
      </c>
      <c r="B46" s="16" t="str">
        <f t="shared" si="3"/>
        <v/>
      </c>
    </row>
    <row r="47" spans="1:9" x14ac:dyDescent="0.15">
      <c r="A47" s="16" t="str">
        <f t="shared" si="2"/>
        <v/>
      </c>
      <c r="B47" s="16" t="str">
        <f t="shared" si="3"/>
        <v/>
      </c>
    </row>
    <row r="48" spans="1:9" x14ac:dyDescent="0.15">
      <c r="A48" s="16" t="str">
        <f t="shared" si="2"/>
        <v/>
      </c>
      <c r="B48" s="16" t="str">
        <f t="shared" si="3"/>
        <v/>
      </c>
    </row>
    <row r="49" spans="1:2" x14ac:dyDescent="0.15">
      <c r="A49" s="16" t="str">
        <f t="shared" si="2"/>
        <v/>
      </c>
      <c r="B49" s="16" t="str">
        <f t="shared" si="3"/>
        <v/>
      </c>
    </row>
    <row r="50" spans="1:2" x14ac:dyDescent="0.15">
      <c r="A50" s="16" t="str">
        <f t="shared" si="2"/>
        <v/>
      </c>
      <c r="B50" s="16" t="str">
        <f t="shared" si="3"/>
        <v/>
      </c>
    </row>
    <row r="51" spans="1:2" x14ac:dyDescent="0.15">
      <c r="A51" s="16" t="str">
        <f t="shared" si="2"/>
        <v/>
      </c>
      <c r="B51" s="16" t="str">
        <f t="shared" si="3"/>
        <v/>
      </c>
    </row>
    <row r="52" spans="1:2" x14ac:dyDescent="0.15">
      <c r="A52" s="16" t="str">
        <f t="shared" si="2"/>
        <v/>
      </c>
      <c r="B52" s="16" t="str">
        <f t="shared" si="3"/>
        <v/>
      </c>
    </row>
    <row r="53" spans="1:2" x14ac:dyDescent="0.15">
      <c r="A53" s="16" t="str">
        <f t="shared" si="2"/>
        <v/>
      </c>
      <c r="B53" s="16" t="str">
        <f t="shared" si="3"/>
        <v/>
      </c>
    </row>
    <row r="54" spans="1:2" x14ac:dyDescent="0.15">
      <c r="A54" s="16" t="str">
        <f t="shared" si="2"/>
        <v/>
      </c>
      <c r="B54" s="16" t="str">
        <f t="shared" si="3"/>
        <v/>
      </c>
    </row>
    <row r="55" spans="1:2" x14ac:dyDescent="0.15">
      <c r="A55" s="16" t="str">
        <f t="shared" si="2"/>
        <v/>
      </c>
      <c r="B55" s="16" t="str">
        <f t="shared" si="3"/>
        <v/>
      </c>
    </row>
    <row r="56" spans="1:2" x14ac:dyDescent="0.15">
      <c r="A56" s="16" t="str">
        <f t="shared" si="2"/>
        <v/>
      </c>
      <c r="B56" s="16" t="str">
        <f t="shared" si="3"/>
        <v/>
      </c>
    </row>
    <row r="57" spans="1:2" x14ac:dyDescent="0.15">
      <c r="A57" s="16" t="str">
        <f t="shared" si="2"/>
        <v/>
      </c>
      <c r="B57" s="16" t="str">
        <f t="shared" si="3"/>
        <v/>
      </c>
    </row>
    <row r="58" spans="1:2" x14ac:dyDescent="0.15">
      <c r="A58" s="16" t="str">
        <f t="shared" si="2"/>
        <v/>
      </c>
      <c r="B58" s="16" t="str">
        <f t="shared" si="3"/>
        <v/>
      </c>
    </row>
    <row r="59" spans="1:2" x14ac:dyDescent="0.15">
      <c r="A59" s="16" t="str">
        <f t="shared" si="2"/>
        <v/>
      </c>
      <c r="B59" s="16" t="str">
        <f t="shared" si="3"/>
        <v/>
      </c>
    </row>
    <row r="60" spans="1:2" x14ac:dyDescent="0.15">
      <c r="A60" s="16" t="str">
        <f t="shared" si="2"/>
        <v/>
      </c>
      <c r="B60" s="16" t="str">
        <f t="shared" si="3"/>
        <v/>
      </c>
    </row>
    <row r="61" spans="1:2" x14ac:dyDescent="0.15">
      <c r="A61" s="16" t="str">
        <f t="shared" si="2"/>
        <v/>
      </c>
      <c r="B61" s="16" t="str">
        <f t="shared" si="3"/>
        <v/>
      </c>
    </row>
    <row r="62" spans="1:2" x14ac:dyDescent="0.15">
      <c r="A62" s="16" t="str">
        <f t="shared" si="2"/>
        <v/>
      </c>
      <c r="B62" s="16" t="str">
        <f t="shared" si="3"/>
        <v/>
      </c>
    </row>
    <row r="63" spans="1:2" x14ac:dyDescent="0.15">
      <c r="A63" s="16" t="str">
        <f t="shared" si="2"/>
        <v/>
      </c>
      <c r="B63" s="16" t="str">
        <f t="shared" si="3"/>
        <v/>
      </c>
    </row>
    <row r="64" spans="1:2" x14ac:dyDescent="0.15">
      <c r="A64" s="16" t="str">
        <f t="shared" si="2"/>
        <v/>
      </c>
      <c r="B64" s="16" t="str">
        <f t="shared" si="3"/>
        <v/>
      </c>
    </row>
    <row r="65" spans="1:2" x14ac:dyDescent="0.15">
      <c r="A65" s="16" t="str">
        <f t="shared" si="2"/>
        <v/>
      </c>
      <c r="B65" s="16" t="str">
        <f t="shared" si="3"/>
        <v/>
      </c>
    </row>
    <row r="66" spans="1:2" x14ac:dyDescent="0.15">
      <c r="A66" s="16" t="str">
        <f t="shared" si="2"/>
        <v/>
      </c>
      <c r="B66" s="16" t="str">
        <f t="shared" si="3"/>
        <v/>
      </c>
    </row>
    <row r="67" spans="1:2" x14ac:dyDescent="0.15">
      <c r="A67" s="16" t="str">
        <f t="shared" si="2"/>
        <v/>
      </c>
      <c r="B67" s="16" t="str">
        <f t="shared" si="3"/>
        <v/>
      </c>
    </row>
    <row r="68" spans="1:2" x14ac:dyDescent="0.15">
      <c r="A68" s="16" t="str">
        <f t="shared" si="2"/>
        <v/>
      </c>
      <c r="B68" s="16" t="str">
        <f t="shared" si="3"/>
        <v/>
      </c>
    </row>
    <row r="69" spans="1:2" x14ac:dyDescent="0.15">
      <c r="A69" s="16" t="str">
        <f t="shared" si="2"/>
        <v/>
      </c>
      <c r="B69" s="16" t="str">
        <f t="shared" si="3"/>
        <v/>
      </c>
    </row>
    <row r="70" spans="1:2" x14ac:dyDescent="0.15">
      <c r="A70" s="16" t="str">
        <f t="shared" si="2"/>
        <v/>
      </c>
      <c r="B70" s="16" t="str">
        <f t="shared" si="3"/>
        <v/>
      </c>
    </row>
    <row r="71" spans="1:2" x14ac:dyDescent="0.15">
      <c r="A71" s="16" t="str">
        <f t="shared" si="2"/>
        <v/>
      </c>
      <c r="B71" s="16" t="str">
        <f t="shared" si="3"/>
        <v/>
      </c>
    </row>
    <row r="72" spans="1:2" x14ac:dyDescent="0.15">
      <c r="A72" s="16" t="str">
        <f t="shared" si="2"/>
        <v/>
      </c>
      <c r="B72" s="16" t="str">
        <f t="shared" si="3"/>
        <v/>
      </c>
    </row>
    <row r="73" spans="1:2" x14ac:dyDescent="0.15">
      <c r="A73" s="16" t="str">
        <f t="shared" si="2"/>
        <v/>
      </c>
      <c r="B73" s="16" t="str">
        <f t="shared" si="3"/>
        <v/>
      </c>
    </row>
    <row r="74" spans="1:2" x14ac:dyDescent="0.15">
      <c r="A74" s="16" t="str">
        <f t="shared" ref="A74:A109" si="10">IF(C74=EDATE($C$5,0),1,"")</f>
        <v/>
      </c>
      <c r="B74" s="16" t="str">
        <f t="shared" si="3"/>
        <v/>
      </c>
    </row>
    <row r="75" spans="1:2" x14ac:dyDescent="0.15">
      <c r="A75" s="16" t="str">
        <f t="shared" si="10"/>
        <v/>
      </c>
      <c r="B75" s="16" t="str">
        <f t="shared" si="3"/>
        <v/>
      </c>
    </row>
    <row r="76" spans="1:2" x14ac:dyDescent="0.15">
      <c r="A76" s="16" t="str">
        <f t="shared" si="10"/>
        <v/>
      </c>
      <c r="B76" s="16" t="str">
        <f t="shared" ref="B76:B109" si="11">IF(OR(A76=1,C76=$E$5),1,"")</f>
        <v/>
      </c>
    </row>
    <row r="77" spans="1:2" x14ac:dyDescent="0.15">
      <c r="A77" s="16" t="str">
        <f t="shared" si="10"/>
        <v/>
      </c>
      <c r="B77" s="16" t="str">
        <f t="shared" si="11"/>
        <v/>
      </c>
    </row>
    <row r="78" spans="1:2" x14ac:dyDescent="0.15">
      <c r="A78" s="16" t="str">
        <f t="shared" si="10"/>
        <v/>
      </c>
      <c r="B78" s="16" t="str">
        <f t="shared" si="11"/>
        <v/>
      </c>
    </row>
    <row r="79" spans="1:2" x14ac:dyDescent="0.15">
      <c r="A79" s="16" t="str">
        <f t="shared" si="10"/>
        <v/>
      </c>
      <c r="B79" s="16" t="str">
        <f t="shared" si="11"/>
        <v/>
      </c>
    </row>
    <row r="80" spans="1:2" x14ac:dyDescent="0.15">
      <c r="A80" s="16" t="str">
        <f t="shared" si="10"/>
        <v/>
      </c>
      <c r="B80" s="16" t="str">
        <f t="shared" si="11"/>
        <v/>
      </c>
    </row>
    <row r="81" spans="1:2" x14ac:dyDescent="0.15">
      <c r="A81" s="16" t="str">
        <f t="shared" si="10"/>
        <v/>
      </c>
      <c r="B81" s="16" t="str">
        <f t="shared" si="11"/>
        <v/>
      </c>
    </row>
    <row r="82" spans="1:2" x14ac:dyDescent="0.15">
      <c r="A82" s="16" t="str">
        <f t="shared" si="10"/>
        <v/>
      </c>
      <c r="B82" s="16" t="str">
        <f t="shared" si="11"/>
        <v/>
      </c>
    </row>
    <row r="83" spans="1:2" x14ac:dyDescent="0.15">
      <c r="A83" s="16" t="str">
        <f t="shared" si="10"/>
        <v/>
      </c>
      <c r="B83" s="16" t="str">
        <f t="shared" si="11"/>
        <v/>
      </c>
    </row>
    <row r="84" spans="1:2" x14ac:dyDescent="0.15">
      <c r="A84" s="16" t="str">
        <f t="shared" si="10"/>
        <v/>
      </c>
      <c r="B84" s="16" t="str">
        <f t="shared" si="11"/>
        <v/>
      </c>
    </row>
    <row r="85" spans="1:2" x14ac:dyDescent="0.15">
      <c r="A85" s="16" t="str">
        <f t="shared" si="10"/>
        <v/>
      </c>
      <c r="B85" s="16" t="str">
        <f t="shared" si="11"/>
        <v/>
      </c>
    </row>
    <row r="86" spans="1:2" x14ac:dyDescent="0.15">
      <c r="A86" s="16" t="str">
        <f t="shared" si="10"/>
        <v/>
      </c>
      <c r="B86" s="16" t="str">
        <f t="shared" si="11"/>
        <v/>
      </c>
    </row>
    <row r="87" spans="1:2" x14ac:dyDescent="0.15">
      <c r="A87" s="16" t="str">
        <f t="shared" si="10"/>
        <v/>
      </c>
      <c r="B87" s="16" t="str">
        <f t="shared" si="11"/>
        <v/>
      </c>
    </row>
    <row r="88" spans="1:2" x14ac:dyDescent="0.15">
      <c r="A88" s="16" t="str">
        <f t="shared" si="10"/>
        <v/>
      </c>
      <c r="B88" s="16" t="str">
        <f t="shared" si="11"/>
        <v/>
      </c>
    </row>
    <row r="89" spans="1:2" x14ac:dyDescent="0.15">
      <c r="A89" s="16" t="str">
        <f t="shared" si="10"/>
        <v/>
      </c>
      <c r="B89" s="16" t="str">
        <f t="shared" si="11"/>
        <v/>
      </c>
    </row>
    <row r="90" spans="1:2" x14ac:dyDescent="0.15">
      <c r="A90" s="16" t="str">
        <f t="shared" si="10"/>
        <v/>
      </c>
      <c r="B90" s="16" t="str">
        <f t="shared" si="11"/>
        <v/>
      </c>
    </row>
    <row r="91" spans="1:2" x14ac:dyDescent="0.15">
      <c r="A91" s="16" t="str">
        <f t="shared" si="10"/>
        <v/>
      </c>
      <c r="B91" s="16" t="str">
        <f t="shared" si="11"/>
        <v/>
      </c>
    </row>
    <row r="92" spans="1:2" x14ac:dyDescent="0.15">
      <c r="A92" s="16" t="str">
        <f t="shared" si="10"/>
        <v/>
      </c>
      <c r="B92" s="16" t="str">
        <f t="shared" si="11"/>
        <v/>
      </c>
    </row>
    <row r="93" spans="1:2" x14ac:dyDescent="0.15">
      <c r="A93" s="16" t="str">
        <f t="shared" si="10"/>
        <v/>
      </c>
      <c r="B93" s="16" t="str">
        <f t="shared" si="11"/>
        <v/>
      </c>
    </row>
    <row r="94" spans="1:2" x14ac:dyDescent="0.15">
      <c r="A94" s="16" t="str">
        <f t="shared" si="10"/>
        <v/>
      </c>
      <c r="B94" s="16" t="str">
        <f t="shared" si="11"/>
        <v/>
      </c>
    </row>
    <row r="95" spans="1:2" x14ac:dyDescent="0.15">
      <c r="A95" s="16" t="str">
        <f t="shared" si="10"/>
        <v/>
      </c>
      <c r="B95" s="16" t="str">
        <f t="shared" si="11"/>
        <v/>
      </c>
    </row>
    <row r="96" spans="1:2" x14ac:dyDescent="0.15">
      <c r="A96" s="16" t="str">
        <f t="shared" si="10"/>
        <v/>
      </c>
      <c r="B96" s="16" t="str">
        <f t="shared" si="11"/>
        <v/>
      </c>
    </row>
    <row r="97" spans="1:2" x14ac:dyDescent="0.15">
      <c r="A97" s="16" t="str">
        <f t="shared" si="10"/>
        <v/>
      </c>
      <c r="B97" s="16" t="str">
        <f t="shared" si="11"/>
        <v/>
      </c>
    </row>
    <row r="98" spans="1:2" x14ac:dyDescent="0.15">
      <c r="A98" s="16" t="str">
        <f t="shared" si="10"/>
        <v/>
      </c>
      <c r="B98" s="16" t="str">
        <f t="shared" si="11"/>
        <v/>
      </c>
    </row>
    <row r="99" spans="1:2" x14ac:dyDescent="0.15">
      <c r="A99" s="16" t="str">
        <f t="shared" si="10"/>
        <v/>
      </c>
      <c r="B99" s="16" t="str">
        <f t="shared" si="11"/>
        <v/>
      </c>
    </row>
    <row r="100" spans="1:2" x14ac:dyDescent="0.15">
      <c r="A100" s="16" t="str">
        <f t="shared" si="10"/>
        <v/>
      </c>
      <c r="B100" s="16" t="str">
        <f t="shared" si="11"/>
        <v/>
      </c>
    </row>
    <row r="101" spans="1:2" x14ac:dyDescent="0.15">
      <c r="A101" s="16" t="str">
        <f t="shared" si="10"/>
        <v/>
      </c>
      <c r="B101" s="16" t="str">
        <f t="shared" si="11"/>
        <v/>
      </c>
    </row>
    <row r="102" spans="1:2" x14ac:dyDescent="0.15">
      <c r="A102" s="16" t="str">
        <f t="shared" si="10"/>
        <v/>
      </c>
      <c r="B102" s="16" t="str">
        <f t="shared" si="11"/>
        <v/>
      </c>
    </row>
    <row r="103" spans="1:2" x14ac:dyDescent="0.15">
      <c r="A103" s="16" t="str">
        <f t="shared" si="10"/>
        <v/>
      </c>
      <c r="B103" s="16" t="str">
        <f t="shared" si="11"/>
        <v/>
      </c>
    </row>
    <row r="104" spans="1:2" x14ac:dyDescent="0.15">
      <c r="A104" s="16" t="str">
        <f t="shared" si="10"/>
        <v/>
      </c>
      <c r="B104" s="16" t="str">
        <f t="shared" si="11"/>
        <v/>
      </c>
    </row>
    <row r="105" spans="1:2" x14ac:dyDescent="0.15">
      <c r="A105" s="16" t="str">
        <f t="shared" si="10"/>
        <v/>
      </c>
      <c r="B105" s="16" t="str">
        <f t="shared" si="11"/>
        <v/>
      </c>
    </row>
    <row r="106" spans="1:2" x14ac:dyDescent="0.15">
      <c r="A106" s="16" t="str">
        <f t="shared" si="10"/>
        <v/>
      </c>
      <c r="B106" s="16" t="str">
        <f t="shared" si="11"/>
        <v/>
      </c>
    </row>
    <row r="107" spans="1:2" x14ac:dyDescent="0.15">
      <c r="A107" s="16" t="str">
        <f t="shared" si="10"/>
        <v/>
      </c>
      <c r="B107" s="16" t="str">
        <f t="shared" si="11"/>
        <v/>
      </c>
    </row>
    <row r="108" spans="1:2" x14ac:dyDescent="0.15">
      <c r="A108" s="16" t="str">
        <f t="shared" si="10"/>
        <v/>
      </c>
      <c r="B108" s="16" t="str">
        <f t="shared" si="11"/>
        <v/>
      </c>
    </row>
    <row r="109" spans="1:2" x14ac:dyDescent="0.15">
      <c r="A109" s="16" t="str">
        <f t="shared" si="10"/>
        <v/>
      </c>
      <c r="B109" s="16" t="str">
        <f t="shared" si="11"/>
        <v/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2023-11-10T23:11:32Z</dcterms:created>
  <dcterms:modified xsi:type="dcterms:W3CDTF">2024-01-15T02:14:06Z</dcterms:modified>
</cp:coreProperties>
</file>