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グラフpdf(県HP用)\2_健康\（２）福祉\"/>
    </mc:Choice>
  </mc:AlternateContent>
  <xr:revisionPtr revIDLastSave="0" documentId="13_ncr:1_{3288A4CE-217F-4159-B025-9DB83C83030A}" xr6:coauthVersionLast="36" xr6:coauthVersionMax="47" xr10:uidLastSave="{00000000-0000-0000-0000-000000000000}"/>
  <bookViews>
    <workbookView xWindow="-120" yWindow="-120" windowWidth="20730" windowHeight="11160" activeTab="1" xr2:uid="{731CCC3F-6872-44D0-92B8-01956990B2BC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音声・言語機能">OFFSET(データ!$H$9,MATCH(データ!$C$5,データ!$C$9:$C$109,0)-1,0,データ!$B$6,1)</definedName>
    <definedName name="計">OFFSET(データ!$K$9,MATCH(データ!$C$5,データ!$C$9:$C$109,0)-1,0,データ!$B$6,1)</definedName>
    <definedName name="肢体不自由">OFFSET(データ!$I$9,MATCH(データ!$C$5,データ!$C$9:$C$109,0)-1,0,データ!$B$6,1)</definedName>
    <definedName name="視覚障害">OFFSET(データ!$F$9,MATCH(データ!$C$5,データ!$C$9:$C$109,0)-1,0,データ!$B$6,1)</definedName>
    <definedName name="聴覚・平衡機能">OFFSET(データ!$G$9,MATCH(データ!$C$5,データ!$C$9:$C$109,0)-1,0,データ!$B$6,1)</definedName>
    <definedName name="内部障害">OFFSET(データ!$J$9,MATCH(データ!$C$5,データ!$C$9:$C$109,0)-1,0,データ!$B$6,1)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2" l="1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E25" i="2" s="1"/>
  <c r="A24" i="2"/>
  <c r="E24" i="2" s="1"/>
  <c r="A23" i="2"/>
  <c r="A22" i="2"/>
  <c r="A21" i="2"/>
  <c r="A20" i="2"/>
  <c r="E20" i="2" s="1"/>
  <c r="A19" i="2"/>
  <c r="A18" i="2"/>
  <c r="A17" i="2"/>
  <c r="E17" i="2" s="1"/>
  <c r="A16" i="2"/>
  <c r="E16" i="2" s="1"/>
  <c r="A15" i="2"/>
  <c r="E15" i="2" s="1"/>
  <c r="A14" i="2"/>
  <c r="A13" i="2"/>
  <c r="A12" i="2"/>
  <c r="A11" i="2"/>
  <c r="E11" i="2" s="1"/>
  <c r="B10" i="2"/>
  <c r="A10" i="2"/>
  <c r="E10" i="2" s="1"/>
  <c r="B9" i="2"/>
  <c r="A9" i="2"/>
  <c r="E9" i="2" s="1"/>
  <c r="B6" i="2"/>
  <c r="E5" i="2"/>
  <c r="B73" i="2" s="1"/>
  <c r="B32" i="2" l="1"/>
  <c r="B70" i="2"/>
  <c r="B64" i="2"/>
  <c r="B19" i="2"/>
  <c r="D19" i="2" s="1"/>
  <c r="B57" i="2"/>
  <c r="B96" i="2"/>
  <c r="B25" i="2"/>
  <c r="D25" i="2" s="1"/>
  <c r="B103" i="2"/>
  <c r="B12" i="2"/>
  <c r="D12" i="2" s="1"/>
  <c r="B51" i="2"/>
  <c r="B89" i="2"/>
  <c r="D9" i="2"/>
  <c r="B21" i="2"/>
  <c r="D21" i="2" s="1"/>
  <c r="B83" i="2"/>
  <c r="D10" i="2"/>
  <c r="B23" i="2"/>
  <c r="D23" i="2" s="1"/>
  <c r="B38" i="2"/>
  <c r="B29" i="2"/>
  <c r="B42" i="2"/>
  <c r="B55" i="2"/>
  <c r="B61" i="2"/>
  <c r="B68" i="2"/>
  <c r="B74" i="2"/>
  <c r="B93" i="2"/>
  <c r="B100" i="2"/>
  <c r="B108" i="2"/>
  <c r="B17" i="2"/>
  <c r="D17" i="2" s="1"/>
  <c r="B24" i="2"/>
  <c r="D24" i="2" s="1"/>
  <c r="B30" i="2"/>
  <c r="B43" i="2"/>
  <c r="B49" i="2"/>
  <c r="B56" i="2"/>
  <c r="B62" i="2"/>
  <c r="B75" i="2"/>
  <c r="B81" i="2"/>
  <c r="B88" i="2"/>
  <c r="B94" i="2"/>
  <c r="B101" i="2"/>
  <c r="B109" i="2"/>
  <c r="E19" i="2"/>
  <c r="E23" i="2"/>
  <c r="B36" i="2"/>
  <c r="B87" i="2"/>
  <c r="B11" i="2"/>
  <c r="D11" i="2" s="1"/>
  <c r="B18" i="2"/>
  <c r="D18" i="2" s="1"/>
  <c r="B31" i="2"/>
  <c r="B37" i="2"/>
  <c r="B44" i="2"/>
  <c r="B50" i="2"/>
  <c r="B63" i="2"/>
  <c r="B69" i="2"/>
  <c r="B76" i="2"/>
  <c r="B82" i="2"/>
  <c r="B95" i="2"/>
  <c r="B102" i="2"/>
  <c r="B20" i="2"/>
  <c r="D20" i="2" s="1"/>
  <c r="B26" i="2"/>
  <c r="D26" i="2" s="1"/>
  <c r="B39" i="2"/>
  <c r="B45" i="2"/>
  <c r="B52" i="2"/>
  <c r="B58" i="2"/>
  <c r="B71" i="2"/>
  <c r="B77" i="2"/>
  <c r="B84" i="2"/>
  <c r="B90" i="2"/>
  <c r="B104" i="2"/>
  <c r="B13" i="2"/>
  <c r="D13" i="2" s="1"/>
  <c r="B14" i="2"/>
  <c r="D14" i="2" s="1"/>
  <c r="B27" i="2"/>
  <c r="B33" i="2"/>
  <c r="B40" i="2"/>
  <c r="B46" i="2"/>
  <c r="B59" i="2"/>
  <c r="B65" i="2"/>
  <c r="B72" i="2"/>
  <c r="B78" i="2"/>
  <c r="B91" i="2"/>
  <c r="B97" i="2"/>
  <c r="B105" i="2"/>
  <c r="E13" i="2"/>
  <c r="E21" i="2"/>
  <c r="E12" i="2"/>
  <c r="B15" i="2"/>
  <c r="D15" i="2" s="1"/>
  <c r="B28" i="2"/>
  <c r="B34" i="2"/>
  <c r="B47" i="2"/>
  <c r="B53" i="2"/>
  <c r="B60" i="2"/>
  <c r="B66" i="2"/>
  <c r="B79" i="2"/>
  <c r="B85" i="2"/>
  <c r="B92" i="2"/>
  <c r="B98" i="2"/>
  <c r="B106" i="2"/>
  <c r="B16" i="2"/>
  <c r="D16" i="2" s="1"/>
  <c r="B22" i="2"/>
  <c r="D22" i="2" s="1"/>
  <c r="B35" i="2"/>
  <c r="B41" i="2"/>
  <c r="B48" i="2"/>
  <c r="B54" i="2"/>
  <c r="B67" i="2"/>
  <c r="B80" i="2"/>
  <c r="B86" i="2"/>
  <c r="B99" i="2"/>
  <c r="B107" i="2"/>
  <c r="E14" i="2"/>
  <c r="E18" i="2"/>
  <c r="E22" i="2"/>
  <c r="E26" i="2"/>
</calcChain>
</file>

<file path=xl/sharedStrings.xml><?xml version="1.0" encoding="utf-8"?>
<sst xmlns="http://schemas.openxmlformats.org/spreadsheetml/2006/main" count="19" uniqueCount="19">
  <si>
    <t>視覚障害</t>
    <rPh sb="0" eb="2">
      <t>シカク</t>
    </rPh>
    <rPh sb="2" eb="4">
      <t>ショウガイ</t>
    </rPh>
    <phoneticPr fontId="4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</si>
  <si>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4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</si>
  <si>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4"/>
  </si>
  <si>
    <t>肢体不自由</t>
    <rPh sb="0" eb="2">
      <t>シタイ</t>
    </rPh>
    <rPh sb="2" eb="5">
      <t>フジユウ</t>
    </rPh>
    <phoneticPr fontId="4"/>
  </si>
  <si>
    <t>内部障害</t>
    <rPh sb="0" eb="2">
      <t>ナイブ</t>
    </rPh>
    <rPh sb="2" eb="4">
      <t>ショウガイ</t>
    </rPh>
    <phoneticPr fontId="4"/>
  </si>
  <si>
    <t>計</t>
    <rPh sb="0" eb="1">
      <t>ケイ</t>
    </rPh>
    <phoneticPr fontId="4"/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</si>
  <si>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</si>
  <si>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</si>
  <si>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</si>
  <si>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ください。</t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</si>
  <si>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</si>
  <si>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</si>
  <si>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</si>
  <si>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t>身体障害者手帳の交付状況（資料：県健康福祉部）（単位：人）</t>
    <rPh sb="13" eb="15">
      <t>シリョウ</t>
    </rPh>
    <rPh sb="16" eb="17">
      <t>ケン</t>
    </rPh>
    <rPh sb="17" eb="19">
      <t>ケンコウ</t>
    </rPh>
    <rPh sb="19" eb="21">
      <t>フクシ</t>
    </rPh>
    <rPh sb="21" eb="22">
      <t>ブ</t>
    </rPh>
    <rPh sb="24" eb="26">
      <t>タンイ</t>
    </rPh>
    <rPh sb="27" eb="28">
      <t>ニン</t>
    </rPh>
    <phoneticPr fontId="3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</si>
  <si>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</si>
  <si>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</si>
  <si>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</si>
  <si>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</si>
  <si>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【「グラフ1」シートにデータが反映されます】</t>
    <rPh sb="15" eb="17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</si>
</sst>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/>
    <xf numFmtId="0" fontId="5" fillId="0" borderId="0" xfId="0" applyFont="1" applyAlignment="1">
      <alignment horizontal="right"/>
    </xf>
    <xf numFmtId="0" fontId="8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2" fillId="0" borderId="0" xfId="1" applyFont="1">
      <alignment vertical="center"/>
    </xf>
    <xf numFmtId="0" fontId="6" fillId="0" borderId="4" xfId="0" applyFont="1" applyBorder="1" applyAlignment="1">
      <alignment horizontal="center" vertical="center"/>
    </xf>
    <xf numFmtId="14" fontId="2" fillId="3" borderId="6" xfId="0" applyNumberFormat="1" applyFont="1" applyFill="1" applyBorder="1">
      <alignment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177" fontId="2" fillId="2" borderId="0" xfId="0" applyNumberFormat="1" applyFont="1" applyFill="1">
      <alignment vertical="center"/>
    </xf>
    <xf numFmtId="176" fontId="2" fillId="0" borderId="0" xfId="0" applyNumberFormat="1" applyFo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身体障害者手帳の交付状況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6807539923471"/>
          <c:y val="0.10678794253222625"/>
          <c:w val="0.88280654332230435"/>
          <c:h val="0.722190043297525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視覚障害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[0]!視覚障害</c:f>
              <c:numCache>
                <c:formatCode>#,##0_ </c:formatCode>
                <c:ptCount val="12"/>
                <c:pt idx="0">
                  <c:v>3879</c:v>
                </c:pt>
                <c:pt idx="1">
                  <c:v>3861</c:v>
                </c:pt>
                <c:pt idx="2">
                  <c:v>3805</c:v>
                </c:pt>
                <c:pt idx="3">
                  <c:v>3774</c:v>
                </c:pt>
                <c:pt idx="4">
                  <c:v>3625</c:v>
                </c:pt>
                <c:pt idx="5">
                  <c:v>3592</c:v>
                </c:pt>
                <c:pt idx="6">
                  <c:v>3357</c:v>
                </c:pt>
                <c:pt idx="7">
                  <c:v>3391</c:v>
                </c:pt>
                <c:pt idx="8">
                  <c:v>3354</c:v>
                </c:pt>
                <c:pt idx="9">
                  <c:v>3324</c:v>
                </c:pt>
                <c:pt idx="10">
                  <c:v>3211</c:v>
                </c:pt>
                <c:pt idx="11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7-4343-8EA1-935A9CEA0721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聴覚・平衡機能障害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[0]!聴覚・平衡機能</c:f>
              <c:numCache>
                <c:formatCode>#,##0_ </c:formatCode>
                <c:ptCount val="12"/>
                <c:pt idx="0">
                  <c:v>5060</c:v>
                </c:pt>
                <c:pt idx="1">
                  <c:v>5149</c:v>
                </c:pt>
                <c:pt idx="2">
                  <c:v>5212</c:v>
                </c:pt>
                <c:pt idx="3">
                  <c:v>5267</c:v>
                </c:pt>
                <c:pt idx="4">
                  <c:v>5078</c:v>
                </c:pt>
                <c:pt idx="5">
                  <c:v>5122</c:v>
                </c:pt>
                <c:pt idx="6">
                  <c:v>4917</c:v>
                </c:pt>
                <c:pt idx="7">
                  <c:v>4920</c:v>
                </c:pt>
                <c:pt idx="8">
                  <c:v>4907</c:v>
                </c:pt>
                <c:pt idx="9">
                  <c:v>4899</c:v>
                </c:pt>
                <c:pt idx="10">
                  <c:v>4764</c:v>
                </c:pt>
                <c:pt idx="11">
                  <c:v>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7-4343-8EA1-935A9CEA0721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音声・言語機能障害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[0]!音声・言語機能</c:f>
              <c:numCache>
                <c:formatCode>#,##0_ </c:formatCode>
                <c:ptCount val="12"/>
                <c:pt idx="0">
                  <c:v>522</c:v>
                </c:pt>
                <c:pt idx="1">
                  <c:v>523</c:v>
                </c:pt>
                <c:pt idx="2">
                  <c:v>538</c:v>
                </c:pt>
                <c:pt idx="3">
                  <c:v>552</c:v>
                </c:pt>
                <c:pt idx="4">
                  <c:v>540</c:v>
                </c:pt>
                <c:pt idx="5">
                  <c:v>536</c:v>
                </c:pt>
                <c:pt idx="6">
                  <c:v>499</c:v>
                </c:pt>
                <c:pt idx="7">
                  <c:v>496</c:v>
                </c:pt>
                <c:pt idx="8">
                  <c:v>501</c:v>
                </c:pt>
                <c:pt idx="9">
                  <c:v>506</c:v>
                </c:pt>
                <c:pt idx="10">
                  <c:v>497</c:v>
                </c:pt>
                <c:pt idx="1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7-4343-8EA1-935A9CEA0721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肢体不自由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[0]!肢体不自由</c:f>
              <c:numCache>
                <c:formatCode>#,##0_ </c:formatCode>
                <c:ptCount val="12"/>
                <c:pt idx="0">
                  <c:v>32948</c:v>
                </c:pt>
                <c:pt idx="1">
                  <c:v>33372</c:v>
                </c:pt>
                <c:pt idx="2">
                  <c:v>33747</c:v>
                </c:pt>
                <c:pt idx="3">
                  <c:v>33611</c:v>
                </c:pt>
                <c:pt idx="4">
                  <c:v>32055</c:v>
                </c:pt>
                <c:pt idx="5">
                  <c:v>31506</c:v>
                </c:pt>
                <c:pt idx="6">
                  <c:v>29505</c:v>
                </c:pt>
                <c:pt idx="7">
                  <c:v>29044</c:v>
                </c:pt>
                <c:pt idx="8">
                  <c:v>28420</c:v>
                </c:pt>
                <c:pt idx="9">
                  <c:v>27836</c:v>
                </c:pt>
                <c:pt idx="10">
                  <c:v>26788</c:v>
                </c:pt>
                <c:pt idx="11">
                  <c:v>25988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7-4343-8EA1-935A9CEA0721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内部障害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[0]!内部障害</c:f>
              <c:numCache>
                <c:formatCode>#,##0_ </c:formatCode>
                <c:ptCount val="12"/>
                <c:pt idx="0">
                  <c:v>17986</c:v>
                </c:pt>
                <c:pt idx="1">
                  <c:v>18554</c:v>
                </c:pt>
                <c:pt idx="2">
                  <c:v>19039</c:v>
                </c:pt>
                <c:pt idx="3">
                  <c:v>19536</c:v>
                </c:pt>
                <c:pt idx="4">
                  <c:v>19289</c:v>
                </c:pt>
                <c:pt idx="5">
                  <c:v>19519</c:v>
                </c:pt>
                <c:pt idx="6">
                  <c:v>18701</c:v>
                </c:pt>
                <c:pt idx="7">
                  <c:v>19130</c:v>
                </c:pt>
                <c:pt idx="8">
                  <c:v>19498</c:v>
                </c:pt>
                <c:pt idx="9">
                  <c:v>19846</c:v>
                </c:pt>
                <c:pt idx="10">
                  <c:v>19738</c:v>
                </c:pt>
                <c:pt idx="11">
                  <c:v>19775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07-4343-8EA1-935A9CEA0721}"/>
            </c:ext>
          </c:extLst>
        </c:ser>
        <c:ser>
          <c:idx val="5"/>
          <c:order val="5"/>
          <c:tx>
            <c:strRef>
              <c:f>データ!$K$8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[0]!計</c:f>
              <c:numCache>
                <c:formatCode>#,##0_ </c:formatCode>
                <c:ptCount val="12"/>
                <c:pt idx="0">
                  <c:v>60395</c:v>
                </c:pt>
                <c:pt idx="1">
                  <c:v>61459</c:v>
                </c:pt>
                <c:pt idx="2">
                  <c:v>62341</c:v>
                </c:pt>
                <c:pt idx="3">
                  <c:v>62740</c:v>
                </c:pt>
                <c:pt idx="4">
                  <c:v>60587</c:v>
                </c:pt>
                <c:pt idx="5">
                  <c:v>60275</c:v>
                </c:pt>
                <c:pt idx="6">
                  <c:v>56979</c:v>
                </c:pt>
                <c:pt idx="7">
                  <c:v>56981</c:v>
                </c:pt>
                <c:pt idx="8">
                  <c:v>56680</c:v>
                </c:pt>
                <c:pt idx="9">
                  <c:v>56411</c:v>
                </c:pt>
                <c:pt idx="10">
                  <c:v>54998</c:v>
                </c:pt>
                <c:pt idx="11">
                  <c:v>54174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07-4343-8EA1-935A9CEA0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946744"/>
        <c:axId val="503941824"/>
      </c:barChart>
      <c:catAx>
        <c:axId val="50394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1824"/>
        <c:crosses val="autoZero"/>
        <c:auto val="1"/>
        <c:lblAlgn val="ctr"/>
        <c:lblOffset val="100"/>
        <c:noMultiLvlLbl val="0"/>
      </c:catAx>
      <c:valAx>
        <c:axId val="503941824"/>
        <c:scaling>
          <c:orientation val="minMax"/>
          <c:max val="8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674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8.1416700931777997E-2"/>
          <c:y val="0.12769189872938511"/>
          <c:w val="0.91775717198447215"/>
          <c:h val="4.56542403345949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67F7874-1C8F-46CE-AD61-413D2C47EBC9}">
  <sheetPr/>
  <sheetViews>
    <sheetView tabSelected="1"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5FA3DA-3975-490C-810E-233DDDEE09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0.92109</cdr:x>
      <cdr:y>0.88035</cdr:y>
    </cdr:from>
    <cdr:to>
      <cdr:x>1</cdr:x>
      <cdr:y>0.98799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C987491-89B6-44DA-B4CC-980DD4E73DBB}"/>
            </a:ext>
          </a:extLst>
        </cdr:cNvPr>
        <cdr:cNvSpPr txBox="1"/>
      </cdr:nvSpPr>
      <cdr:spPr>
        <a:xfrm xmlns:a="http://schemas.openxmlformats.org/drawingml/2006/main">
          <a:off x="8563919" y="5348508"/>
          <a:ext cx="733682" cy="653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0.75017</cdr:x>
      <cdr:y>0.93785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4FE8161-0B27-4A84-AB7E-12BF1CECD7E3}"/>
            </a:ext>
          </a:extLst>
        </cdr:cNvPr>
        <cdr:cNvSpPr txBox="1"/>
      </cdr:nvSpPr>
      <cdr:spPr>
        <a:xfrm xmlns:a="http://schemas.openxmlformats.org/drawingml/2006/main">
          <a:off x="6974816" y="5697837"/>
          <a:ext cx="2322785" cy="377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資料：県健康福祉部</a:t>
          </a:r>
        </a:p>
      </cdr:txBody>
    </cdr:sp>
  </cdr:relSizeAnchor>
  <cdr:relSizeAnchor xmlns:cdr="http://schemas.openxmlformats.org/drawingml/2006/chartDrawing">
    <cdr:from>
      <cdr:x>0.05353</cdr:x>
      <cdr:y>0.0339</cdr:y>
    </cdr:from>
    <cdr:to>
      <cdr:x>0.1246</cdr:x>
      <cdr:y>0.09322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4FE8161-0B27-4A84-AB7E-12BF1CECD7E3}"/>
            </a:ext>
          </a:extLst>
        </cdr:cNvPr>
        <cdr:cNvSpPr txBox="1"/>
      </cdr:nvSpPr>
      <cdr:spPr>
        <a:xfrm xmlns:a="http://schemas.openxmlformats.org/drawingml/2006/main">
          <a:off x="497703" y="205946"/>
          <a:ext cx="660743" cy="360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853CB-C112-4462-8863-E6BF18039DB6}">
  <dimension ref="A1:R109"/>
  <sheetViews>
    <sheetView zoomScaleNormal="100" workbookViewId="0">
      <selection activeCell="O9" sqref="O9"/>
    </sheetView>
  </sheetViews>
  <sheetFormatPr defaultRowHeight="13.5" x14ac:dyDescent="0.4"/>
  <cols>
    <col min="1" max="2" width="5.625" style="6" customWidth="1"/>
    <col min="3" max="3" width="9" style="1"/>
    <col min="4" max="4" width="11.75" style="1" customWidth="1"/>
    <col min="5" max="5" width="9" style="1"/>
    <col min="6" max="11" width="9" style="21"/>
    <col min="12" max="16384" width="9" style="1"/>
  </cols>
  <sheetData>
    <row r="1" spans="1:18" x14ac:dyDescent="0.4">
      <c r="A1" s="5" t="s">
        <v>6</v>
      </c>
      <c r="C1" s="7" t="s">
        <v>18</v>
      </c>
      <c r="D1" s="8"/>
      <c r="E1" s="8"/>
      <c r="F1" s="8"/>
      <c r="G1" s="8"/>
      <c r="H1" s="8"/>
      <c r="I1" s="9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5" t="s">
        <v>7</v>
      </c>
      <c r="C2" s="10" t="s">
        <v>8</v>
      </c>
      <c r="F2" s="1"/>
      <c r="G2" s="1"/>
      <c r="H2" s="1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5" t="s">
        <v>9</v>
      </c>
      <c r="C3" s="10" t="s">
        <v>17</v>
      </c>
      <c r="F3" s="1"/>
      <c r="G3" s="1"/>
      <c r="H3" s="1"/>
      <c r="I3" s="11"/>
      <c r="J3" s="14"/>
      <c r="K3" s="14"/>
      <c r="L3" s="14"/>
      <c r="M3" s="14"/>
      <c r="N3" s="14"/>
      <c r="O3" s="14"/>
    </row>
    <row r="4" spans="1:18" x14ac:dyDescent="0.4">
      <c r="A4" s="5"/>
      <c r="C4" s="15" t="s">
        <v>10</v>
      </c>
      <c r="F4" s="1"/>
      <c r="G4" s="1"/>
      <c r="H4" s="1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40544</v>
      </c>
      <c r="D5" s="17" t="s">
        <v>11</v>
      </c>
      <c r="E5" s="18">
        <f>MAX($C$9:$C$109)</f>
        <v>44562</v>
      </c>
      <c r="F5" s="17" t="s">
        <v>12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6">
        <f>COUNTA(C9:C109)-MATCH(C5,C9:C109,0)+1</f>
        <v>12</v>
      </c>
      <c r="F6" s="1"/>
      <c r="G6" s="1"/>
      <c r="H6" s="1"/>
      <c r="I6" s="1"/>
      <c r="J6" s="1"/>
      <c r="K6" s="1"/>
    </row>
    <row r="7" spans="1:18" x14ac:dyDescent="0.4">
      <c r="A7" s="20"/>
      <c r="C7" s="1" t="s">
        <v>13</v>
      </c>
    </row>
    <row r="8" spans="1:18" s="23" customFormat="1" ht="40.5" x14ac:dyDescent="0.4">
      <c r="A8" s="22"/>
      <c r="B8" s="22"/>
      <c r="C8" s="23" t="s">
        <v>14</v>
      </c>
      <c r="D8" s="23" t="s">
        <v>15</v>
      </c>
      <c r="E8" s="23" t="s">
        <v>16</v>
      </c>
      <c r="F8" s="24" t="s">
        <v>0</v>
      </c>
      <c r="G8" s="24" t="s">
        <v>1</v>
      </c>
      <c r="H8" s="24" t="s">
        <v>2</v>
      </c>
      <c r="I8" s="24" t="s">
        <v>3</v>
      </c>
      <c r="J8" s="24" t="s">
        <v>4</v>
      </c>
      <c r="K8" s="24" t="s">
        <v>5</v>
      </c>
    </row>
    <row r="9" spans="1:18" x14ac:dyDescent="0.15">
      <c r="A9" s="3" t="str">
        <f>IF(C9=EDATE($C$5,0),1,"")</f>
        <v/>
      </c>
      <c r="B9" s="3" t="str">
        <f>IF(C9=EDATE($C$5,0),1,"")</f>
        <v/>
      </c>
      <c r="C9" s="25">
        <v>38353</v>
      </c>
      <c r="D9" s="4" t="str">
        <f t="shared" ref="D9:D10" si="0">IF(OR(A9=1,B9=1,A9),TEXT(C9,"ge"),TEXT(C9," "))</f>
        <v xml:space="preserve"> </v>
      </c>
      <c r="E9" s="4" t="str">
        <f t="shared" ref="E9:E10" si="1">IF(OR(A9=1,A9),TEXT(C9,"yyyy"),TEXT(C9,"yy"))</f>
        <v>05</v>
      </c>
      <c r="F9" s="21">
        <v>4397</v>
      </c>
      <c r="G9" s="21">
        <v>5568</v>
      </c>
      <c r="H9" s="21">
        <v>541</v>
      </c>
      <c r="I9" s="21">
        <v>33798</v>
      </c>
      <c r="J9" s="21">
        <v>15245</v>
      </c>
      <c r="K9" s="21">
        <v>59549</v>
      </c>
    </row>
    <row r="10" spans="1:18" x14ac:dyDescent="0.15">
      <c r="A10" s="3" t="str">
        <f t="shared" ref="A10:A73" si="2">IF(C10=EDATE($C$5,0),1,"")</f>
        <v/>
      </c>
      <c r="B10" s="3" t="str">
        <f>IF(C10=EDATE($C$5,0),1,"")</f>
        <v/>
      </c>
      <c r="C10" s="25">
        <v>38718</v>
      </c>
      <c r="D10" s="4" t="str">
        <f t="shared" si="0"/>
        <v xml:space="preserve"> </v>
      </c>
      <c r="E10" s="4" t="str">
        <f t="shared" si="1"/>
        <v>06</v>
      </c>
      <c r="F10" s="21">
        <v>4409</v>
      </c>
      <c r="G10" s="21">
        <v>5654</v>
      </c>
      <c r="H10" s="21">
        <v>558</v>
      </c>
      <c r="I10" s="21">
        <v>33395</v>
      </c>
      <c r="J10" s="21">
        <v>16203</v>
      </c>
      <c r="K10" s="21">
        <v>60219</v>
      </c>
    </row>
    <row r="11" spans="1:18" x14ac:dyDescent="0.15">
      <c r="A11" s="3" t="str">
        <f t="shared" si="2"/>
        <v/>
      </c>
      <c r="B11" s="3" t="str">
        <f>IF(OR(A11=1,C11=$E$5),1,"")</f>
        <v/>
      </c>
      <c r="C11" s="25">
        <v>39083</v>
      </c>
      <c r="D11" s="4" t="str">
        <f t="shared" ref="D11" si="3">IF(OR(A11=1,B11=1,A11),TEXT(C11,"ge"),TEXT(C11," "))</f>
        <v xml:space="preserve"> </v>
      </c>
      <c r="E11" s="4" t="str">
        <f t="shared" ref="E11" si="4">IF(OR(A11=1,A11),TEXT(C11,"yyyy"),TEXT(C11,"yy"))</f>
        <v>07</v>
      </c>
      <c r="F11" s="21">
        <v>4236</v>
      </c>
      <c r="G11" s="21">
        <v>5480</v>
      </c>
      <c r="H11" s="21">
        <v>543</v>
      </c>
      <c r="I11" s="21">
        <v>33992</v>
      </c>
      <c r="J11" s="21">
        <v>16518</v>
      </c>
      <c r="K11" s="21">
        <v>60769</v>
      </c>
    </row>
    <row r="12" spans="1:18" x14ac:dyDescent="0.15">
      <c r="A12" s="3" t="str">
        <f t="shared" si="2"/>
        <v/>
      </c>
      <c r="B12" s="3" t="str">
        <f t="shared" ref="B12:B75" si="5">IF(OR(A12=1,C12=$E$5),1,"")</f>
        <v/>
      </c>
      <c r="C12" s="25">
        <v>39448</v>
      </c>
      <c r="D12" s="4" t="str">
        <f t="shared" ref="D12:D26" si="6">IF(OR(A12=1,B12=1,A12),TEXT(C12,"ge"),TEXT(C12," "))</f>
        <v xml:space="preserve"> </v>
      </c>
      <c r="E12" s="4" t="str">
        <f t="shared" ref="E12:E26" si="7">IF(OR(A12=1,A12),TEXT(C12,"yyyy"),TEXT(C12,"yy"))</f>
        <v>08</v>
      </c>
      <c r="F12" s="21">
        <v>3950</v>
      </c>
      <c r="G12" s="21">
        <v>5109</v>
      </c>
      <c r="H12" s="21">
        <v>538</v>
      </c>
      <c r="I12" s="21">
        <v>32334</v>
      </c>
      <c r="J12" s="21">
        <v>16308</v>
      </c>
      <c r="K12" s="21">
        <v>58239</v>
      </c>
    </row>
    <row r="13" spans="1:18" x14ac:dyDescent="0.15">
      <c r="A13" s="3" t="str">
        <f t="shared" si="2"/>
        <v/>
      </c>
      <c r="B13" s="3" t="str">
        <f t="shared" si="5"/>
        <v/>
      </c>
      <c r="C13" s="25">
        <v>39814</v>
      </c>
      <c r="D13" s="4" t="str">
        <f t="shared" si="6"/>
        <v xml:space="preserve"> </v>
      </c>
      <c r="E13" s="4" t="str">
        <f t="shared" si="7"/>
        <v>09</v>
      </c>
      <c r="F13" s="21">
        <v>3995</v>
      </c>
      <c r="G13" s="21">
        <v>5106</v>
      </c>
      <c r="H13" s="21">
        <v>533</v>
      </c>
      <c r="I13" s="21">
        <v>32785</v>
      </c>
      <c r="J13" s="21">
        <v>16831</v>
      </c>
      <c r="K13" s="21">
        <v>59250</v>
      </c>
    </row>
    <row r="14" spans="1:18" x14ac:dyDescent="0.15">
      <c r="A14" s="3" t="str">
        <f t="shared" si="2"/>
        <v/>
      </c>
      <c r="B14" s="3" t="str">
        <f t="shared" si="5"/>
        <v/>
      </c>
      <c r="C14" s="25">
        <v>40179</v>
      </c>
      <c r="D14" s="4" t="str">
        <f t="shared" si="6"/>
        <v xml:space="preserve"> </v>
      </c>
      <c r="E14" s="4" t="str">
        <f t="shared" si="7"/>
        <v>10</v>
      </c>
      <c r="F14" s="21">
        <v>3971</v>
      </c>
      <c r="G14" s="21">
        <v>5125</v>
      </c>
      <c r="H14" s="21">
        <v>534</v>
      </c>
      <c r="I14" s="21">
        <v>33069</v>
      </c>
      <c r="J14" s="21">
        <v>17641</v>
      </c>
      <c r="K14" s="21">
        <v>60340</v>
      </c>
    </row>
    <row r="15" spans="1:18" x14ac:dyDescent="0.15">
      <c r="A15" s="3">
        <f t="shared" si="2"/>
        <v>1</v>
      </c>
      <c r="B15" s="3">
        <f t="shared" si="5"/>
        <v>1</v>
      </c>
      <c r="C15" s="25">
        <v>40544</v>
      </c>
      <c r="D15" s="4" t="str">
        <f t="shared" si="6"/>
        <v>H23</v>
      </c>
      <c r="E15" s="4" t="str">
        <f t="shared" si="7"/>
        <v>2011</v>
      </c>
      <c r="F15" s="21">
        <v>3879</v>
      </c>
      <c r="G15" s="21">
        <v>5060</v>
      </c>
      <c r="H15" s="21">
        <v>522</v>
      </c>
      <c r="I15" s="21">
        <v>32948</v>
      </c>
      <c r="J15" s="21">
        <v>17986</v>
      </c>
      <c r="K15" s="21">
        <v>60395</v>
      </c>
    </row>
    <row r="16" spans="1:18" x14ac:dyDescent="0.15">
      <c r="A16" s="3" t="str">
        <f t="shared" si="2"/>
        <v/>
      </c>
      <c r="B16" s="3" t="str">
        <f t="shared" si="5"/>
        <v/>
      </c>
      <c r="C16" s="25">
        <v>40909</v>
      </c>
      <c r="D16" s="4" t="str">
        <f t="shared" si="6"/>
        <v xml:space="preserve"> </v>
      </c>
      <c r="E16" s="4" t="str">
        <f t="shared" si="7"/>
        <v>12</v>
      </c>
      <c r="F16" s="21">
        <v>3861</v>
      </c>
      <c r="G16" s="21">
        <v>5149</v>
      </c>
      <c r="H16" s="21">
        <v>523</v>
      </c>
      <c r="I16" s="21">
        <v>33372</v>
      </c>
      <c r="J16" s="21">
        <v>18554</v>
      </c>
      <c r="K16" s="21">
        <v>61459</v>
      </c>
    </row>
    <row r="17" spans="1:11" x14ac:dyDescent="0.15">
      <c r="A17" s="3" t="str">
        <f t="shared" si="2"/>
        <v/>
      </c>
      <c r="B17" s="3" t="str">
        <f t="shared" si="5"/>
        <v/>
      </c>
      <c r="C17" s="25">
        <v>41275</v>
      </c>
      <c r="D17" s="4" t="str">
        <f t="shared" si="6"/>
        <v xml:space="preserve"> </v>
      </c>
      <c r="E17" s="4" t="str">
        <f t="shared" si="7"/>
        <v>13</v>
      </c>
      <c r="F17" s="21">
        <v>3805</v>
      </c>
      <c r="G17" s="21">
        <v>5212</v>
      </c>
      <c r="H17" s="21">
        <v>538</v>
      </c>
      <c r="I17" s="21">
        <v>33747</v>
      </c>
      <c r="J17" s="21">
        <v>19039</v>
      </c>
      <c r="K17" s="21">
        <v>62341</v>
      </c>
    </row>
    <row r="18" spans="1:11" x14ac:dyDescent="0.15">
      <c r="A18" s="3" t="str">
        <f t="shared" si="2"/>
        <v/>
      </c>
      <c r="B18" s="3" t="str">
        <f t="shared" si="5"/>
        <v/>
      </c>
      <c r="C18" s="25">
        <v>41640</v>
      </c>
      <c r="D18" s="4" t="str">
        <f t="shared" si="6"/>
        <v xml:space="preserve"> </v>
      </c>
      <c r="E18" s="4" t="str">
        <f t="shared" si="7"/>
        <v>14</v>
      </c>
      <c r="F18" s="21">
        <v>3774</v>
      </c>
      <c r="G18" s="21">
        <v>5267</v>
      </c>
      <c r="H18" s="21">
        <v>552</v>
      </c>
      <c r="I18" s="21">
        <v>33611</v>
      </c>
      <c r="J18" s="21">
        <v>19536</v>
      </c>
      <c r="K18" s="21">
        <v>62740</v>
      </c>
    </row>
    <row r="19" spans="1:11" x14ac:dyDescent="0.15">
      <c r="A19" s="3" t="str">
        <f t="shared" si="2"/>
        <v/>
      </c>
      <c r="B19" s="3" t="str">
        <f t="shared" si="5"/>
        <v/>
      </c>
      <c r="C19" s="25">
        <v>42005</v>
      </c>
      <c r="D19" s="4" t="str">
        <f t="shared" si="6"/>
        <v xml:space="preserve"> </v>
      </c>
      <c r="E19" s="4" t="str">
        <f t="shared" si="7"/>
        <v>15</v>
      </c>
      <c r="F19" s="21">
        <v>3625</v>
      </c>
      <c r="G19" s="21">
        <v>5078</v>
      </c>
      <c r="H19" s="21">
        <v>540</v>
      </c>
      <c r="I19" s="21">
        <v>32055</v>
      </c>
      <c r="J19" s="21">
        <v>19289</v>
      </c>
      <c r="K19" s="21">
        <v>60587</v>
      </c>
    </row>
    <row r="20" spans="1:11" x14ac:dyDescent="0.15">
      <c r="A20" s="3" t="str">
        <f t="shared" si="2"/>
        <v/>
      </c>
      <c r="B20" s="3" t="str">
        <f t="shared" si="5"/>
        <v/>
      </c>
      <c r="C20" s="25">
        <v>42370</v>
      </c>
      <c r="D20" s="4" t="str">
        <f t="shared" si="6"/>
        <v xml:space="preserve"> </v>
      </c>
      <c r="E20" s="4" t="str">
        <f t="shared" si="7"/>
        <v>16</v>
      </c>
      <c r="F20" s="21">
        <v>3592</v>
      </c>
      <c r="G20" s="21">
        <v>5122</v>
      </c>
      <c r="H20" s="21">
        <v>536</v>
      </c>
      <c r="I20" s="21">
        <v>31506</v>
      </c>
      <c r="J20" s="21">
        <v>19519</v>
      </c>
      <c r="K20" s="21">
        <v>60275</v>
      </c>
    </row>
    <row r="21" spans="1:11" x14ac:dyDescent="0.15">
      <c r="A21" s="3" t="str">
        <f t="shared" si="2"/>
        <v/>
      </c>
      <c r="B21" s="3" t="str">
        <f t="shared" si="5"/>
        <v/>
      </c>
      <c r="C21" s="25">
        <v>42736</v>
      </c>
      <c r="D21" s="4" t="str">
        <f t="shared" si="6"/>
        <v xml:space="preserve"> </v>
      </c>
      <c r="E21" s="4" t="str">
        <f t="shared" si="7"/>
        <v>17</v>
      </c>
      <c r="F21" s="21">
        <v>3357</v>
      </c>
      <c r="G21" s="21">
        <v>4917</v>
      </c>
      <c r="H21" s="21">
        <v>499</v>
      </c>
      <c r="I21" s="21">
        <v>29505</v>
      </c>
      <c r="J21" s="21">
        <v>18701</v>
      </c>
      <c r="K21" s="21">
        <v>56979</v>
      </c>
    </row>
    <row r="22" spans="1:11" x14ac:dyDescent="0.15">
      <c r="A22" s="3" t="str">
        <f t="shared" si="2"/>
        <v/>
      </c>
      <c r="B22" s="3" t="str">
        <f t="shared" si="5"/>
        <v/>
      </c>
      <c r="C22" s="25">
        <v>43101</v>
      </c>
      <c r="D22" s="4" t="str">
        <f t="shared" si="6"/>
        <v xml:space="preserve"> </v>
      </c>
      <c r="E22" s="4" t="str">
        <f t="shared" si="7"/>
        <v>18</v>
      </c>
      <c r="F22" s="21">
        <v>3391</v>
      </c>
      <c r="G22" s="21">
        <v>4920</v>
      </c>
      <c r="H22" s="21">
        <v>496</v>
      </c>
      <c r="I22" s="21">
        <v>29044</v>
      </c>
      <c r="J22" s="21">
        <v>19130</v>
      </c>
      <c r="K22" s="21">
        <v>56981</v>
      </c>
    </row>
    <row r="23" spans="1:11" x14ac:dyDescent="0.15">
      <c r="A23" s="3" t="str">
        <f t="shared" si="2"/>
        <v/>
      </c>
      <c r="B23" s="3" t="str">
        <f t="shared" si="5"/>
        <v/>
      </c>
      <c r="C23" s="25">
        <v>43466</v>
      </c>
      <c r="D23" s="4" t="str">
        <f t="shared" si="6"/>
        <v xml:space="preserve"> </v>
      </c>
      <c r="E23" s="4" t="str">
        <f t="shared" si="7"/>
        <v>19</v>
      </c>
      <c r="F23" s="21">
        <v>3354</v>
      </c>
      <c r="G23" s="21">
        <v>4907</v>
      </c>
      <c r="H23" s="21">
        <v>501</v>
      </c>
      <c r="I23" s="21">
        <v>28420</v>
      </c>
      <c r="J23" s="21">
        <v>19498</v>
      </c>
      <c r="K23" s="21">
        <v>56680</v>
      </c>
    </row>
    <row r="24" spans="1:11" x14ac:dyDescent="0.15">
      <c r="A24" s="3" t="str">
        <f t="shared" si="2"/>
        <v/>
      </c>
      <c r="B24" s="3" t="str">
        <f t="shared" si="5"/>
        <v/>
      </c>
      <c r="C24" s="25">
        <v>43831</v>
      </c>
      <c r="D24" s="4" t="str">
        <f t="shared" si="6"/>
        <v xml:space="preserve"> </v>
      </c>
      <c r="E24" s="4" t="str">
        <f t="shared" si="7"/>
        <v>20</v>
      </c>
      <c r="F24" s="21">
        <v>3324</v>
      </c>
      <c r="G24" s="21">
        <v>4899</v>
      </c>
      <c r="H24" s="21">
        <v>506</v>
      </c>
      <c r="I24" s="21">
        <v>27836</v>
      </c>
      <c r="J24" s="21">
        <v>19846</v>
      </c>
      <c r="K24" s="21">
        <v>56411</v>
      </c>
    </row>
    <row r="25" spans="1:11" x14ac:dyDescent="0.15">
      <c r="A25" s="3" t="str">
        <f t="shared" si="2"/>
        <v/>
      </c>
      <c r="B25" s="3" t="str">
        <f t="shared" si="5"/>
        <v/>
      </c>
      <c r="C25" s="25">
        <v>44197</v>
      </c>
      <c r="D25" s="4" t="str">
        <f t="shared" si="6"/>
        <v xml:space="preserve"> </v>
      </c>
      <c r="E25" s="4" t="str">
        <f t="shared" si="7"/>
        <v>21</v>
      </c>
      <c r="F25" s="21">
        <v>3211</v>
      </c>
      <c r="G25" s="21">
        <v>4764</v>
      </c>
      <c r="H25" s="21">
        <v>497</v>
      </c>
      <c r="I25" s="21">
        <v>26788</v>
      </c>
      <c r="J25" s="21">
        <v>19738</v>
      </c>
      <c r="K25" s="21">
        <v>54998</v>
      </c>
    </row>
    <row r="26" spans="1:11" x14ac:dyDescent="0.15">
      <c r="A26" s="3" t="str">
        <f t="shared" si="2"/>
        <v/>
      </c>
      <c r="B26" s="3">
        <f t="shared" si="5"/>
        <v>1</v>
      </c>
      <c r="C26" s="25">
        <v>44562</v>
      </c>
      <c r="D26" s="4" t="str">
        <f t="shared" si="6"/>
        <v>R4</v>
      </c>
      <c r="E26" s="4" t="str">
        <f t="shared" si="7"/>
        <v>22</v>
      </c>
      <c r="F26" s="21">
        <v>3190</v>
      </c>
      <c r="G26" s="21">
        <v>4719</v>
      </c>
      <c r="H26" s="21">
        <v>502</v>
      </c>
      <c r="I26" s="21">
        <v>25988</v>
      </c>
      <c r="J26" s="21">
        <v>19775</v>
      </c>
      <c r="K26" s="21">
        <f>SUM(F26:J26)</f>
        <v>54174</v>
      </c>
    </row>
    <row r="27" spans="1:11" x14ac:dyDescent="0.15">
      <c r="A27" s="3" t="str">
        <f t="shared" si="2"/>
        <v/>
      </c>
      <c r="B27" s="3" t="str">
        <f t="shared" si="5"/>
        <v/>
      </c>
    </row>
    <row r="28" spans="1:11" x14ac:dyDescent="0.15">
      <c r="A28" s="3" t="str">
        <f t="shared" si="2"/>
        <v/>
      </c>
      <c r="B28" s="3" t="str">
        <f t="shared" si="5"/>
        <v/>
      </c>
    </row>
    <row r="29" spans="1:11" x14ac:dyDescent="0.15">
      <c r="A29" s="3" t="str">
        <f t="shared" si="2"/>
        <v/>
      </c>
      <c r="B29" s="3" t="str">
        <f t="shared" si="5"/>
        <v/>
      </c>
    </row>
    <row r="30" spans="1:11" x14ac:dyDescent="0.15">
      <c r="A30" s="3" t="str">
        <f t="shared" si="2"/>
        <v/>
      </c>
      <c r="B30" s="3" t="str">
        <f t="shared" si="5"/>
        <v/>
      </c>
    </row>
    <row r="31" spans="1:11" x14ac:dyDescent="0.15">
      <c r="A31" s="3" t="str">
        <f t="shared" si="2"/>
        <v/>
      </c>
      <c r="B31" s="3" t="str">
        <f t="shared" si="5"/>
        <v/>
      </c>
    </row>
    <row r="32" spans="1:11" x14ac:dyDescent="0.15">
      <c r="A32" s="3" t="str">
        <f t="shared" si="2"/>
        <v/>
      </c>
      <c r="B32" s="3" t="str">
        <f t="shared" si="5"/>
        <v/>
      </c>
    </row>
    <row r="33" spans="1:2" x14ac:dyDescent="0.15">
      <c r="A33" s="3" t="str">
        <f t="shared" si="2"/>
        <v/>
      </c>
      <c r="B33" s="3" t="str">
        <f t="shared" si="5"/>
        <v/>
      </c>
    </row>
    <row r="34" spans="1:2" x14ac:dyDescent="0.15">
      <c r="A34" s="3" t="str">
        <f t="shared" si="2"/>
        <v/>
      </c>
      <c r="B34" s="3" t="str">
        <f t="shared" si="5"/>
        <v/>
      </c>
    </row>
    <row r="35" spans="1:2" x14ac:dyDescent="0.15">
      <c r="A35" s="3" t="str">
        <f t="shared" si="2"/>
        <v/>
      </c>
      <c r="B35" s="3" t="str">
        <f t="shared" si="5"/>
        <v/>
      </c>
    </row>
    <row r="36" spans="1:2" x14ac:dyDescent="0.15">
      <c r="A36" s="3" t="str">
        <f t="shared" si="2"/>
        <v/>
      </c>
      <c r="B36" s="3" t="str">
        <f t="shared" si="5"/>
        <v/>
      </c>
    </row>
    <row r="37" spans="1:2" x14ac:dyDescent="0.15">
      <c r="A37" s="3" t="str">
        <f t="shared" si="2"/>
        <v/>
      </c>
      <c r="B37" s="3" t="str">
        <f t="shared" si="5"/>
        <v/>
      </c>
    </row>
    <row r="38" spans="1:2" x14ac:dyDescent="0.15">
      <c r="A38" s="3" t="str">
        <f t="shared" si="2"/>
        <v/>
      </c>
      <c r="B38" s="3" t="str">
        <f t="shared" si="5"/>
        <v/>
      </c>
    </row>
    <row r="39" spans="1:2" x14ac:dyDescent="0.15">
      <c r="A39" s="3" t="str">
        <f t="shared" si="2"/>
        <v/>
      </c>
      <c r="B39" s="3" t="str">
        <f t="shared" si="5"/>
        <v/>
      </c>
    </row>
    <row r="40" spans="1:2" x14ac:dyDescent="0.15">
      <c r="A40" s="3" t="str">
        <f t="shared" si="2"/>
        <v/>
      </c>
      <c r="B40" s="3" t="str">
        <f t="shared" si="5"/>
        <v/>
      </c>
    </row>
    <row r="41" spans="1:2" x14ac:dyDescent="0.15">
      <c r="A41" s="3" t="str">
        <f t="shared" si="2"/>
        <v/>
      </c>
      <c r="B41" s="3" t="str">
        <f t="shared" si="5"/>
        <v/>
      </c>
    </row>
    <row r="42" spans="1:2" x14ac:dyDescent="0.15">
      <c r="A42" s="3" t="str">
        <f t="shared" si="2"/>
        <v/>
      </c>
      <c r="B42" s="3" t="str">
        <f t="shared" si="5"/>
        <v/>
      </c>
    </row>
    <row r="43" spans="1:2" x14ac:dyDescent="0.15">
      <c r="A43" s="3" t="str">
        <f t="shared" si="2"/>
        <v/>
      </c>
      <c r="B43" s="3" t="str">
        <f t="shared" si="5"/>
        <v/>
      </c>
    </row>
    <row r="44" spans="1:2" x14ac:dyDescent="0.15">
      <c r="A44" s="3" t="str">
        <f t="shared" si="2"/>
        <v/>
      </c>
      <c r="B44" s="3" t="str">
        <f t="shared" si="5"/>
        <v/>
      </c>
    </row>
    <row r="45" spans="1:2" x14ac:dyDescent="0.15">
      <c r="A45" s="3" t="str">
        <f t="shared" si="2"/>
        <v/>
      </c>
      <c r="B45" s="3" t="str">
        <f t="shared" si="5"/>
        <v/>
      </c>
    </row>
    <row r="46" spans="1:2" x14ac:dyDescent="0.15">
      <c r="A46" s="3" t="str">
        <f t="shared" si="2"/>
        <v/>
      </c>
      <c r="B46" s="3" t="str">
        <f t="shared" si="5"/>
        <v/>
      </c>
    </row>
    <row r="47" spans="1:2" x14ac:dyDescent="0.15">
      <c r="A47" s="3" t="str">
        <f t="shared" si="2"/>
        <v/>
      </c>
      <c r="B47" s="3" t="str">
        <f t="shared" si="5"/>
        <v/>
      </c>
    </row>
    <row r="48" spans="1:2" x14ac:dyDescent="0.15">
      <c r="A48" s="3" t="str">
        <f t="shared" si="2"/>
        <v/>
      </c>
      <c r="B48" s="3" t="str">
        <f t="shared" si="5"/>
        <v/>
      </c>
    </row>
    <row r="49" spans="1:2" x14ac:dyDescent="0.15">
      <c r="A49" s="3" t="str">
        <f t="shared" si="2"/>
        <v/>
      </c>
      <c r="B49" s="3" t="str">
        <f t="shared" si="5"/>
        <v/>
      </c>
    </row>
    <row r="50" spans="1:2" x14ac:dyDescent="0.15">
      <c r="A50" s="3" t="str">
        <f t="shared" si="2"/>
        <v/>
      </c>
      <c r="B50" s="3" t="str">
        <f t="shared" si="5"/>
        <v/>
      </c>
    </row>
    <row r="51" spans="1:2" x14ac:dyDescent="0.15">
      <c r="A51" s="3" t="str">
        <f t="shared" si="2"/>
        <v/>
      </c>
      <c r="B51" s="3" t="str">
        <f t="shared" si="5"/>
        <v/>
      </c>
    </row>
    <row r="52" spans="1:2" x14ac:dyDescent="0.15">
      <c r="A52" s="3" t="str">
        <f t="shared" si="2"/>
        <v/>
      </c>
      <c r="B52" s="3" t="str">
        <f t="shared" si="5"/>
        <v/>
      </c>
    </row>
    <row r="53" spans="1:2" x14ac:dyDescent="0.15">
      <c r="A53" s="3" t="str">
        <f t="shared" si="2"/>
        <v/>
      </c>
      <c r="B53" s="3" t="str">
        <f t="shared" si="5"/>
        <v/>
      </c>
    </row>
    <row r="54" spans="1:2" x14ac:dyDescent="0.15">
      <c r="A54" s="3" t="str">
        <f t="shared" si="2"/>
        <v/>
      </c>
      <c r="B54" s="3" t="str">
        <f t="shared" si="5"/>
        <v/>
      </c>
    </row>
    <row r="55" spans="1:2" x14ac:dyDescent="0.15">
      <c r="A55" s="3" t="str">
        <f t="shared" si="2"/>
        <v/>
      </c>
      <c r="B55" s="3" t="str">
        <f t="shared" si="5"/>
        <v/>
      </c>
    </row>
    <row r="56" spans="1:2" x14ac:dyDescent="0.15">
      <c r="A56" s="3" t="str">
        <f t="shared" si="2"/>
        <v/>
      </c>
      <c r="B56" s="3" t="str">
        <f t="shared" si="5"/>
        <v/>
      </c>
    </row>
    <row r="57" spans="1:2" x14ac:dyDescent="0.15">
      <c r="A57" s="3" t="str">
        <f t="shared" si="2"/>
        <v/>
      </c>
      <c r="B57" s="3" t="str">
        <f t="shared" si="5"/>
        <v/>
      </c>
    </row>
    <row r="58" spans="1:2" x14ac:dyDescent="0.15">
      <c r="A58" s="3" t="str">
        <f t="shared" si="2"/>
        <v/>
      </c>
      <c r="B58" s="3" t="str">
        <f t="shared" si="5"/>
        <v/>
      </c>
    </row>
    <row r="59" spans="1:2" x14ac:dyDescent="0.15">
      <c r="A59" s="3" t="str">
        <f t="shared" si="2"/>
        <v/>
      </c>
      <c r="B59" s="3" t="str">
        <f t="shared" si="5"/>
        <v/>
      </c>
    </row>
    <row r="60" spans="1:2" x14ac:dyDescent="0.15">
      <c r="A60" s="3" t="str">
        <f t="shared" si="2"/>
        <v/>
      </c>
      <c r="B60" s="3" t="str">
        <f t="shared" si="5"/>
        <v/>
      </c>
    </row>
    <row r="61" spans="1:2" x14ac:dyDescent="0.15">
      <c r="A61" s="3" t="str">
        <f t="shared" si="2"/>
        <v/>
      </c>
      <c r="B61" s="3" t="str">
        <f t="shared" si="5"/>
        <v/>
      </c>
    </row>
    <row r="62" spans="1:2" x14ac:dyDescent="0.15">
      <c r="A62" s="3" t="str">
        <f t="shared" si="2"/>
        <v/>
      </c>
      <c r="B62" s="3" t="str">
        <f t="shared" si="5"/>
        <v/>
      </c>
    </row>
    <row r="63" spans="1:2" x14ac:dyDescent="0.15">
      <c r="A63" s="3" t="str">
        <f t="shared" si="2"/>
        <v/>
      </c>
      <c r="B63" s="3" t="str">
        <f t="shared" si="5"/>
        <v/>
      </c>
    </row>
    <row r="64" spans="1:2" x14ac:dyDescent="0.15">
      <c r="A64" s="3" t="str">
        <f t="shared" si="2"/>
        <v/>
      </c>
      <c r="B64" s="3" t="str">
        <f t="shared" si="5"/>
        <v/>
      </c>
    </row>
    <row r="65" spans="1:2" x14ac:dyDescent="0.15">
      <c r="A65" s="3" t="str">
        <f t="shared" si="2"/>
        <v/>
      </c>
      <c r="B65" s="3" t="str">
        <f t="shared" si="5"/>
        <v/>
      </c>
    </row>
    <row r="66" spans="1:2" x14ac:dyDescent="0.15">
      <c r="A66" s="3" t="str">
        <f t="shared" si="2"/>
        <v/>
      </c>
      <c r="B66" s="3" t="str">
        <f t="shared" si="5"/>
        <v/>
      </c>
    </row>
    <row r="67" spans="1:2" x14ac:dyDescent="0.15">
      <c r="A67" s="3" t="str">
        <f t="shared" si="2"/>
        <v/>
      </c>
      <c r="B67" s="3" t="str">
        <f t="shared" si="5"/>
        <v/>
      </c>
    </row>
    <row r="68" spans="1:2" x14ac:dyDescent="0.15">
      <c r="A68" s="3" t="str">
        <f t="shared" si="2"/>
        <v/>
      </c>
      <c r="B68" s="3" t="str">
        <f t="shared" si="5"/>
        <v/>
      </c>
    </row>
    <row r="69" spans="1:2" x14ac:dyDescent="0.15">
      <c r="A69" s="3" t="str">
        <f t="shared" si="2"/>
        <v/>
      </c>
      <c r="B69" s="3" t="str">
        <f t="shared" si="5"/>
        <v/>
      </c>
    </row>
    <row r="70" spans="1:2" x14ac:dyDescent="0.15">
      <c r="A70" s="3" t="str">
        <f t="shared" si="2"/>
        <v/>
      </c>
      <c r="B70" s="3" t="str">
        <f t="shared" si="5"/>
        <v/>
      </c>
    </row>
    <row r="71" spans="1:2" x14ac:dyDescent="0.15">
      <c r="A71" s="3" t="str">
        <f t="shared" si="2"/>
        <v/>
      </c>
      <c r="B71" s="3" t="str">
        <f t="shared" si="5"/>
        <v/>
      </c>
    </row>
    <row r="72" spans="1:2" x14ac:dyDescent="0.15">
      <c r="A72" s="3" t="str">
        <f t="shared" si="2"/>
        <v/>
      </c>
      <c r="B72" s="3" t="str">
        <f t="shared" si="5"/>
        <v/>
      </c>
    </row>
    <row r="73" spans="1:2" x14ac:dyDescent="0.15">
      <c r="A73" s="3" t="str">
        <f t="shared" si="2"/>
        <v/>
      </c>
      <c r="B73" s="3" t="str">
        <f t="shared" si="5"/>
        <v/>
      </c>
    </row>
    <row r="74" spans="1:2" x14ac:dyDescent="0.15">
      <c r="A74" s="3" t="str">
        <f t="shared" ref="A74:A109" si="8">IF(C74=EDATE($C$5,0),1,"")</f>
        <v/>
      </c>
      <c r="B74" s="3" t="str">
        <f t="shared" si="5"/>
        <v/>
      </c>
    </row>
    <row r="75" spans="1:2" x14ac:dyDescent="0.15">
      <c r="A75" s="3" t="str">
        <f t="shared" si="8"/>
        <v/>
      </c>
      <c r="B75" s="3" t="str">
        <f t="shared" si="5"/>
        <v/>
      </c>
    </row>
    <row r="76" spans="1:2" x14ac:dyDescent="0.15">
      <c r="A76" s="3" t="str">
        <f t="shared" si="8"/>
        <v/>
      </c>
      <c r="B76" s="3" t="str">
        <f t="shared" ref="B76:B109" si="9">IF(OR(A76=1,C76=$E$5),1,"")</f>
        <v/>
      </c>
    </row>
    <row r="77" spans="1:2" x14ac:dyDescent="0.15">
      <c r="A77" s="3" t="str">
        <f t="shared" si="8"/>
        <v/>
      </c>
      <c r="B77" s="3" t="str">
        <f t="shared" si="9"/>
        <v/>
      </c>
    </row>
    <row r="78" spans="1:2" x14ac:dyDescent="0.15">
      <c r="A78" s="3" t="str">
        <f t="shared" si="8"/>
        <v/>
      </c>
      <c r="B78" s="3" t="str">
        <f t="shared" si="9"/>
        <v/>
      </c>
    </row>
    <row r="79" spans="1:2" x14ac:dyDescent="0.15">
      <c r="A79" s="3" t="str">
        <f t="shared" si="8"/>
        <v/>
      </c>
      <c r="B79" s="3" t="str">
        <f t="shared" si="9"/>
        <v/>
      </c>
    </row>
    <row r="80" spans="1:2" x14ac:dyDescent="0.15">
      <c r="A80" s="3" t="str">
        <f t="shared" si="8"/>
        <v/>
      </c>
      <c r="B80" s="3" t="str">
        <f t="shared" si="9"/>
        <v/>
      </c>
    </row>
    <row r="81" spans="1:2" x14ac:dyDescent="0.15">
      <c r="A81" s="3" t="str">
        <f t="shared" si="8"/>
        <v/>
      </c>
      <c r="B81" s="3" t="str">
        <f t="shared" si="9"/>
        <v/>
      </c>
    </row>
    <row r="82" spans="1:2" x14ac:dyDescent="0.15">
      <c r="A82" s="3" t="str">
        <f t="shared" si="8"/>
        <v/>
      </c>
      <c r="B82" s="3" t="str">
        <f t="shared" si="9"/>
        <v/>
      </c>
    </row>
    <row r="83" spans="1:2" x14ac:dyDescent="0.15">
      <c r="A83" s="3" t="str">
        <f t="shared" si="8"/>
        <v/>
      </c>
      <c r="B83" s="3" t="str">
        <f t="shared" si="9"/>
        <v/>
      </c>
    </row>
    <row r="84" spans="1:2" x14ac:dyDescent="0.15">
      <c r="A84" s="3" t="str">
        <f t="shared" si="8"/>
        <v/>
      </c>
      <c r="B84" s="3" t="str">
        <f t="shared" si="9"/>
        <v/>
      </c>
    </row>
    <row r="85" spans="1:2" x14ac:dyDescent="0.15">
      <c r="A85" s="3" t="str">
        <f t="shared" si="8"/>
        <v/>
      </c>
      <c r="B85" s="3" t="str">
        <f t="shared" si="9"/>
        <v/>
      </c>
    </row>
    <row r="86" spans="1:2" x14ac:dyDescent="0.15">
      <c r="A86" s="3" t="str">
        <f t="shared" si="8"/>
        <v/>
      </c>
      <c r="B86" s="3" t="str">
        <f t="shared" si="9"/>
        <v/>
      </c>
    </row>
    <row r="87" spans="1:2" x14ac:dyDescent="0.15">
      <c r="A87" s="3" t="str">
        <f t="shared" si="8"/>
        <v/>
      </c>
      <c r="B87" s="3" t="str">
        <f t="shared" si="9"/>
        <v/>
      </c>
    </row>
    <row r="88" spans="1:2" x14ac:dyDescent="0.15">
      <c r="A88" s="3" t="str">
        <f t="shared" si="8"/>
        <v/>
      </c>
      <c r="B88" s="3" t="str">
        <f t="shared" si="9"/>
        <v/>
      </c>
    </row>
    <row r="89" spans="1:2" x14ac:dyDescent="0.15">
      <c r="A89" s="3" t="str">
        <f t="shared" si="8"/>
        <v/>
      </c>
      <c r="B89" s="3" t="str">
        <f t="shared" si="9"/>
        <v/>
      </c>
    </row>
    <row r="90" spans="1:2" x14ac:dyDescent="0.15">
      <c r="A90" s="3" t="str">
        <f t="shared" si="8"/>
        <v/>
      </c>
      <c r="B90" s="3" t="str">
        <f t="shared" si="9"/>
        <v/>
      </c>
    </row>
    <row r="91" spans="1:2" x14ac:dyDescent="0.15">
      <c r="A91" s="3" t="str">
        <f t="shared" si="8"/>
        <v/>
      </c>
      <c r="B91" s="3" t="str">
        <f t="shared" si="9"/>
        <v/>
      </c>
    </row>
    <row r="92" spans="1:2" x14ac:dyDescent="0.15">
      <c r="A92" s="3" t="str">
        <f t="shared" si="8"/>
        <v/>
      </c>
      <c r="B92" s="3" t="str">
        <f t="shared" si="9"/>
        <v/>
      </c>
    </row>
    <row r="93" spans="1:2" x14ac:dyDescent="0.15">
      <c r="A93" s="3" t="str">
        <f t="shared" si="8"/>
        <v/>
      </c>
      <c r="B93" s="3" t="str">
        <f t="shared" si="9"/>
        <v/>
      </c>
    </row>
    <row r="94" spans="1:2" x14ac:dyDescent="0.15">
      <c r="A94" s="3" t="str">
        <f t="shared" si="8"/>
        <v/>
      </c>
      <c r="B94" s="3" t="str">
        <f t="shared" si="9"/>
        <v/>
      </c>
    </row>
    <row r="95" spans="1:2" x14ac:dyDescent="0.15">
      <c r="A95" s="3" t="str">
        <f t="shared" si="8"/>
        <v/>
      </c>
      <c r="B95" s="3" t="str">
        <f t="shared" si="9"/>
        <v/>
      </c>
    </row>
    <row r="96" spans="1:2" x14ac:dyDescent="0.15">
      <c r="A96" s="3" t="str">
        <f t="shared" si="8"/>
        <v/>
      </c>
      <c r="B96" s="3" t="str">
        <f t="shared" si="9"/>
        <v/>
      </c>
    </row>
    <row r="97" spans="1:2" x14ac:dyDescent="0.15">
      <c r="A97" s="3" t="str">
        <f t="shared" si="8"/>
        <v/>
      </c>
      <c r="B97" s="3" t="str">
        <f t="shared" si="9"/>
        <v/>
      </c>
    </row>
    <row r="98" spans="1:2" x14ac:dyDescent="0.15">
      <c r="A98" s="3" t="str">
        <f t="shared" si="8"/>
        <v/>
      </c>
      <c r="B98" s="3" t="str">
        <f t="shared" si="9"/>
        <v/>
      </c>
    </row>
    <row r="99" spans="1:2" x14ac:dyDescent="0.15">
      <c r="A99" s="3" t="str">
        <f t="shared" si="8"/>
        <v/>
      </c>
      <c r="B99" s="3" t="str">
        <f t="shared" si="9"/>
        <v/>
      </c>
    </row>
    <row r="100" spans="1:2" x14ac:dyDescent="0.15">
      <c r="A100" s="3" t="str">
        <f t="shared" si="8"/>
        <v/>
      </c>
      <c r="B100" s="3" t="str">
        <f t="shared" si="9"/>
        <v/>
      </c>
    </row>
    <row r="101" spans="1:2" x14ac:dyDescent="0.15">
      <c r="A101" s="3" t="str">
        <f t="shared" si="8"/>
        <v/>
      </c>
      <c r="B101" s="3" t="str">
        <f t="shared" si="9"/>
        <v/>
      </c>
    </row>
    <row r="102" spans="1:2" x14ac:dyDescent="0.15">
      <c r="A102" s="3" t="str">
        <f t="shared" si="8"/>
        <v/>
      </c>
      <c r="B102" s="3" t="str">
        <f t="shared" si="9"/>
        <v/>
      </c>
    </row>
    <row r="103" spans="1:2" x14ac:dyDescent="0.15">
      <c r="A103" s="3" t="str">
        <f t="shared" si="8"/>
        <v/>
      </c>
      <c r="B103" s="3" t="str">
        <f t="shared" si="9"/>
        <v/>
      </c>
    </row>
    <row r="104" spans="1:2" x14ac:dyDescent="0.15">
      <c r="A104" s="3" t="str">
        <f t="shared" si="8"/>
        <v/>
      </c>
      <c r="B104" s="3" t="str">
        <f t="shared" si="9"/>
        <v/>
      </c>
    </row>
    <row r="105" spans="1:2" x14ac:dyDescent="0.15">
      <c r="A105" s="3" t="str">
        <f t="shared" si="8"/>
        <v/>
      </c>
      <c r="B105" s="3" t="str">
        <f t="shared" si="9"/>
        <v/>
      </c>
    </row>
    <row r="106" spans="1:2" x14ac:dyDescent="0.15">
      <c r="A106" s="3" t="str">
        <f t="shared" si="8"/>
        <v/>
      </c>
      <c r="B106" s="3" t="str">
        <f t="shared" si="9"/>
        <v/>
      </c>
    </row>
    <row r="107" spans="1:2" x14ac:dyDescent="0.15">
      <c r="A107" s="3" t="str">
        <f t="shared" si="8"/>
        <v/>
      </c>
      <c r="B107" s="3" t="str">
        <f t="shared" si="9"/>
        <v/>
      </c>
    </row>
    <row r="108" spans="1:2" x14ac:dyDescent="0.15">
      <c r="A108" s="3" t="str">
        <f t="shared" si="8"/>
        <v/>
      </c>
      <c r="B108" s="3" t="str">
        <f t="shared" si="9"/>
        <v/>
      </c>
    </row>
    <row r="109" spans="1:2" x14ac:dyDescent="0.15">
      <c r="A109" s="3" t="str">
        <f t="shared" si="8"/>
        <v/>
      </c>
      <c r="B109" s="3" t="str">
        <f t="shared" si="9"/>
        <v/>
      </c>
    </row>
  </sheetData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2023-12-18T08:00:53Z</cp:lastPrinted>
  <dcterms:created xsi:type="dcterms:W3CDTF">2023-11-15T00:45:57Z</dcterms:created>
  <dcterms:modified xsi:type="dcterms:W3CDTF">2024-01-04T07:53:40Z</dcterms:modified>
</cp:coreProperties>
</file>