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2_健康\（１）保健・医療\(1)1_保健\"/>
    </mc:Choice>
  </mc:AlternateContent>
  <xr:revisionPtr revIDLastSave="0" documentId="13_ncr:1_{180A29A6-5813-4F0C-8375-B3236773B1FB}" xr6:coauthVersionLast="36" xr6:coauthVersionMax="47" xr10:uidLastSave="{00000000-0000-0000-0000-000000000000}"/>
  <bookViews>
    <workbookView xWindow="-120" yWindow="-120" windowWidth="29040" windowHeight="15840" xr2:uid="{E5734DD1-2AA9-432F-8FF9-1613C68AA92A}"/>
  </bookViews>
  <sheets>
    <sheet name="データ" sheetId="2" r:id="rId1"/>
    <sheet name="グラフ1(悪性新生物)" sheetId="4" r:id="rId2"/>
    <sheet name="グラフ2(心疾患) " sheetId="5" r:id="rId3"/>
    <sheet name="グラフ3(脳血管疾患)" sheetId="6" r:id="rId4"/>
    <sheet name="グラフ4(肺炎)" sheetId="7" r:id="rId5"/>
    <sheet name="グラフ5(老衰)" sheetId="8" r:id="rId6"/>
    <sheet name="グラフ6(不慮の事故)" sheetId="9" r:id="rId7"/>
    <sheet name="グラフ7(自殺)" sheetId="10" r:id="rId8"/>
  </sheets>
  <definedNames>
    <definedName name="_xlnm.Print_Titles" localSheetId="0">データ!$E:$E</definedName>
    <definedName name="悪性新生物">OFFSET(データ!$F$9,MATCH(データ!$C$5,データ!$C$9:$C$109,0)-1,0,データ!$B$6,1)</definedName>
    <definedName name="悪性全国">OFFSET(データ!$M$9,MATCH(データ!$C$5,データ!$C$9:$C$109,0)-1,0,データ!$B$6,1)</definedName>
    <definedName name="横軸ラベル_西暦">OFFSET(データ!$E$9,MATCH(データ!$C$5,データ!$C$9:$C$109,0)-1,0,データ!$B$6,1)</definedName>
    <definedName name="自殺">OFFSET(データ!$L$9,MATCH(データ!$C$5,データ!$C$9:$C$109,0)-1,0,データ!$B$6,1)</definedName>
    <definedName name="自殺全国">OFFSET(データ!$S$9,MATCH(データ!$C$5,データ!$C$9:$C$109,0)-1,0,データ!$B$6,1)</definedName>
    <definedName name="心疾患">OFFSET(データ!$G$9,MATCH(データ!$C$5,データ!$C$9:$C$109,0)-1,0,データ!$B$6,1)</definedName>
    <definedName name="心疾患全国">OFFSET(データ!$N$9,MATCH(データ!$C$5,データ!$C$9:$C$109,0)-1,0,データ!$B$6,1)</definedName>
    <definedName name="脳血管疾患">OFFSET(データ!$H$9,MATCH(データ!$C$5,データ!$C$9:$C$109,0)-1,0,データ!$B$6,1)</definedName>
    <definedName name="脳血管全国">OFFSET(データ!$O$9,MATCH(データ!$C$5,データ!$C$9:$C$109,0)-1,0,データ!$B$6,1)</definedName>
    <definedName name="肺炎">OFFSET(データ!$I$9,MATCH(データ!$C$5,データ!$C$9:$C$109,0)-1,0,データ!$B$6,1)</definedName>
    <definedName name="肺炎全国">OFFSET(データ!$P$9,MATCH(データ!$C$5,データ!$C$9:$C$109,0)-1,0,データ!$B$6,1)</definedName>
    <definedName name="不慮の事故">OFFSET(データ!$K$9,MATCH(データ!$C$5,データ!$C$9:$C$109,0)-1,0,データ!$B$6,1)</definedName>
    <definedName name="不慮の事故全国">OFFSET(データ!$R$9,MATCH(データ!$C$5,データ!$C$9:$C$109,0)-1,0,データ!$B$6,1)</definedName>
    <definedName name="老衰">OFFSET(データ!$J$9,MATCH(データ!$C$5,データ!$C$9:$C$109,0)-1,0,データ!$B$6,1)</definedName>
    <definedName name="老衰全国">OFFSET(データ!$Q$9,MATCH(データ!$C$5,データ!$C$9:$C$109,0)-1,0,データ!$B$6,1)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E44" i="2" s="1"/>
  <c r="A43" i="2"/>
  <c r="A42" i="2"/>
  <c r="A41" i="2"/>
  <c r="A40" i="2"/>
  <c r="E40" i="2" s="1"/>
  <c r="A39" i="2"/>
  <c r="E39" i="2" s="1"/>
  <c r="A38" i="2"/>
  <c r="A37" i="2"/>
  <c r="A36" i="2"/>
  <c r="E36" i="2" s="1"/>
  <c r="A35" i="2"/>
  <c r="A34" i="2"/>
  <c r="A33" i="2"/>
  <c r="A32" i="2"/>
  <c r="E32" i="2" s="1"/>
  <c r="A31" i="2"/>
  <c r="E31" i="2" s="1"/>
  <c r="A30" i="2"/>
  <c r="A29" i="2"/>
  <c r="A28" i="2"/>
  <c r="E28" i="2" s="1"/>
  <c r="A27" i="2"/>
  <c r="A26" i="2"/>
  <c r="A25" i="2"/>
  <c r="A24" i="2"/>
  <c r="E24" i="2" s="1"/>
  <c r="A23" i="2"/>
  <c r="E23" i="2" s="1"/>
  <c r="A22" i="2"/>
  <c r="A21" i="2"/>
  <c r="A20" i="2"/>
  <c r="E20" i="2" s="1"/>
  <c r="A19" i="2"/>
  <c r="A18" i="2"/>
  <c r="E18" i="2" s="1"/>
  <c r="A17" i="2"/>
  <c r="A16" i="2"/>
  <c r="A15" i="2"/>
  <c r="A14" i="2"/>
  <c r="A13" i="2"/>
  <c r="A12" i="2"/>
  <c r="A11" i="2"/>
  <c r="B10" i="2"/>
  <c r="A10" i="2"/>
  <c r="B9" i="2"/>
  <c r="A9" i="2"/>
  <c r="D9" i="2" s="1"/>
  <c r="B6" i="2"/>
  <c r="E5" i="2"/>
  <c r="D10" i="2" l="1"/>
  <c r="E10" i="2"/>
  <c r="E46" i="2"/>
  <c r="E43" i="2"/>
  <c r="E35" i="2"/>
  <c r="E27" i="2"/>
  <c r="E42" i="2"/>
  <c r="E38" i="2"/>
  <c r="E34" i="2"/>
  <c r="E30" i="2"/>
  <c r="E26" i="2"/>
  <c r="E22" i="2"/>
  <c r="E45" i="2"/>
  <c r="E41" i="2"/>
  <c r="E37" i="2"/>
  <c r="E33" i="2"/>
  <c r="E29" i="2"/>
  <c r="E25" i="2"/>
  <c r="E21" i="2"/>
  <c r="E17" i="2"/>
  <c r="E16" i="2"/>
  <c r="E19" i="2"/>
  <c r="E15" i="2"/>
  <c r="E14" i="2"/>
  <c r="E13" i="2"/>
  <c r="E12" i="2"/>
  <c r="E11" i="2"/>
  <c r="B14" i="2"/>
  <c r="D14" i="2" s="1"/>
  <c r="B22" i="2"/>
  <c r="D22" i="2" s="1"/>
  <c r="B30" i="2"/>
  <c r="D30" i="2" s="1"/>
  <c r="B38" i="2"/>
  <c r="D38" i="2" s="1"/>
  <c r="B46" i="2"/>
  <c r="D46" i="2" s="1"/>
  <c r="B54" i="2"/>
  <c r="B62" i="2"/>
  <c r="B70" i="2"/>
  <c r="B78" i="2"/>
  <c r="B86" i="2"/>
  <c r="B94" i="2"/>
  <c r="B102" i="2"/>
  <c r="B15" i="2"/>
  <c r="D15" i="2" s="1"/>
  <c r="B31" i="2"/>
  <c r="D31" i="2" s="1"/>
  <c r="B55" i="2"/>
  <c r="B71" i="2"/>
  <c r="B103" i="2"/>
  <c r="B16" i="2"/>
  <c r="D16" i="2" s="1"/>
  <c r="B24" i="2"/>
  <c r="D24" i="2" s="1"/>
  <c r="B32" i="2"/>
  <c r="D32" i="2" s="1"/>
  <c r="B40" i="2"/>
  <c r="D40" i="2" s="1"/>
  <c r="B48" i="2"/>
  <c r="B56" i="2"/>
  <c r="B64" i="2"/>
  <c r="B72" i="2"/>
  <c r="B80" i="2"/>
  <c r="B88" i="2"/>
  <c r="B96" i="2"/>
  <c r="B104" i="2"/>
  <c r="B17" i="2"/>
  <c r="D17" i="2" s="1"/>
  <c r="B25" i="2"/>
  <c r="D25" i="2" s="1"/>
  <c r="B33" i="2"/>
  <c r="D33" i="2" s="1"/>
  <c r="B41" i="2"/>
  <c r="D41" i="2" s="1"/>
  <c r="B49" i="2"/>
  <c r="B57" i="2"/>
  <c r="B65" i="2"/>
  <c r="B73" i="2"/>
  <c r="B81" i="2"/>
  <c r="B89" i="2"/>
  <c r="B97" i="2"/>
  <c r="B105" i="2"/>
  <c r="B18" i="2"/>
  <c r="D18" i="2" s="1"/>
  <c r="B26" i="2"/>
  <c r="D26" i="2" s="1"/>
  <c r="B34" i="2"/>
  <c r="D34" i="2" s="1"/>
  <c r="B42" i="2"/>
  <c r="D42" i="2" s="1"/>
  <c r="B50" i="2"/>
  <c r="B58" i="2"/>
  <c r="B66" i="2"/>
  <c r="B74" i="2"/>
  <c r="B82" i="2"/>
  <c r="B90" i="2"/>
  <c r="B98" i="2"/>
  <c r="B106" i="2"/>
  <c r="B39" i="2"/>
  <c r="D39" i="2" s="1"/>
  <c r="B63" i="2"/>
  <c r="B79" i="2"/>
  <c r="B87" i="2"/>
  <c r="B11" i="2"/>
  <c r="D11" i="2" s="1"/>
  <c r="B19" i="2"/>
  <c r="D19" i="2" s="1"/>
  <c r="B27" i="2"/>
  <c r="D27" i="2" s="1"/>
  <c r="B35" i="2"/>
  <c r="D35" i="2" s="1"/>
  <c r="B43" i="2"/>
  <c r="D43" i="2" s="1"/>
  <c r="B51" i="2"/>
  <c r="B59" i="2"/>
  <c r="B67" i="2"/>
  <c r="B75" i="2"/>
  <c r="B83" i="2"/>
  <c r="B91" i="2"/>
  <c r="B99" i="2"/>
  <c r="B107" i="2"/>
  <c r="B23" i="2"/>
  <c r="D23" i="2" s="1"/>
  <c r="B47" i="2"/>
  <c r="B95" i="2"/>
  <c r="B12" i="2"/>
  <c r="D12" i="2" s="1"/>
  <c r="B20" i="2"/>
  <c r="D20" i="2" s="1"/>
  <c r="B28" i="2"/>
  <c r="D28" i="2" s="1"/>
  <c r="B36" i="2"/>
  <c r="D36" i="2" s="1"/>
  <c r="B44" i="2"/>
  <c r="D44" i="2" s="1"/>
  <c r="B52" i="2"/>
  <c r="B60" i="2"/>
  <c r="B68" i="2"/>
  <c r="B76" i="2"/>
  <c r="B84" i="2"/>
  <c r="B92" i="2"/>
  <c r="B100" i="2"/>
  <c r="B108" i="2"/>
  <c r="B13" i="2"/>
  <c r="D13" i="2" s="1"/>
  <c r="B21" i="2"/>
  <c r="D21" i="2" s="1"/>
  <c r="B29" i="2"/>
  <c r="D29" i="2" s="1"/>
  <c r="B37" i="2"/>
  <c r="D37" i="2" s="1"/>
  <c r="B45" i="2"/>
  <c r="D45" i="2" s="1"/>
  <c r="B53" i="2"/>
  <c r="B61" i="2"/>
  <c r="B69" i="2"/>
  <c r="B77" i="2"/>
  <c r="B85" i="2"/>
  <c r="B93" i="2"/>
  <c r="B101" i="2"/>
  <c r="B109" i="2"/>
  <c r="E9" i="2"/>
</calcChain>
</file>

<file path=xl/sharedStrings.xml><?xml version="1.0" encoding="utf-8"?>
<sst xmlns="http://schemas.openxmlformats.org/spreadsheetml/2006/main" count="27" uniqueCount="27">
  <si>
    <t>列A、Ｂは</t>
    <rPh sb="0" eb="1">
      <t>レツ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</si>
  <si>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</si>
  <si>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</si>
  <si>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</si>
  <si>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</si>
  <si>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</si>
  <si>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</si>
  <si>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</si>
  <si>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</si>
  <si>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</si>
  <si>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</si>
  <si>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主要死因別の死亡率（資料：厚生労働省「人口動態統計」）（単位：人口10万対）</t>
    <rPh sb="0" eb="2">
      <t>シュヨウ</t>
    </rPh>
    <rPh sb="2" eb="4">
      <t>シイン</t>
    </rPh>
    <rPh sb="4" eb="5">
      <t>ベツ</t>
    </rPh>
    <rPh sb="6" eb="9">
      <t>シボウリツ</t>
    </rPh>
    <rPh sb="28" eb="30">
      <t>タンイ</t>
    </rPh>
    <rPh sb="31" eb="33">
      <t>ジンコウ</t>
    </rPh>
    <rPh sb="35" eb="37">
      <t>マンタイ</t>
    </rPh>
    <phoneticPr fontId="3"/>
  </si>
  <si>
    <t>青森県-悪性新生物</t>
    <phoneticPr fontId="1"/>
  </si>
  <si>
    <t>青森県-心疾患(高血圧症を除く)</t>
    <rPh sb="8" eb="12">
      <t>コウケツアツショウ</t>
    </rPh>
    <rPh sb="13" eb="14">
      <t>ノゾ</t>
    </rPh>
    <phoneticPr fontId="1"/>
  </si>
  <si>
    <t>青森県-脳血管疾患</t>
    <phoneticPr fontId="1"/>
  </si>
  <si>
    <t>青森県-肺炎</t>
    <phoneticPr fontId="1"/>
  </si>
  <si>
    <t>青森県-老衰</t>
    <phoneticPr fontId="1"/>
  </si>
  <si>
    <t>青森県-不慮の事故</t>
    <rPh sb="4" eb="6">
      <t>フリョ</t>
    </rPh>
    <rPh sb="7" eb="9">
      <t>ジコ</t>
    </rPh>
    <phoneticPr fontId="1"/>
  </si>
  <si>
    <t>青森県-自殺</t>
    <rPh sb="4" eb="6">
      <t>ジサツ</t>
    </rPh>
    <phoneticPr fontId="1"/>
  </si>
  <si>
    <t>全国-悪性新生物</t>
    <rPh sb="0" eb="2">
      <t>ゼンコク</t>
    </rPh>
    <phoneticPr fontId="1"/>
  </si>
  <si>
    <t>全国-心疾患(高血圧症を除く)</t>
    <rPh sb="7" eb="11">
      <t>コウケツアツショウ</t>
    </rPh>
    <rPh sb="12" eb="13">
      <t>ノゾ</t>
    </rPh>
    <phoneticPr fontId="1"/>
  </si>
  <si>
    <t>全国-脳血管疾患</t>
    <phoneticPr fontId="1"/>
  </si>
  <si>
    <t>全国-肺炎</t>
    <phoneticPr fontId="1"/>
  </si>
  <si>
    <t>全国-老衰</t>
    <phoneticPr fontId="1"/>
  </si>
  <si>
    <t>全国-不慮の事故</t>
    <rPh sb="3" eb="5">
      <t>フリョ</t>
    </rPh>
    <rPh sb="6" eb="8">
      <t>ジコ</t>
    </rPh>
    <phoneticPr fontId="1"/>
  </si>
  <si>
    <t>全国-自殺</t>
    <rPh sb="3" eb="5">
      <t>ジサツ</t>
    </rPh>
    <phoneticPr fontId="1"/>
  </si>
  <si>
    <t>【「グラフ1～7」シートにデータが反映されます】</t>
    <rPh sb="17" eb="19">
      <t>ハンエイ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</si>
</sst>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yyyy"/>
  </numFmts>
  <fonts count="11" x14ac:knownFonts="1">
    <font>
      <sz val="9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0" fillId="0" borderId="0">
      <alignment vertical="center"/>
    </xf>
  </cellStyleXfs>
  <cellXfs count="30">
    <xf numFmtId="0" fontId="0" fillId="0" borderId="0" xfId="0"/>
    <xf numFmtId="0" fontId="4" fillId="2" borderId="0" xfId="0" applyFont="1" applyFill="1" applyAlignment="1"/>
    <xf numFmtId="0" fontId="5" fillId="2" borderId="0" xfId="0" applyFont="1" applyFill="1" applyAlignment="1">
      <alignment vertical="center"/>
    </xf>
    <xf numFmtId="0" fontId="6" fillId="0" borderId="4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2" xfId="0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5" xfId="0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8" fillId="3" borderId="6" xfId="0" applyNumberFormat="1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177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7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7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176" fontId="8" fillId="0" borderId="0" xfId="0" applyNumberFormat="1" applyFont="1"/>
    <xf numFmtId="0" fontId="8" fillId="0" borderId="0" xfId="0" applyFont="1"/>
    <xf numFmtId="0" fontId="9" fillId="0" borderId="1" xfId="0" applyFont="1" applyBorder="1" applyAlignment="1">
      <alignment vertical="center"/>
    </xf>
    <xf numFmtId="176" fontId="4" fillId="0" borderId="0" xfId="1" applyNumberFormat="1" applyFont="1" applyFill="1" applyAlignment="1">
      <alignment vertical="center"/>
    </xf>
  </cellXfs>
  <cellStyles count="3">
    <cellStyle name="桁区切り" xfId="1" builtinId="6"/>
    <cellStyle name="標準" xfId="0" builtinId="0"/>
    <cellStyle name="標準 2" xfId="2" xr:uid="{26F7EAD0-364B-4609-9CB2-C7B964A1F13E}"/>
  </cellStyles>
  <dxfs count="0"/>
  <tableStyles count="0" defaultTableStyle="TableStyleMedium2" defaultPivotStyle="PivotStyleLight16"/>
  <colors>
    <mruColors>
      <color rgb="FF3399FF"/>
      <color rgb="FF99FF99"/>
      <color rgb="FFFF99FF"/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悪性新生物の死亡率（青森県、全国）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9107627183523974"/>
          <c:h val="0.704926577524704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青森県-悪性新生物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98-444B-B00B-7CDF67EBA4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[0]!悪性新生物</c:f>
              <c:numCache>
                <c:formatCode>0.0_);[Red]\(0.0\)</c:formatCode>
                <c:ptCount val="37"/>
                <c:pt idx="0">
                  <c:v>165.3</c:v>
                </c:pt>
                <c:pt idx="1">
                  <c:v>172.8</c:v>
                </c:pt>
                <c:pt idx="2">
                  <c:v>173.2</c:v>
                </c:pt>
                <c:pt idx="3">
                  <c:v>180</c:v>
                </c:pt>
                <c:pt idx="4">
                  <c:v>192.4</c:v>
                </c:pt>
                <c:pt idx="5">
                  <c:v>189.9</c:v>
                </c:pt>
                <c:pt idx="6">
                  <c:v>208.9</c:v>
                </c:pt>
                <c:pt idx="7">
                  <c:v>213</c:v>
                </c:pt>
                <c:pt idx="8">
                  <c:v>221.2</c:v>
                </c:pt>
                <c:pt idx="9">
                  <c:v>236</c:v>
                </c:pt>
                <c:pt idx="10">
                  <c:v>240.7</c:v>
                </c:pt>
                <c:pt idx="11">
                  <c:v>248.2</c:v>
                </c:pt>
                <c:pt idx="12">
                  <c:v>248.3</c:v>
                </c:pt>
                <c:pt idx="13">
                  <c:v>261.8</c:v>
                </c:pt>
                <c:pt idx="14">
                  <c:v>261</c:v>
                </c:pt>
                <c:pt idx="15">
                  <c:v>267.39999999999998</c:v>
                </c:pt>
                <c:pt idx="16">
                  <c:v>270.89999999999998</c:v>
                </c:pt>
                <c:pt idx="17">
                  <c:v>283.2</c:v>
                </c:pt>
                <c:pt idx="18">
                  <c:v>298.8</c:v>
                </c:pt>
                <c:pt idx="19">
                  <c:v>305.89999999999998</c:v>
                </c:pt>
                <c:pt idx="20">
                  <c:v>313.89999999999998</c:v>
                </c:pt>
                <c:pt idx="21">
                  <c:v>327.7</c:v>
                </c:pt>
                <c:pt idx="22">
                  <c:v>334.72622478386165</c:v>
                </c:pt>
                <c:pt idx="23">
                  <c:v>328.4</c:v>
                </c:pt>
                <c:pt idx="24">
                  <c:v>349.3</c:v>
                </c:pt>
                <c:pt idx="25">
                  <c:v>353.2</c:v>
                </c:pt>
                <c:pt idx="26">
                  <c:v>356.7</c:v>
                </c:pt>
                <c:pt idx="27">
                  <c:v>369.69242310577641</c:v>
                </c:pt>
                <c:pt idx="28">
                  <c:v>379.5</c:v>
                </c:pt>
                <c:pt idx="29">
                  <c:v>385.9</c:v>
                </c:pt>
                <c:pt idx="30">
                  <c:v>390.2</c:v>
                </c:pt>
                <c:pt idx="31">
                  <c:v>391.4</c:v>
                </c:pt>
                <c:pt idx="32">
                  <c:v>393.2</c:v>
                </c:pt>
                <c:pt idx="33">
                  <c:v>413.3</c:v>
                </c:pt>
                <c:pt idx="34">
                  <c:v>404.8</c:v>
                </c:pt>
                <c:pt idx="35">
                  <c:v>422.3</c:v>
                </c:pt>
                <c:pt idx="36">
                  <c:v>421.6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98-444B-B00B-7CDF67EBA4B8}"/>
            </c:ext>
          </c:extLst>
        </c:ser>
        <c:ser>
          <c:idx val="1"/>
          <c:order val="1"/>
          <c:tx>
            <c:strRef>
              <c:f>データ!$M$8</c:f>
              <c:strCache>
                <c:ptCount val="1"/>
                <c:pt idx="0">
                  <c:v>全国-悪性新生物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98-444B-B00B-7CDF67EBA4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[0]!悪性全国</c:f>
              <c:numCache>
                <c:formatCode>0.0_);[Red]\(0.0\)</c:formatCode>
                <c:ptCount val="37"/>
                <c:pt idx="0">
                  <c:v>158.5</c:v>
                </c:pt>
                <c:pt idx="1">
                  <c:v>164.2</c:v>
                </c:pt>
                <c:pt idx="2">
                  <c:v>168.4</c:v>
                </c:pt>
                <c:pt idx="3">
                  <c:v>173.6</c:v>
                </c:pt>
                <c:pt idx="4">
                  <c:v>177.2</c:v>
                </c:pt>
                <c:pt idx="5">
                  <c:v>181.7</c:v>
                </c:pt>
                <c:pt idx="6">
                  <c:v>187.8</c:v>
                </c:pt>
                <c:pt idx="7">
                  <c:v>190.4</c:v>
                </c:pt>
                <c:pt idx="8">
                  <c:v>196.4</c:v>
                </c:pt>
                <c:pt idx="9">
                  <c:v>211.6</c:v>
                </c:pt>
                <c:pt idx="10">
                  <c:v>217.5</c:v>
                </c:pt>
                <c:pt idx="11">
                  <c:v>220.4</c:v>
                </c:pt>
                <c:pt idx="12">
                  <c:v>226.7</c:v>
                </c:pt>
                <c:pt idx="13">
                  <c:v>231.6</c:v>
                </c:pt>
                <c:pt idx="14">
                  <c:v>235.2</c:v>
                </c:pt>
                <c:pt idx="15">
                  <c:v>238.8</c:v>
                </c:pt>
                <c:pt idx="16">
                  <c:v>241.7</c:v>
                </c:pt>
                <c:pt idx="17">
                  <c:v>245.4</c:v>
                </c:pt>
                <c:pt idx="18">
                  <c:v>253.9</c:v>
                </c:pt>
                <c:pt idx="19">
                  <c:v>258.3</c:v>
                </c:pt>
                <c:pt idx="20">
                  <c:v>261</c:v>
                </c:pt>
                <c:pt idx="21">
                  <c:v>266.89999999999998</c:v>
                </c:pt>
                <c:pt idx="22">
                  <c:v>272.3</c:v>
                </c:pt>
                <c:pt idx="23">
                  <c:v>273.5</c:v>
                </c:pt>
                <c:pt idx="24">
                  <c:v>279.7</c:v>
                </c:pt>
                <c:pt idx="25">
                  <c:v>283.2</c:v>
                </c:pt>
                <c:pt idx="26">
                  <c:v>286.60000000000002</c:v>
                </c:pt>
                <c:pt idx="27">
                  <c:v>290.3</c:v>
                </c:pt>
                <c:pt idx="28">
                  <c:v>293.5</c:v>
                </c:pt>
                <c:pt idx="29">
                  <c:v>295.5</c:v>
                </c:pt>
                <c:pt idx="30">
                  <c:v>298.39999999999998</c:v>
                </c:pt>
                <c:pt idx="31">
                  <c:v>299.5</c:v>
                </c:pt>
                <c:pt idx="32">
                  <c:v>300.7</c:v>
                </c:pt>
                <c:pt idx="33">
                  <c:v>304.2</c:v>
                </c:pt>
                <c:pt idx="34">
                  <c:v>306.60000000000002</c:v>
                </c:pt>
                <c:pt idx="35">
                  <c:v>310.7</c:v>
                </c:pt>
                <c:pt idx="36">
                  <c:v>316.10000000000002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98-444B-B00B-7CDF67EBA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318336"/>
        <c:axId val="587324240"/>
      </c:lineChart>
      <c:catAx>
        <c:axId val="58731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24240"/>
        <c:crosses val="autoZero"/>
        <c:auto val="1"/>
        <c:lblAlgn val="ctr"/>
        <c:lblOffset val="100"/>
        <c:noMultiLvlLbl val="0"/>
      </c:catAx>
      <c:valAx>
        <c:axId val="587324240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183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1408818654070965"/>
          <c:y val="0.13821708718786163"/>
          <c:w val="0.28567852574551855"/>
          <c:h val="0.116747722031617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心疾患（高血圧症を除く）の死亡率（青森県、全国）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9107627183523974"/>
          <c:h val="0.704926577524704"/>
        </c:manualLayout>
      </c:layout>
      <c:lineChart>
        <c:grouping val="standard"/>
        <c:varyColors val="0"/>
        <c:ser>
          <c:idx val="0"/>
          <c:order val="0"/>
          <c:tx>
            <c:strRef>
              <c:f>データ!$G$8</c:f>
              <c:strCache>
                <c:ptCount val="1"/>
                <c:pt idx="0">
                  <c:v>青森県-心疾患(高血圧症を除く)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8B-467C-9E7B-C308A1173A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[0]!心疾患</c:f>
              <c:numCache>
                <c:formatCode>0.0_);[Red]\(0.0\)</c:formatCode>
                <c:ptCount val="37"/>
                <c:pt idx="0">
                  <c:v>127.1</c:v>
                </c:pt>
                <c:pt idx="1">
                  <c:v>132.80000000000001</c:v>
                </c:pt>
                <c:pt idx="2">
                  <c:v>144.9</c:v>
                </c:pt>
                <c:pt idx="3">
                  <c:v>155.4</c:v>
                </c:pt>
                <c:pt idx="4">
                  <c:v>151.80000000000001</c:v>
                </c:pt>
                <c:pt idx="5">
                  <c:v>160.80000000000001</c:v>
                </c:pt>
                <c:pt idx="6">
                  <c:v>169.8</c:v>
                </c:pt>
                <c:pt idx="7">
                  <c:v>179.4</c:v>
                </c:pt>
                <c:pt idx="8">
                  <c:v>151.19999999999999</c:v>
                </c:pt>
                <c:pt idx="9">
                  <c:v>133.5</c:v>
                </c:pt>
                <c:pt idx="10">
                  <c:v>134.4</c:v>
                </c:pt>
                <c:pt idx="11">
                  <c:v>139</c:v>
                </c:pt>
                <c:pt idx="12">
                  <c:v>142.30000000000001</c:v>
                </c:pt>
                <c:pt idx="13">
                  <c:v>139.6</c:v>
                </c:pt>
                <c:pt idx="14">
                  <c:v>136.9</c:v>
                </c:pt>
                <c:pt idx="15">
                  <c:v>141.4</c:v>
                </c:pt>
                <c:pt idx="16">
                  <c:v>143.80000000000001</c:v>
                </c:pt>
                <c:pt idx="17">
                  <c:v>148.69999999999999</c:v>
                </c:pt>
                <c:pt idx="18">
                  <c:v>154.69999999999999</c:v>
                </c:pt>
                <c:pt idx="19">
                  <c:v>172.9</c:v>
                </c:pt>
                <c:pt idx="20">
                  <c:v>171.2</c:v>
                </c:pt>
                <c:pt idx="21">
                  <c:v>167.6</c:v>
                </c:pt>
                <c:pt idx="22">
                  <c:v>173.12680115273776</c:v>
                </c:pt>
                <c:pt idx="23">
                  <c:v>179.9</c:v>
                </c:pt>
                <c:pt idx="24">
                  <c:v>192.3</c:v>
                </c:pt>
                <c:pt idx="25">
                  <c:v>197.4</c:v>
                </c:pt>
                <c:pt idx="26">
                  <c:v>210.8</c:v>
                </c:pt>
                <c:pt idx="27">
                  <c:v>198.72468117029257</c:v>
                </c:pt>
                <c:pt idx="28">
                  <c:v>196.1</c:v>
                </c:pt>
                <c:pt idx="29">
                  <c:v>197.9</c:v>
                </c:pt>
                <c:pt idx="30">
                  <c:v>199.1</c:v>
                </c:pt>
                <c:pt idx="31">
                  <c:v>205.7</c:v>
                </c:pt>
                <c:pt idx="32">
                  <c:v>213.4</c:v>
                </c:pt>
                <c:pt idx="33">
                  <c:v>226.2</c:v>
                </c:pt>
                <c:pt idx="34">
                  <c:v>220.3</c:v>
                </c:pt>
                <c:pt idx="35">
                  <c:v>231.1</c:v>
                </c:pt>
                <c:pt idx="36">
                  <c:v>246.7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8B-467C-9E7B-C308A1173A05}"/>
            </c:ext>
          </c:extLst>
        </c:ser>
        <c:ser>
          <c:idx val="1"/>
          <c:order val="1"/>
          <c:tx>
            <c:strRef>
              <c:f>データ!$N$8</c:f>
              <c:strCache>
                <c:ptCount val="1"/>
                <c:pt idx="0">
                  <c:v>全国-心疾患(高血圧症を除く)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8B-467C-9E7B-C308A1173A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[0]!心疾患全国</c:f>
              <c:numCache>
                <c:formatCode>0.0_);[Red]\(0.0\)</c:formatCode>
                <c:ptCount val="37"/>
                <c:pt idx="0">
                  <c:v>117.9</c:v>
                </c:pt>
                <c:pt idx="1">
                  <c:v>118.4</c:v>
                </c:pt>
                <c:pt idx="2">
                  <c:v>129.4</c:v>
                </c:pt>
                <c:pt idx="3">
                  <c:v>128.1</c:v>
                </c:pt>
                <c:pt idx="4">
                  <c:v>134.80000000000001</c:v>
                </c:pt>
                <c:pt idx="5">
                  <c:v>137.19999999999999</c:v>
                </c:pt>
                <c:pt idx="6">
                  <c:v>142.19999999999999</c:v>
                </c:pt>
                <c:pt idx="7">
                  <c:v>145.6</c:v>
                </c:pt>
                <c:pt idx="8">
                  <c:v>128.6</c:v>
                </c:pt>
                <c:pt idx="9">
                  <c:v>112</c:v>
                </c:pt>
                <c:pt idx="10">
                  <c:v>110.8</c:v>
                </c:pt>
                <c:pt idx="11">
                  <c:v>112.2</c:v>
                </c:pt>
                <c:pt idx="12">
                  <c:v>114.3</c:v>
                </c:pt>
                <c:pt idx="13">
                  <c:v>120.4</c:v>
                </c:pt>
                <c:pt idx="14">
                  <c:v>116.8</c:v>
                </c:pt>
                <c:pt idx="15">
                  <c:v>117.8</c:v>
                </c:pt>
                <c:pt idx="16">
                  <c:v>121</c:v>
                </c:pt>
                <c:pt idx="17">
                  <c:v>126.5</c:v>
                </c:pt>
                <c:pt idx="18">
                  <c:v>126.5</c:v>
                </c:pt>
                <c:pt idx="19">
                  <c:v>137.19999999999999</c:v>
                </c:pt>
                <c:pt idx="20">
                  <c:v>137.19999999999999</c:v>
                </c:pt>
                <c:pt idx="21">
                  <c:v>139.19999999999999</c:v>
                </c:pt>
                <c:pt idx="22">
                  <c:v>144.4</c:v>
                </c:pt>
                <c:pt idx="23">
                  <c:v>143.69999999999999</c:v>
                </c:pt>
                <c:pt idx="24">
                  <c:v>149.80000000000001</c:v>
                </c:pt>
                <c:pt idx="25">
                  <c:v>154.5</c:v>
                </c:pt>
                <c:pt idx="26">
                  <c:v>157.9</c:v>
                </c:pt>
                <c:pt idx="27">
                  <c:v>156.5</c:v>
                </c:pt>
                <c:pt idx="28">
                  <c:v>157</c:v>
                </c:pt>
                <c:pt idx="29">
                  <c:v>156.5</c:v>
                </c:pt>
                <c:pt idx="30">
                  <c:v>158.4</c:v>
                </c:pt>
                <c:pt idx="31">
                  <c:v>164.4</c:v>
                </c:pt>
                <c:pt idx="32">
                  <c:v>167.6</c:v>
                </c:pt>
                <c:pt idx="33">
                  <c:v>167.9</c:v>
                </c:pt>
                <c:pt idx="34">
                  <c:v>166.6</c:v>
                </c:pt>
                <c:pt idx="35">
                  <c:v>174.9</c:v>
                </c:pt>
                <c:pt idx="36">
                  <c:v>190.9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8B-467C-9E7B-C308A1173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318336"/>
        <c:axId val="587324240"/>
      </c:lineChart>
      <c:catAx>
        <c:axId val="58731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24240"/>
        <c:crosses val="autoZero"/>
        <c:auto val="1"/>
        <c:lblAlgn val="ctr"/>
        <c:lblOffset val="100"/>
        <c:noMultiLvlLbl val="0"/>
      </c:catAx>
      <c:valAx>
        <c:axId val="587324240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183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1408818654070965"/>
          <c:y val="0.13821708718786163"/>
          <c:w val="0.39492461589676847"/>
          <c:h val="0.116747722031617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脳血管疾患の死亡率（青森県、全国）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9107627183523974"/>
          <c:h val="0.704926577524704"/>
        </c:manualLayout>
      </c:layout>
      <c:lineChart>
        <c:grouping val="standard"/>
        <c:varyColors val="0"/>
        <c:ser>
          <c:idx val="0"/>
          <c:order val="0"/>
          <c:tx>
            <c:strRef>
              <c:f>データ!$H$8</c:f>
              <c:strCache>
                <c:ptCount val="1"/>
                <c:pt idx="0">
                  <c:v>青森県-脳血管疾患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6"/>
              <c:numFmt formatCode="#,##0.0_);[Red]\(#,##0.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7B-4AD1-A23A-9073DCF82D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[0]!脳血管疾患</c:f>
              <c:numCache>
                <c:formatCode>0.0_);[Red]\(0.0\)</c:formatCode>
                <c:ptCount val="37"/>
                <c:pt idx="0">
                  <c:v>125</c:v>
                </c:pt>
                <c:pt idx="1">
                  <c:v>113.4</c:v>
                </c:pt>
                <c:pt idx="2">
                  <c:v>124.1</c:v>
                </c:pt>
                <c:pt idx="3">
                  <c:v>118.8</c:v>
                </c:pt>
                <c:pt idx="4">
                  <c:v>111.8</c:v>
                </c:pt>
                <c:pt idx="5">
                  <c:v>119.9</c:v>
                </c:pt>
                <c:pt idx="6">
                  <c:v>120.1</c:v>
                </c:pt>
                <c:pt idx="7">
                  <c:v>123.9</c:v>
                </c:pt>
                <c:pt idx="8">
                  <c:v>119.1</c:v>
                </c:pt>
                <c:pt idx="9">
                  <c:v>141.9</c:v>
                </c:pt>
                <c:pt idx="10">
                  <c:v>142.6</c:v>
                </c:pt>
                <c:pt idx="11">
                  <c:v>141.1</c:v>
                </c:pt>
                <c:pt idx="12">
                  <c:v>130.6</c:v>
                </c:pt>
                <c:pt idx="13">
                  <c:v>140.1</c:v>
                </c:pt>
                <c:pt idx="14">
                  <c:v>135.5</c:v>
                </c:pt>
                <c:pt idx="15">
                  <c:v>137</c:v>
                </c:pt>
                <c:pt idx="16">
                  <c:v>133.19999999999999</c:v>
                </c:pt>
                <c:pt idx="17">
                  <c:v>138.5</c:v>
                </c:pt>
                <c:pt idx="18">
                  <c:v>141.19999999999999</c:v>
                </c:pt>
                <c:pt idx="19">
                  <c:v>141.30000000000001</c:v>
                </c:pt>
                <c:pt idx="20">
                  <c:v>134.80000000000001</c:v>
                </c:pt>
                <c:pt idx="21">
                  <c:v>134.30000000000001</c:v>
                </c:pt>
                <c:pt idx="22">
                  <c:v>136.1671469740634</c:v>
                </c:pt>
                <c:pt idx="23">
                  <c:v>133.69999999999999</c:v>
                </c:pt>
                <c:pt idx="24">
                  <c:v>137.5</c:v>
                </c:pt>
                <c:pt idx="25">
                  <c:v>141.5</c:v>
                </c:pt>
                <c:pt idx="26">
                  <c:v>145.9</c:v>
                </c:pt>
                <c:pt idx="27">
                  <c:v>135.48387096774195</c:v>
                </c:pt>
                <c:pt idx="28">
                  <c:v>132.5</c:v>
                </c:pt>
                <c:pt idx="29">
                  <c:v>130.69999999999999</c:v>
                </c:pt>
                <c:pt idx="30">
                  <c:v>124.8</c:v>
                </c:pt>
                <c:pt idx="31">
                  <c:v>133.4</c:v>
                </c:pt>
                <c:pt idx="32">
                  <c:v>132.4</c:v>
                </c:pt>
                <c:pt idx="33">
                  <c:v>129.9</c:v>
                </c:pt>
                <c:pt idx="34">
                  <c:v>118.1</c:v>
                </c:pt>
                <c:pt idx="35">
                  <c:v>123</c:v>
                </c:pt>
                <c:pt idx="36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4C-4219-886D-AF5550CFE0EC}"/>
            </c:ext>
          </c:extLst>
        </c:ser>
        <c:ser>
          <c:idx val="1"/>
          <c:order val="1"/>
          <c:tx>
            <c:strRef>
              <c:f>データ!$O$8</c:f>
              <c:strCache>
                <c:ptCount val="1"/>
                <c:pt idx="0">
                  <c:v>全国-脳血管疾患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7B-4AD1-A23A-9073DCF82D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[0]!脳血管全国</c:f>
              <c:numCache>
                <c:formatCode>0.0_);[Red]\(0.0\)</c:formatCode>
                <c:ptCount val="37"/>
                <c:pt idx="0">
                  <c:v>106.9</c:v>
                </c:pt>
                <c:pt idx="1">
                  <c:v>101.7</c:v>
                </c:pt>
                <c:pt idx="2">
                  <c:v>105.5</c:v>
                </c:pt>
                <c:pt idx="3">
                  <c:v>98.5</c:v>
                </c:pt>
                <c:pt idx="4">
                  <c:v>99.4</c:v>
                </c:pt>
                <c:pt idx="5">
                  <c:v>96.2</c:v>
                </c:pt>
                <c:pt idx="6">
                  <c:v>95.6</c:v>
                </c:pt>
                <c:pt idx="7">
                  <c:v>96</c:v>
                </c:pt>
                <c:pt idx="8">
                  <c:v>96.9</c:v>
                </c:pt>
                <c:pt idx="9">
                  <c:v>117.9</c:v>
                </c:pt>
                <c:pt idx="10">
                  <c:v>112.6</c:v>
                </c:pt>
                <c:pt idx="11">
                  <c:v>111</c:v>
                </c:pt>
                <c:pt idx="12">
                  <c:v>110</c:v>
                </c:pt>
                <c:pt idx="13">
                  <c:v>110.8</c:v>
                </c:pt>
                <c:pt idx="14">
                  <c:v>105.5</c:v>
                </c:pt>
                <c:pt idx="15">
                  <c:v>104.7</c:v>
                </c:pt>
                <c:pt idx="16">
                  <c:v>103.4</c:v>
                </c:pt>
                <c:pt idx="17">
                  <c:v>104.7</c:v>
                </c:pt>
                <c:pt idx="18">
                  <c:v>102.3</c:v>
                </c:pt>
                <c:pt idx="19">
                  <c:v>105.3</c:v>
                </c:pt>
                <c:pt idx="20">
                  <c:v>101.7</c:v>
                </c:pt>
                <c:pt idx="21">
                  <c:v>100.8</c:v>
                </c:pt>
                <c:pt idx="22">
                  <c:v>100.9</c:v>
                </c:pt>
                <c:pt idx="23">
                  <c:v>97.2</c:v>
                </c:pt>
                <c:pt idx="24">
                  <c:v>97.7</c:v>
                </c:pt>
                <c:pt idx="25">
                  <c:v>98.2</c:v>
                </c:pt>
                <c:pt idx="26">
                  <c:v>96.5</c:v>
                </c:pt>
                <c:pt idx="27">
                  <c:v>94.1</c:v>
                </c:pt>
                <c:pt idx="28">
                  <c:v>91.1</c:v>
                </c:pt>
                <c:pt idx="29">
                  <c:v>89.4</c:v>
                </c:pt>
                <c:pt idx="30">
                  <c:v>87.5</c:v>
                </c:pt>
                <c:pt idx="31">
                  <c:v>88.2</c:v>
                </c:pt>
                <c:pt idx="32">
                  <c:v>87.1</c:v>
                </c:pt>
                <c:pt idx="33">
                  <c:v>86.1</c:v>
                </c:pt>
                <c:pt idx="34">
                  <c:v>83.5</c:v>
                </c:pt>
                <c:pt idx="35">
                  <c:v>85.2</c:v>
                </c:pt>
                <c:pt idx="36">
                  <c:v>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4C-4219-886D-AF5550CFE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318336"/>
        <c:axId val="587324240"/>
      </c:lineChart>
      <c:catAx>
        <c:axId val="58731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24240"/>
        <c:crosses val="autoZero"/>
        <c:auto val="1"/>
        <c:lblAlgn val="ctr"/>
        <c:lblOffset val="100"/>
        <c:noMultiLvlLbl val="0"/>
      </c:catAx>
      <c:valAx>
        <c:axId val="587324240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183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0862588203314714"/>
          <c:y val="0.52932823050410005"/>
          <c:w val="0.28567852574551855"/>
          <c:h val="0.116747722031617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肺炎の死亡率（青森県、全国）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9107627183523974"/>
          <c:h val="0.704926577524704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データ!$I$8</c:f>
              <c:strCache>
                <c:ptCount val="1"/>
                <c:pt idx="0">
                  <c:v>青森県-肺炎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78-42CB-9349-94FD069994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[0]!肺炎</c:f>
              <c:numCache>
                <c:formatCode>0.0_);[Red]\(0.0\)</c:formatCode>
                <c:ptCount val="37"/>
                <c:pt idx="0">
                  <c:v>45.8</c:v>
                </c:pt>
                <c:pt idx="1">
                  <c:v>48</c:v>
                </c:pt>
                <c:pt idx="2">
                  <c:v>59.2</c:v>
                </c:pt>
                <c:pt idx="3">
                  <c:v>55.4</c:v>
                </c:pt>
                <c:pt idx="4">
                  <c:v>64.7</c:v>
                </c:pt>
                <c:pt idx="5">
                  <c:v>66.3</c:v>
                </c:pt>
                <c:pt idx="6">
                  <c:v>69.3</c:v>
                </c:pt>
                <c:pt idx="7">
                  <c:v>82.6</c:v>
                </c:pt>
                <c:pt idx="8">
                  <c:v>86.2</c:v>
                </c:pt>
                <c:pt idx="9">
                  <c:v>77.900000000000006</c:v>
                </c:pt>
                <c:pt idx="10">
                  <c:v>74.2</c:v>
                </c:pt>
                <c:pt idx="11">
                  <c:v>83</c:v>
                </c:pt>
                <c:pt idx="12">
                  <c:v>76.8</c:v>
                </c:pt>
                <c:pt idx="13">
                  <c:v>91.4</c:v>
                </c:pt>
                <c:pt idx="14">
                  <c:v>86.2</c:v>
                </c:pt>
                <c:pt idx="15">
                  <c:v>78.400000000000006</c:v>
                </c:pt>
                <c:pt idx="16">
                  <c:v>81.900000000000006</c:v>
                </c:pt>
                <c:pt idx="17">
                  <c:v>89.4</c:v>
                </c:pt>
                <c:pt idx="18">
                  <c:v>91.7</c:v>
                </c:pt>
                <c:pt idx="19">
                  <c:v>100.9</c:v>
                </c:pt>
                <c:pt idx="20">
                  <c:v>104.2</c:v>
                </c:pt>
                <c:pt idx="21">
                  <c:v>107.1</c:v>
                </c:pt>
                <c:pt idx="22">
                  <c:v>118.0835734870317</c:v>
                </c:pt>
                <c:pt idx="23">
                  <c:v>119.2</c:v>
                </c:pt>
                <c:pt idx="24">
                  <c:v>119.1</c:v>
                </c:pt>
                <c:pt idx="25">
                  <c:v>127.6</c:v>
                </c:pt>
                <c:pt idx="26">
                  <c:v>144.1</c:v>
                </c:pt>
                <c:pt idx="27">
                  <c:v>143.1357839459865</c:v>
                </c:pt>
                <c:pt idx="28">
                  <c:v>132.19999999999999</c:v>
                </c:pt>
                <c:pt idx="29">
                  <c:v>135.30000000000001</c:v>
                </c:pt>
                <c:pt idx="30">
                  <c:v>136.4</c:v>
                </c:pt>
                <c:pt idx="31">
                  <c:v>110.4</c:v>
                </c:pt>
                <c:pt idx="32">
                  <c:v>106.2</c:v>
                </c:pt>
                <c:pt idx="33">
                  <c:v>106.5</c:v>
                </c:pt>
                <c:pt idx="34">
                  <c:v>94.1</c:v>
                </c:pt>
                <c:pt idx="35">
                  <c:v>91.9</c:v>
                </c:pt>
                <c:pt idx="3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9-4463-AF34-7E7536240D67}"/>
            </c:ext>
          </c:extLst>
        </c:ser>
        <c:ser>
          <c:idx val="1"/>
          <c:order val="1"/>
          <c:tx>
            <c:strRef>
              <c:f>データ!$P$8</c:f>
              <c:strCache>
                <c:ptCount val="1"/>
                <c:pt idx="0">
                  <c:v>全国-肺炎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78-42CB-9349-94FD069994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[0]!肺炎全国</c:f>
              <c:numCache>
                <c:formatCode>0.0_);[Red]\(0.0\)</c:formatCode>
                <c:ptCount val="37"/>
                <c:pt idx="0">
                  <c:v>39.1</c:v>
                </c:pt>
                <c:pt idx="1">
                  <c:v>40.299999999999997</c:v>
                </c:pt>
                <c:pt idx="2">
                  <c:v>46.8</c:v>
                </c:pt>
                <c:pt idx="3">
                  <c:v>48.1</c:v>
                </c:pt>
                <c:pt idx="4">
                  <c:v>55.6</c:v>
                </c:pt>
                <c:pt idx="5">
                  <c:v>56.9</c:v>
                </c:pt>
                <c:pt idx="6">
                  <c:v>60.2</c:v>
                </c:pt>
                <c:pt idx="7">
                  <c:v>65.5</c:v>
                </c:pt>
                <c:pt idx="8">
                  <c:v>67.2</c:v>
                </c:pt>
                <c:pt idx="9">
                  <c:v>64.099999999999994</c:v>
                </c:pt>
                <c:pt idx="10">
                  <c:v>56.9</c:v>
                </c:pt>
                <c:pt idx="11">
                  <c:v>63.1</c:v>
                </c:pt>
                <c:pt idx="12">
                  <c:v>63.8</c:v>
                </c:pt>
                <c:pt idx="13">
                  <c:v>74.900000000000006</c:v>
                </c:pt>
                <c:pt idx="14">
                  <c:v>69.2</c:v>
                </c:pt>
                <c:pt idx="15">
                  <c:v>67.8</c:v>
                </c:pt>
                <c:pt idx="16">
                  <c:v>69.400000000000006</c:v>
                </c:pt>
                <c:pt idx="17">
                  <c:v>75.3</c:v>
                </c:pt>
                <c:pt idx="18">
                  <c:v>75.7</c:v>
                </c:pt>
                <c:pt idx="19">
                  <c:v>85</c:v>
                </c:pt>
                <c:pt idx="20">
                  <c:v>85</c:v>
                </c:pt>
                <c:pt idx="21">
                  <c:v>87.4</c:v>
                </c:pt>
                <c:pt idx="22">
                  <c:v>91.6</c:v>
                </c:pt>
                <c:pt idx="23">
                  <c:v>89</c:v>
                </c:pt>
                <c:pt idx="24">
                  <c:v>94.1</c:v>
                </c:pt>
                <c:pt idx="25">
                  <c:v>98.9</c:v>
                </c:pt>
                <c:pt idx="26">
                  <c:v>98.4</c:v>
                </c:pt>
                <c:pt idx="27">
                  <c:v>97.8</c:v>
                </c:pt>
                <c:pt idx="28">
                  <c:v>95.4</c:v>
                </c:pt>
                <c:pt idx="29">
                  <c:v>96.5</c:v>
                </c:pt>
                <c:pt idx="30">
                  <c:v>95.5</c:v>
                </c:pt>
                <c:pt idx="31">
                  <c:v>77.7</c:v>
                </c:pt>
                <c:pt idx="32">
                  <c:v>76.2</c:v>
                </c:pt>
                <c:pt idx="33">
                  <c:v>77.2</c:v>
                </c:pt>
                <c:pt idx="34">
                  <c:v>63.6</c:v>
                </c:pt>
                <c:pt idx="35">
                  <c:v>59.6</c:v>
                </c:pt>
                <c:pt idx="36">
                  <c:v>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B9-4463-AF34-7E7536240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318336"/>
        <c:axId val="587324240"/>
      </c:lineChart>
      <c:catAx>
        <c:axId val="58731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24240"/>
        <c:crosses val="autoZero"/>
        <c:auto val="1"/>
        <c:lblAlgn val="ctr"/>
        <c:lblOffset val="100"/>
        <c:noMultiLvlLbl val="0"/>
      </c:catAx>
      <c:valAx>
        <c:axId val="587324240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183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1408818654070965"/>
          <c:y val="0.13821708718786163"/>
          <c:w val="0.28567852574551855"/>
          <c:h val="0.116747722031617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老衰の死亡率（青森県、全国）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9107627183523974"/>
          <c:h val="0.704926577524704"/>
        </c:manualLayout>
      </c:layout>
      <c:lineChart>
        <c:grouping val="standard"/>
        <c:varyColors val="0"/>
        <c:ser>
          <c:idx val="0"/>
          <c:order val="0"/>
          <c:tx>
            <c:strRef>
              <c:f>データ!$J$8</c:f>
              <c:strCache>
                <c:ptCount val="1"/>
                <c:pt idx="0">
                  <c:v>青森県-老衰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6"/>
              <c:layout>
                <c:manualLayout>
                  <c:x val="-3.5030576002161036E-2"/>
                  <c:y val="-1.8823530961744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76-4E88-B80D-1DAF2984F8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[0]!老衰</c:f>
              <c:numCache>
                <c:formatCode>0.0_);[Red]\(0.0\)</c:formatCode>
                <c:ptCount val="37"/>
                <c:pt idx="0">
                  <c:v>28</c:v>
                </c:pt>
                <c:pt idx="1">
                  <c:v>28.6</c:v>
                </c:pt>
                <c:pt idx="2">
                  <c:v>30.6</c:v>
                </c:pt>
                <c:pt idx="3">
                  <c:v>26.8</c:v>
                </c:pt>
                <c:pt idx="4">
                  <c:v>26.7</c:v>
                </c:pt>
                <c:pt idx="5">
                  <c:v>27.7</c:v>
                </c:pt>
                <c:pt idx="6">
                  <c:v>26.3</c:v>
                </c:pt>
                <c:pt idx="7">
                  <c:v>23.7</c:v>
                </c:pt>
                <c:pt idx="8">
                  <c:v>24.5</c:v>
                </c:pt>
                <c:pt idx="9">
                  <c:v>25.3</c:v>
                </c:pt>
                <c:pt idx="10">
                  <c:v>23.6</c:v>
                </c:pt>
                <c:pt idx="11">
                  <c:v>25.8</c:v>
                </c:pt>
                <c:pt idx="12">
                  <c:v>24.4</c:v>
                </c:pt>
                <c:pt idx="13">
                  <c:v>24.7</c:v>
                </c:pt>
                <c:pt idx="14">
                  <c:v>21.7</c:v>
                </c:pt>
                <c:pt idx="15">
                  <c:v>21.2</c:v>
                </c:pt>
                <c:pt idx="16">
                  <c:v>21</c:v>
                </c:pt>
                <c:pt idx="17">
                  <c:v>20.6</c:v>
                </c:pt>
                <c:pt idx="18">
                  <c:v>22.7</c:v>
                </c:pt>
                <c:pt idx="19">
                  <c:v>23.4</c:v>
                </c:pt>
                <c:pt idx="20">
                  <c:v>26.7</c:v>
                </c:pt>
                <c:pt idx="21">
                  <c:v>30.6</c:v>
                </c:pt>
                <c:pt idx="22">
                  <c:v>32.925072046109506</c:v>
                </c:pt>
                <c:pt idx="23">
                  <c:v>37.200000000000003</c:v>
                </c:pt>
                <c:pt idx="24">
                  <c:v>44.4</c:v>
                </c:pt>
                <c:pt idx="25">
                  <c:v>46.3</c:v>
                </c:pt>
                <c:pt idx="26">
                  <c:v>59</c:v>
                </c:pt>
                <c:pt idx="27">
                  <c:v>66.391597899474874</c:v>
                </c:pt>
                <c:pt idx="28">
                  <c:v>74.7</c:v>
                </c:pt>
                <c:pt idx="29">
                  <c:v>78.7</c:v>
                </c:pt>
                <c:pt idx="30">
                  <c:v>87</c:v>
                </c:pt>
                <c:pt idx="31">
                  <c:v>92.5</c:v>
                </c:pt>
                <c:pt idx="32">
                  <c:v>105.6</c:v>
                </c:pt>
                <c:pt idx="33">
                  <c:v>120.5</c:v>
                </c:pt>
                <c:pt idx="34">
                  <c:v>130.30000000000001</c:v>
                </c:pt>
                <c:pt idx="35">
                  <c:v>148.1</c:v>
                </c:pt>
                <c:pt idx="36">
                  <c:v>185.5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0C-45DC-9BDC-AB2EDBE70858}"/>
            </c:ext>
          </c:extLst>
        </c:ser>
        <c:ser>
          <c:idx val="1"/>
          <c:order val="1"/>
          <c:tx>
            <c:strRef>
              <c:f>データ!$Q$8</c:f>
              <c:strCache>
                <c:ptCount val="1"/>
                <c:pt idx="0">
                  <c:v>全国-老衰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76-4E88-B80D-1DAF2984F8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[0]!老衰全国</c:f>
              <c:numCache>
                <c:formatCode>0.0_);[Red]\(0.0\)</c:formatCode>
                <c:ptCount val="37"/>
                <c:pt idx="0">
                  <c:v>22.2</c:v>
                </c:pt>
                <c:pt idx="1">
                  <c:v>20.8</c:v>
                </c:pt>
                <c:pt idx="2">
                  <c:v>21.6</c:v>
                </c:pt>
                <c:pt idx="3">
                  <c:v>19.399999999999999</c:v>
                </c:pt>
                <c:pt idx="4">
                  <c:v>19.7</c:v>
                </c:pt>
                <c:pt idx="5">
                  <c:v>18.8</c:v>
                </c:pt>
                <c:pt idx="6">
                  <c:v>18.899999999999999</c:v>
                </c:pt>
                <c:pt idx="7">
                  <c:v>18.7</c:v>
                </c:pt>
                <c:pt idx="8">
                  <c:v>18.899999999999999</c:v>
                </c:pt>
                <c:pt idx="9">
                  <c:v>17.3</c:v>
                </c:pt>
                <c:pt idx="10">
                  <c:v>16.7</c:v>
                </c:pt>
                <c:pt idx="11">
                  <c:v>17.2</c:v>
                </c:pt>
                <c:pt idx="12">
                  <c:v>17.100000000000001</c:v>
                </c:pt>
                <c:pt idx="13">
                  <c:v>18.2</c:v>
                </c:pt>
                <c:pt idx="14">
                  <c:v>16.899999999999999</c:v>
                </c:pt>
                <c:pt idx="15">
                  <c:v>17.600000000000001</c:v>
                </c:pt>
                <c:pt idx="16">
                  <c:v>18</c:v>
                </c:pt>
                <c:pt idx="17">
                  <c:v>18.600000000000001</c:v>
                </c:pt>
                <c:pt idx="18">
                  <c:v>19.100000000000001</c:v>
                </c:pt>
                <c:pt idx="19">
                  <c:v>20.9</c:v>
                </c:pt>
                <c:pt idx="20">
                  <c:v>22</c:v>
                </c:pt>
                <c:pt idx="21">
                  <c:v>24.4</c:v>
                </c:pt>
                <c:pt idx="22">
                  <c:v>28.6</c:v>
                </c:pt>
                <c:pt idx="23">
                  <c:v>30.7</c:v>
                </c:pt>
                <c:pt idx="24">
                  <c:v>35.9</c:v>
                </c:pt>
                <c:pt idx="25">
                  <c:v>41.4</c:v>
                </c:pt>
                <c:pt idx="26">
                  <c:v>48.2</c:v>
                </c:pt>
                <c:pt idx="27">
                  <c:v>55.5</c:v>
                </c:pt>
                <c:pt idx="28">
                  <c:v>60.1</c:v>
                </c:pt>
                <c:pt idx="29">
                  <c:v>67.7</c:v>
                </c:pt>
                <c:pt idx="30">
                  <c:v>74.3</c:v>
                </c:pt>
                <c:pt idx="31">
                  <c:v>81.400000000000006</c:v>
                </c:pt>
                <c:pt idx="32">
                  <c:v>88.2</c:v>
                </c:pt>
                <c:pt idx="33">
                  <c:v>98.5</c:v>
                </c:pt>
                <c:pt idx="34">
                  <c:v>107.3</c:v>
                </c:pt>
                <c:pt idx="35">
                  <c:v>123.8</c:v>
                </c:pt>
                <c:pt idx="36">
                  <c:v>147.1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0C-45DC-9BDC-AB2EDBE70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318336"/>
        <c:axId val="587324240"/>
      </c:lineChart>
      <c:catAx>
        <c:axId val="58731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24240"/>
        <c:crosses val="autoZero"/>
        <c:auto val="1"/>
        <c:lblAlgn val="ctr"/>
        <c:lblOffset val="100"/>
        <c:noMultiLvlLbl val="0"/>
      </c:catAx>
      <c:valAx>
        <c:axId val="587324240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183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1408818654070965"/>
          <c:y val="0.13821708718786163"/>
          <c:w val="0.28567852574551855"/>
          <c:h val="0.116747722031617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不慮の事故の死亡率（青森県、全国）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9107627183523974"/>
          <c:h val="0.704926577524704"/>
        </c:manualLayout>
      </c:layout>
      <c:lineChart>
        <c:grouping val="standard"/>
        <c:varyColors val="0"/>
        <c:ser>
          <c:idx val="0"/>
          <c:order val="0"/>
          <c:tx>
            <c:strRef>
              <c:f>データ!$K$8</c:f>
              <c:strCache>
                <c:ptCount val="1"/>
                <c:pt idx="0">
                  <c:v>青森県-不慮の事故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0B5-4998-B5FE-22B90823F80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0B5-4998-B5FE-22B90823F8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0B5-4998-B5FE-22B90823F80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0B5-4998-B5FE-22B90823F80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0B5-4998-B5FE-22B90823F8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0B5-4998-B5FE-22B90823F80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0B5-4998-B5FE-22B90823F80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0B5-4998-B5FE-22B90823F80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0B5-4998-B5FE-22B90823F80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0B5-4998-B5FE-22B90823F80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0B5-4998-B5FE-22B90823F80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0B5-4998-B5FE-22B90823F80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0B5-4998-B5FE-22B90823F80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0B5-4998-B5FE-22B90823F80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B5-4998-B5FE-22B90823F80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B5-4998-B5FE-22B90823F80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B5-4998-B5FE-22B90823F80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B5-4998-B5FE-22B90823F80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B5-4998-B5FE-22B90823F80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B5-4998-B5FE-22B90823F80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B5-4998-B5FE-22B90823F80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B5-4998-B5FE-22B90823F80E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B5-4998-B5FE-22B90823F80E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7A-475D-8BDB-5619BFD330C3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7A-475D-8BDB-5619BFD330C3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7A-475D-8BDB-5619BFD330C3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7A-475D-8BDB-5619BFD330C3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7A-475D-8BDB-5619BFD330C3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7A-475D-8BDB-5619BFD330C3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7A-475D-8BDB-5619BFD330C3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7A-475D-8BDB-5619BFD330C3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7A-475D-8BDB-5619BFD330C3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7A-475D-8BDB-5619BFD330C3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7A-475D-8BDB-5619BFD330C3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7A-475D-8BDB-5619BFD330C3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7A-475D-8BDB-5619BFD330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[0]!不慮の事故</c:f>
              <c:numCache>
                <c:formatCode>0.0_);[Red]\(0.0\)</c:formatCode>
                <c:ptCount val="37"/>
                <c:pt idx="0">
                  <c:v>26.7</c:v>
                </c:pt>
                <c:pt idx="1">
                  <c:v>29.8</c:v>
                </c:pt>
                <c:pt idx="2">
                  <c:v>29.5</c:v>
                </c:pt>
                <c:pt idx="3">
                  <c:v>30.2</c:v>
                </c:pt>
                <c:pt idx="4">
                  <c:v>30</c:v>
                </c:pt>
                <c:pt idx="5">
                  <c:v>31.3</c:v>
                </c:pt>
                <c:pt idx="6">
                  <c:v>31.4</c:v>
                </c:pt>
                <c:pt idx="7">
                  <c:v>31.1</c:v>
                </c:pt>
                <c:pt idx="8">
                  <c:v>31.3</c:v>
                </c:pt>
                <c:pt idx="9">
                  <c:v>38.4</c:v>
                </c:pt>
                <c:pt idx="10">
                  <c:v>38.4</c:v>
                </c:pt>
                <c:pt idx="11">
                  <c:v>34.4</c:v>
                </c:pt>
                <c:pt idx="12">
                  <c:v>37.799999999999997</c:v>
                </c:pt>
                <c:pt idx="13">
                  <c:v>38.6</c:v>
                </c:pt>
                <c:pt idx="14">
                  <c:v>39.4</c:v>
                </c:pt>
                <c:pt idx="15">
                  <c:v>37.299999999999997</c:v>
                </c:pt>
                <c:pt idx="16">
                  <c:v>34.5</c:v>
                </c:pt>
                <c:pt idx="17">
                  <c:v>35</c:v>
                </c:pt>
                <c:pt idx="18">
                  <c:v>37.4</c:v>
                </c:pt>
                <c:pt idx="19">
                  <c:v>36.6</c:v>
                </c:pt>
                <c:pt idx="20">
                  <c:v>34.4</c:v>
                </c:pt>
                <c:pt idx="21">
                  <c:v>35</c:v>
                </c:pt>
                <c:pt idx="22">
                  <c:v>33.429394812680115</c:v>
                </c:pt>
                <c:pt idx="23">
                  <c:v>34.299999999999997</c:v>
                </c:pt>
                <c:pt idx="24">
                  <c:v>40.299999999999997</c:v>
                </c:pt>
                <c:pt idx="25">
                  <c:v>35.700000000000003</c:v>
                </c:pt>
                <c:pt idx="26">
                  <c:v>37.9</c:v>
                </c:pt>
                <c:pt idx="27">
                  <c:v>37.43435858964741</c:v>
                </c:pt>
                <c:pt idx="28">
                  <c:v>42.6</c:v>
                </c:pt>
                <c:pt idx="29">
                  <c:v>37.799999999999997</c:v>
                </c:pt>
                <c:pt idx="30">
                  <c:v>41.8</c:v>
                </c:pt>
                <c:pt idx="31">
                  <c:v>44.6</c:v>
                </c:pt>
                <c:pt idx="32">
                  <c:v>43.2</c:v>
                </c:pt>
                <c:pt idx="33">
                  <c:v>45.3</c:v>
                </c:pt>
                <c:pt idx="34">
                  <c:v>43.3</c:v>
                </c:pt>
                <c:pt idx="35">
                  <c:v>49.1</c:v>
                </c:pt>
                <c:pt idx="36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5-4998-B5FE-22B90823F80E}"/>
            </c:ext>
          </c:extLst>
        </c:ser>
        <c:ser>
          <c:idx val="1"/>
          <c:order val="1"/>
          <c:tx>
            <c:strRef>
              <c:f>データ!$R$8</c:f>
              <c:strCache>
                <c:ptCount val="1"/>
                <c:pt idx="0">
                  <c:v>全国-不慮の事故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7A-475D-8BDB-5619BFD330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[0]!不慮の事故全国</c:f>
              <c:numCache>
                <c:formatCode>0.0_);[Red]\(0.0\)</c:formatCode>
                <c:ptCount val="37"/>
                <c:pt idx="0">
                  <c:v>23.7</c:v>
                </c:pt>
                <c:pt idx="1">
                  <c:v>23.2</c:v>
                </c:pt>
                <c:pt idx="2">
                  <c:v>24.8</c:v>
                </c:pt>
                <c:pt idx="3">
                  <c:v>25.4</c:v>
                </c:pt>
                <c:pt idx="4">
                  <c:v>26.2</c:v>
                </c:pt>
                <c:pt idx="5">
                  <c:v>26.9</c:v>
                </c:pt>
                <c:pt idx="6">
                  <c:v>28.1</c:v>
                </c:pt>
                <c:pt idx="7">
                  <c:v>28</c:v>
                </c:pt>
                <c:pt idx="8">
                  <c:v>29.1</c:v>
                </c:pt>
                <c:pt idx="9">
                  <c:v>36.5</c:v>
                </c:pt>
                <c:pt idx="10">
                  <c:v>31.4</c:v>
                </c:pt>
                <c:pt idx="11">
                  <c:v>31.1</c:v>
                </c:pt>
                <c:pt idx="12">
                  <c:v>31.1</c:v>
                </c:pt>
                <c:pt idx="13">
                  <c:v>32</c:v>
                </c:pt>
                <c:pt idx="14">
                  <c:v>31.4</c:v>
                </c:pt>
                <c:pt idx="15">
                  <c:v>31.4</c:v>
                </c:pt>
                <c:pt idx="16">
                  <c:v>30.7</c:v>
                </c:pt>
                <c:pt idx="17">
                  <c:v>30.7</c:v>
                </c:pt>
                <c:pt idx="18">
                  <c:v>30.3</c:v>
                </c:pt>
                <c:pt idx="19">
                  <c:v>31.6</c:v>
                </c:pt>
                <c:pt idx="20">
                  <c:v>30.3</c:v>
                </c:pt>
                <c:pt idx="21">
                  <c:v>30.1</c:v>
                </c:pt>
                <c:pt idx="22">
                  <c:v>30.3</c:v>
                </c:pt>
                <c:pt idx="23">
                  <c:v>30</c:v>
                </c:pt>
                <c:pt idx="24">
                  <c:v>32.200000000000003</c:v>
                </c:pt>
                <c:pt idx="25">
                  <c:v>47.1</c:v>
                </c:pt>
                <c:pt idx="26">
                  <c:v>32.6</c:v>
                </c:pt>
                <c:pt idx="27">
                  <c:v>31.5</c:v>
                </c:pt>
                <c:pt idx="28">
                  <c:v>31.1</c:v>
                </c:pt>
                <c:pt idx="29">
                  <c:v>30.6</c:v>
                </c:pt>
                <c:pt idx="30">
                  <c:v>30.6</c:v>
                </c:pt>
                <c:pt idx="31">
                  <c:v>32.4</c:v>
                </c:pt>
                <c:pt idx="32">
                  <c:v>33.200000000000003</c:v>
                </c:pt>
                <c:pt idx="33">
                  <c:v>31.7</c:v>
                </c:pt>
                <c:pt idx="34">
                  <c:v>30.9</c:v>
                </c:pt>
                <c:pt idx="35">
                  <c:v>31.2</c:v>
                </c:pt>
                <c:pt idx="36">
                  <c:v>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B5-4998-B5FE-22B90823F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318336"/>
        <c:axId val="587324240"/>
      </c:lineChart>
      <c:catAx>
        <c:axId val="58731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24240"/>
        <c:crosses val="autoZero"/>
        <c:auto val="1"/>
        <c:lblAlgn val="ctr"/>
        <c:lblOffset val="100"/>
        <c:noMultiLvlLbl val="0"/>
      </c:catAx>
      <c:valAx>
        <c:axId val="587324240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183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1408818654070965"/>
          <c:y val="0.13821708718786163"/>
          <c:w val="0.28567852574551855"/>
          <c:h val="0.116747722031617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自殺の死亡率（青森県、全国）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9107627183523974"/>
          <c:h val="0.704926577524704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データ!$L$8</c:f>
              <c:strCache>
                <c:ptCount val="1"/>
                <c:pt idx="0">
                  <c:v>青森県-自殺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52-46F3-92C0-04C0A0D5B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[0]!自殺</c:f>
              <c:numCache>
                <c:formatCode>0.0_);[Red]\(0.0\)</c:formatCode>
                <c:ptCount val="37"/>
                <c:pt idx="0">
                  <c:v>24.9</c:v>
                </c:pt>
                <c:pt idx="1">
                  <c:v>26.9</c:v>
                </c:pt>
                <c:pt idx="2">
                  <c:v>22.3</c:v>
                </c:pt>
                <c:pt idx="3">
                  <c:v>21</c:v>
                </c:pt>
                <c:pt idx="4">
                  <c:v>19.399999999999999</c:v>
                </c:pt>
                <c:pt idx="5">
                  <c:v>23.2</c:v>
                </c:pt>
                <c:pt idx="6">
                  <c:v>22.9</c:v>
                </c:pt>
                <c:pt idx="7">
                  <c:v>20.5</c:v>
                </c:pt>
                <c:pt idx="8">
                  <c:v>21.7</c:v>
                </c:pt>
                <c:pt idx="9">
                  <c:v>20.100000000000001</c:v>
                </c:pt>
                <c:pt idx="10">
                  <c:v>23</c:v>
                </c:pt>
                <c:pt idx="11">
                  <c:v>26.5</c:v>
                </c:pt>
                <c:pt idx="12">
                  <c:v>33.299999999999997</c:v>
                </c:pt>
                <c:pt idx="13">
                  <c:v>32.5</c:v>
                </c:pt>
                <c:pt idx="14">
                  <c:v>27.5</c:v>
                </c:pt>
                <c:pt idx="15">
                  <c:v>28.8</c:v>
                </c:pt>
                <c:pt idx="16">
                  <c:v>36.700000000000003</c:v>
                </c:pt>
                <c:pt idx="17">
                  <c:v>39.5</c:v>
                </c:pt>
                <c:pt idx="18">
                  <c:v>38.299999999999997</c:v>
                </c:pt>
                <c:pt idx="19">
                  <c:v>36.799999999999997</c:v>
                </c:pt>
                <c:pt idx="20">
                  <c:v>31.1</c:v>
                </c:pt>
                <c:pt idx="21">
                  <c:v>33.4</c:v>
                </c:pt>
                <c:pt idx="22">
                  <c:v>34.077809798270891</c:v>
                </c:pt>
                <c:pt idx="23">
                  <c:v>34.6</c:v>
                </c:pt>
                <c:pt idx="24">
                  <c:v>29.4</c:v>
                </c:pt>
                <c:pt idx="25">
                  <c:v>26.2</c:v>
                </c:pt>
                <c:pt idx="26">
                  <c:v>24.3</c:v>
                </c:pt>
                <c:pt idx="27">
                  <c:v>23.330832708177045</c:v>
                </c:pt>
                <c:pt idx="28">
                  <c:v>20.5</c:v>
                </c:pt>
                <c:pt idx="29">
                  <c:v>20.5</c:v>
                </c:pt>
                <c:pt idx="30">
                  <c:v>21</c:v>
                </c:pt>
                <c:pt idx="31">
                  <c:v>20.8</c:v>
                </c:pt>
                <c:pt idx="32">
                  <c:v>20.6</c:v>
                </c:pt>
                <c:pt idx="33">
                  <c:v>16.899999999999999</c:v>
                </c:pt>
                <c:pt idx="34">
                  <c:v>19.3</c:v>
                </c:pt>
                <c:pt idx="35">
                  <c:v>23.4</c:v>
                </c:pt>
                <c:pt idx="36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E3F-4D13-BE94-A1EC62BDF1DC}"/>
            </c:ext>
          </c:extLst>
        </c:ser>
        <c:ser>
          <c:idx val="1"/>
          <c:order val="1"/>
          <c:tx>
            <c:strRef>
              <c:f>データ!$S$8</c:f>
              <c:strCache>
                <c:ptCount val="1"/>
                <c:pt idx="0">
                  <c:v>全国-自殺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52-46F3-92C0-04C0A0D5B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[0]!自殺全国</c:f>
              <c:numCache>
                <c:formatCode>0.0_);[Red]\(0.0\)</c:formatCode>
                <c:ptCount val="37"/>
                <c:pt idx="0">
                  <c:v>21.2</c:v>
                </c:pt>
                <c:pt idx="1">
                  <c:v>19.600000000000001</c:v>
                </c:pt>
                <c:pt idx="2">
                  <c:v>18.7</c:v>
                </c:pt>
                <c:pt idx="3">
                  <c:v>17.3</c:v>
                </c:pt>
                <c:pt idx="4">
                  <c:v>16.399999999999999</c:v>
                </c:pt>
                <c:pt idx="5">
                  <c:v>16.100000000000001</c:v>
                </c:pt>
                <c:pt idx="6">
                  <c:v>16.899999999999999</c:v>
                </c:pt>
                <c:pt idx="7">
                  <c:v>16.600000000000001</c:v>
                </c:pt>
                <c:pt idx="8">
                  <c:v>16.899999999999999</c:v>
                </c:pt>
                <c:pt idx="9">
                  <c:v>17.2</c:v>
                </c:pt>
                <c:pt idx="10">
                  <c:v>17.8</c:v>
                </c:pt>
                <c:pt idx="11">
                  <c:v>18.8</c:v>
                </c:pt>
                <c:pt idx="12">
                  <c:v>25.4</c:v>
                </c:pt>
                <c:pt idx="13">
                  <c:v>25</c:v>
                </c:pt>
                <c:pt idx="14">
                  <c:v>24.1</c:v>
                </c:pt>
                <c:pt idx="15">
                  <c:v>23.3</c:v>
                </c:pt>
                <c:pt idx="16">
                  <c:v>23.8</c:v>
                </c:pt>
                <c:pt idx="17">
                  <c:v>25.5</c:v>
                </c:pt>
                <c:pt idx="18">
                  <c:v>24</c:v>
                </c:pt>
                <c:pt idx="19">
                  <c:v>24.2</c:v>
                </c:pt>
                <c:pt idx="20">
                  <c:v>23.7</c:v>
                </c:pt>
                <c:pt idx="21">
                  <c:v>24.4</c:v>
                </c:pt>
                <c:pt idx="22">
                  <c:v>24</c:v>
                </c:pt>
                <c:pt idx="23">
                  <c:v>24.4</c:v>
                </c:pt>
                <c:pt idx="24">
                  <c:v>23.4</c:v>
                </c:pt>
                <c:pt idx="25">
                  <c:v>22.9</c:v>
                </c:pt>
                <c:pt idx="26">
                  <c:v>21</c:v>
                </c:pt>
                <c:pt idx="27">
                  <c:v>20.7</c:v>
                </c:pt>
                <c:pt idx="28">
                  <c:v>19.5</c:v>
                </c:pt>
                <c:pt idx="29">
                  <c:v>18.5</c:v>
                </c:pt>
                <c:pt idx="30">
                  <c:v>16.8</c:v>
                </c:pt>
                <c:pt idx="31">
                  <c:v>16.399999999999999</c:v>
                </c:pt>
                <c:pt idx="32">
                  <c:v>16.100000000000001</c:v>
                </c:pt>
                <c:pt idx="33">
                  <c:v>15.7</c:v>
                </c:pt>
                <c:pt idx="34">
                  <c:v>16.399999999999999</c:v>
                </c:pt>
                <c:pt idx="35">
                  <c:v>16.5</c:v>
                </c:pt>
                <c:pt idx="36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E3F-4D13-BE94-A1EC62BDF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318336"/>
        <c:axId val="587324240"/>
      </c:lineChart>
      <c:catAx>
        <c:axId val="58731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24240"/>
        <c:crosses val="autoZero"/>
        <c:auto val="1"/>
        <c:lblAlgn val="ctr"/>
        <c:lblOffset val="100"/>
        <c:noMultiLvlLbl val="0"/>
      </c:catAx>
      <c:valAx>
        <c:axId val="587324240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183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0316357752558465"/>
          <c:y val="0.66318445067650256"/>
          <c:w val="0.28567852574551855"/>
          <c:h val="0.116747722031617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C725EE4-1C12-4C44-835F-BCC3ADB0B722}">
  <sheetPr/>
  <sheetViews>
    <sheetView zoomScale="7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90379E9-3EDA-44ED-9F83-166345205264}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7E10D7-5E2C-4853-B4DD-265811524738}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F2A0EF8-7CE9-43AE-A0FC-A12B5A2C8425}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12E280B-6127-4EF8-8516-08A8F2264C0D}">
  <sheetPr/>
  <sheetViews>
    <sheetView zoomScale="7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AEAB2B7-2C6A-4834-B7FC-E6F38E32A715}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9176A24-D202-4576-833C-673C2633EB88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7C8193F-B721-41D7-980C-F611FE4756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0.01684</cdr:x>
      <cdr:y>0.03015</cdr:y>
    </cdr:from>
    <cdr:to>
      <cdr:x>0.22565</cdr:x>
      <cdr:y>0.10422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686A0CF-F99A-4CAE-86E8-C6FB580F7F14}"/>
            </a:ext>
          </a:extLst>
        </cdr:cNvPr>
        <cdr:cNvSpPr txBox="1"/>
      </cdr:nvSpPr>
      <cdr:spPr>
        <a:xfrm xmlns:a="http://schemas.openxmlformats.org/drawingml/2006/main">
          <a:off x="156633" y="183092"/>
          <a:ext cx="1941978" cy="449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（人口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0.9002</cdr:x>
      <cdr:y>0.87547</cdr:y>
    </cdr:from>
    <cdr:to>
      <cdr:x>0.99838</cdr:x>
      <cdr:y>0.93429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768BD6C-B499-4209-8866-F5B2D4C9C6A6}"/>
            </a:ext>
          </a:extLst>
        </cdr:cNvPr>
        <cdr:cNvSpPr txBox="1"/>
      </cdr:nvSpPr>
      <cdr:spPr>
        <a:xfrm xmlns:a="http://schemas.openxmlformats.org/drawingml/2006/main">
          <a:off x="8371946" y="5316008"/>
          <a:ext cx="913086" cy="357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0.57372</cdr:x>
      <cdr:y>0.92993</cdr:y>
    </cdr:from>
    <cdr:to>
      <cdr:x>1</cdr:x>
      <cdr:y>0.99454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EC6234-83A6-4129-A40A-660EE08B657E}"/>
            </a:ext>
          </a:extLst>
        </cdr:cNvPr>
        <cdr:cNvSpPr txBox="1"/>
      </cdr:nvSpPr>
      <cdr:spPr>
        <a:xfrm xmlns:a="http://schemas.openxmlformats.org/drawingml/2006/main">
          <a:off x="5335630" y="5646738"/>
          <a:ext cx="3964474" cy="392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資料：厚生労働省「人口動態統計」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D6ACCBD-F80E-4B00-BD25-A16C3E5BF5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0.01684</cdr:x>
      <cdr:y>0.03015</cdr:y>
    </cdr:from>
    <cdr:to>
      <cdr:x>0.22565</cdr:x>
      <cdr:y>0.10422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686A0CF-F99A-4CAE-86E8-C6FB580F7F14}"/>
            </a:ext>
          </a:extLst>
        </cdr:cNvPr>
        <cdr:cNvSpPr txBox="1"/>
      </cdr:nvSpPr>
      <cdr:spPr>
        <a:xfrm xmlns:a="http://schemas.openxmlformats.org/drawingml/2006/main">
          <a:off x="156633" y="183092"/>
          <a:ext cx="1941978" cy="449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（人口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0.9002</cdr:x>
      <cdr:y>0.87547</cdr:y>
    </cdr:from>
    <cdr:to>
      <cdr:x>0.99838</cdr:x>
      <cdr:y>0.93429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768BD6C-B499-4209-8866-F5B2D4C9C6A6}"/>
            </a:ext>
          </a:extLst>
        </cdr:cNvPr>
        <cdr:cNvSpPr txBox="1"/>
      </cdr:nvSpPr>
      <cdr:spPr>
        <a:xfrm xmlns:a="http://schemas.openxmlformats.org/drawingml/2006/main">
          <a:off x="8371946" y="5316008"/>
          <a:ext cx="913086" cy="357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0.57372</cdr:x>
      <cdr:y>0.92993</cdr:y>
    </cdr:from>
    <cdr:to>
      <cdr:x>1</cdr:x>
      <cdr:y>0.99454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EC6234-83A6-4129-A40A-660EE08B657E}"/>
            </a:ext>
          </a:extLst>
        </cdr:cNvPr>
        <cdr:cNvSpPr txBox="1"/>
      </cdr:nvSpPr>
      <cdr:spPr>
        <a:xfrm xmlns:a="http://schemas.openxmlformats.org/drawingml/2006/main">
          <a:off x="5335630" y="5646738"/>
          <a:ext cx="3964474" cy="392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資料：厚生労働省「人口動態統計」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CBAF48-C5D4-41B1-A281-3CD572518C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0.01684</cdr:x>
      <cdr:y>0.03015</cdr:y>
    </cdr:from>
    <cdr:to>
      <cdr:x>0.22565</cdr:x>
      <cdr:y>0.10422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686A0CF-F99A-4CAE-86E8-C6FB580F7F14}"/>
            </a:ext>
          </a:extLst>
        </cdr:cNvPr>
        <cdr:cNvSpPr txBox="1"/>
      </cdr:nvSpPr>
      <cdr:spPr>
        <a:xfrm xmlns:a="http://schemas.openxmlformats.org/drawingml/2006/main">
          <a:off x="156633" y="183092"/>
          <a:ext cx="1941978" cy="449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（人口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0.9002</cdr:x>
      <cdr:y>0.87547</cdr:y>
    </cdr:from>
    <cdr:to>
      <cdr:x>0.99838</cdr:x>
      <cdr:y>0.93429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768BD6C-B499-4209-8866-F5B2D4C9C6A6}"/>
            </a:ext>
          </a:extLst>
        </cdr:cNvPr>
        <cdr:cNvSpPr txBox="1"/>
      </cdr:nvSpPr>
      <cdr:spPr>
        <a:xfrm xmlns:a="http://schemas.openxmlformats.org/drawingml/2006/main">
          <a:off x="8371946" y="5316008"/>
          <a:ext cx="913086" cy="357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0.57372</cdr:x>
      <cdr:y>0.92993</cdr:y>
    </cdr:from>
    <cdr:to>
      <cdr:x>1</cdr:x>
      <cdr:y>0.99454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EC6234-83A6-4129-A40A-660EE08B657E}"/>
            </a:ext>
          </a:extLst>
        </cdr:cNvPr>
        <cdr:cNvSpPr txBox="1"/>
      </cdr:nvSpPr>
      <cdr:spPr>
        <a:xfrm xmlns:a="http://schemas.openxmlformats.org/drawingml/2006/main">
          <a:off x="5335630" y="5646738"/>
          <a:ext cx="3964474" cy="392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資料：厚生労働省「人口動態統計」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0.01684</cdr:x>
      <cdr:y>0.03015</cdr:y>
    </cdr:from>
    <cdr:to>
      <cdr:x>0.22565</cdr:x>
      <cdr:y>0.10422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686A0CF-F99A-4CAE-86E8-C6FB580F7F14}"/>
            </a:ext>
          </a:extLst>
        </cdr:cNvPr>
        <cdr:cNvSpPr txBox="1"/>
      </cdr:nvSpPr>
      <cdr:spPr>
        <a:xfrm xmlns:a="http://schemas.openxmlformats.org/drawingml/2006/main">
          <a:off x="156633" y="183092"/>
          <a:ext cx="1941978" cy="449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（人口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0.9002</cdr:x>
      <cdr:y>0.87547</cdr:y>
    </cdr:from>
    <cdr:to>
      <cdr:x>0.99838</cdr:x>
      <cdr:y>0.93429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768BD6C-B499-4209-8866-F5B2D4C9C6A6}"/>
            </a:ext>
          </a:extLst>
        </cdr:cNvPr>
        <cdr:cNvSpPr txBox="1"/>
      </cdr:nvSpPr>
      <cdr:spPr>
        <a:xfrm xmlns:a="http://schemas.openxmlformats.org/drawingml/2006/main">
          <a:off x="8371946" y="5316008"/>
          <a:ext cx="913086" cy="357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0.57372</cdr:x>
      <cdr:y>0.92993</cdr:y>
    </cdr:from>
    <cdr:to>
      <cdr:x>1</cdr:x>
      <cdr:y>0.99454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EC6234-83A6-4129-A40A-660EE08B657E}"/>
            </a:ext>
          </a:extLst>
        </cdr:cNvPr>
        <cdr:cNvSpPr txBox="1"/>
      </cdr:nvSpPr>
      <cdr:spPr>
        <a:xfrm xmlns:a="http://schemas.openxmlformats.org/drawingml/2006/main">
          <a:off x="5335630" y="5646738"/>
          <a:ext cx="3964474" cy="392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資料：厚生労働省「人口動態統計」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8503CD8-F7C2-420B-930D-19EBE7FC51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0.01684</cdr:x>
      <cdr:y>0.03015</cdr:y>
    </cdr:from>
    <cdr:to>
      <cdr:x>0.22565</cdr:x>
      <cdr:y>0.10422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686A0CF-F99A-4CAE-86E8-C6FB580F7F14}"/>
            </a:ext>
          </a:extLst>
        </cdr:cNvPr>
        <cdr:cNvSpPr txBox="1"/>
      </cdr:nvSpPr>
      <cdr:spPr>
        <a:xfrm xmlns:a="http://schemas.openxmlformats.org/drawingml/2006/main">
          <a:off x="156633" y="183092"/>
          <a:ext cx="1941978" cy="449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（人口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0.9002</cdr:x>
      <cdr:y>0.87547</cdr:y>
    </cdr:from>
    <cdr:to>
      <cdr:x>0.99838</cdr:x>
      <cdr:y>0.93429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768BD6C-B499-4209-8866-F5B2D4C9C6A6}"/>
            </a:ext>
          </a:extLst>
        </cdr:cNvPr>
        <cdr:cNvSpPr txBox="1"/>
      </cdr:nvSpPr>
      <cdr:spPr>
        <a:xfrm xmlns:a="http://schemas.openxmlformats.org/drawingml/2006/main">
          <a:off x="8371946" y="5316008"/>
          <a:ext cx="913086" cy="357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0.57372</cdr:x>
      <cdr:y>0.92993</cdr:y>
    </cdr:from>
    <cdr:to>
      <cdr:x>1</cdr:x>
      <cdr:y>0.99454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EC6234-83A6-4129-A40A-660EE08B657E}"/>
            </a:ext>
          </a:extLst>
        </cdr:cNvPr>
        <cdr:cNvSpPr txBox="1"/>
      </cdr:nvSpPr>
      <cdr:spPr>
        <a:xfrm xmlns:a="http://schemas.openxmlformats.org/drawingml/2006/main">
          <a:off x="5335630" y="5646738"/>
          <a:ext cx="3964474" cy="392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資料：厚生労働省「人口動態統計」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EBE58CC-D4C2-44F4-9A82-3AEC841CBF9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0.01684</cdr:x>
      <cdr:y>0.03015</cdr:y>
    </cdr:from>
    <cdr:to>
      <cdr:x>0.22565</cdr:x>
      <cdr:y>0.10422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686A0CF-F99A-4CAE-86E8-C6FB580F7F14}"/>
            </a:ext>
          </a:extLst>
        </cdr:cNvPr>
        <cdr:cNvSpPr txBox="1"/>
      </cdr:nvSpPr>
      <cdr:spPr>
        <a:xfrm xmlns:a="http://schemas.openxmlformats.org/drawingml/2006/main">
          <a:off x="156633" y="183092"/>
          <a:ext cx="1941978" cy="449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（人口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0.9002</cdr:x>
      <cdr:y>0.87547</cdr:y>
    </cdr:from>
    <cdr:to>
      <cdr:x>0.99838</cdr:x>
      <cdr:y>0.93429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768BD6C-B499-4209-8866-F5B2D4C9C6A6}"/>
            </a:ext>
          </a:extLst>
        </cdr:cNvPr>
        <cdr:cNvSpPr txBox="1"/>
      </cdr:nvSpPr>
      <cdr:spPr>
        <a:xfrm xmlns:a="http://schemas.openxmlformats.org/drawingml/2006/main">
          <a:off x="8371946" y="5316008"/>
          <a:ext cx="913086" cy="357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0.57372</cdr:x>
      <cdr:y>0.92993</cdr:y>
    </cdr:from>
    <cdr:to>
      <cdr:x>1</cdr:x>
      <cdr:y>0.99454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EC6234-83A6-4129-A40A-660EE08B657E}"/>
            </a:ext>
          </a:extLst>
        </cdr:cNvPr>
        <cdr:cNvSpPr txBox="1"/>
      </cdr:nvSpPr>
      <cdr:spPr>
        <a:xfrm xmlns:a="http://schemas.openxmlformats.org/drawingml/2006/main">
          <a:off x="5335630" y="5646738"/>
          <a:ext cx="3964474" cy="392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資料：厚生労働省「人口動態統計」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463CC04-2844-4EA4-87B2-7F02D6002A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0.01684</cdr:x>
      <cdr:y>0.03015</cdr:y>
    </cdr:from>
    <cdr:to>
      <cdr:x>0.22565</cdr:x>
      <cdr:y>0.10422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686A0CF-F99A-4CAE-86E8-C6FB580F7F14}"/>
            </a:ext>
          </a:extLst>
        </cdr:cNvPr>
        <cdr:cNvSpPr txBox="1"/>
      </cdr:nvSpPr>
      <cdr:spPr>
        <a:xfrm xmlns:a="http://schemas.openxmlformats.org/drawingml/2006/main">
          <a:off x="156633" y="183092"/>
          <a:ext cx="1941978" cy="449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（人口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0.9002</cdr:x>
      <cdr:y>0.87547</cdr:y>
    </cdr:from>
    <cdr:to>
      <cdr:x>0.99838</cdr:x>
      <cdr:y>0.93429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768BD6C-B499-4209-8866-F5B2D4C9C6A6}"/>
            </a:ext>
          </a:extLst>
        </cdr:cNvPr>
        <cdr:cNvSpPr txBox="1"/>
      </cdr:nvSpPr>
      <cdr:spPr>
        <a:xfrm xmlns:a="http://schemas.openxmlformats.org/drawingml/2006/main">
          <a:off x="8371946" y="5316008"/>
          <a:ext cx="913086" cy="357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0.57372</cdr:x>
      <cdr:y>0.92993</cdr:y>
    </cdr:from>
    <cdr:to>
      <cdr:x>1</cdr:x>
      <cdr:y>0.99454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EC6234-83A6-4129-A40A-660EE08B657E}"/>
            </a:ext>
          </a:extLst>
        </cdr:cNvPr>
        <cdr:cNvSpPr txBox="1"/>
      </cdr:nvSpPr>
      <cdr:spPr>
        <a:xfrm xmlns:a="http://schemas.openxmlformats.org/drawingml/2006/main">
          <a:off x="5335630" y="5646738"/>
          <a:ext cx="3964474" cy="392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資料：厚生労働省「人口動態統計」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B31F8CC-2E3E-4BEE-B605-F3139924C24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786B0-6967-423A-9BE4-973032AA78B5}">
  <dimension ref="A1:S109"/>
  <sheetViews>
    <sheetView tabSelected="1" workbookViewId="0">
      <selection activeCell="C2" sqref="C2"/>
    </sheetView>
  </sheetViews>
  <sheetFormatPr defaultColWidth="9.33203125" defaultRowHeight="12" x14ac:dyDescent="0.15"/>
  <cols>
    <col min="1" max="2" width="8" style="4" customWidth="1"/>
    <col min="3" max="3" width="13" style="27" bestFit="1" customWidth="1"/>
    <col min="4" max="4" width="14.1640625" style="27" customWidth="1"/>
    <col min="5" max="5" width="9.6640625" style="27" bestFit="1" customWidth="1"/>
    <col min="6" max="12" width="9.5" style="26" bestFit="1" customWidth="1"/>
    <col min="13" max="19" width="9" style="26" customWidth="1"/>
    <col min="20" max="16384" width="9.33203125" style="27"/>
  </cols>
  <sheetData>
    <row r="1" spans="1:19" s="9" customFormat="1" ht="13.5" x14ac:dyDescent="0.15">
      <c r="A1" s="2" t="s">
        <v>0</v>
      </c>
      <c r="B1" s="4"/>
      <c r="C1" s="28" t="s">
        <v>26</v>
      </c>
      <c r="D1" s="5"/>
      <c r="E1" s="5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  <c r="S1" s="10"/>
    </row>
    <row r="2" spans="1:19" s="9" customFormat="1" x14ac:dyDescent="0.15">
      <c r="A2" s="2" t="s">
        <v>1</v>
      </c>
      <c r="B2" s="4"/>
      <c r="C2" s="3" t="s">
        <v>2</v>
      </c>
      <c r="F2" s="10"/>
      <c r="G2" s="10"/>
      <c r="H2" s="10"/>
      <c r="I2" s="11"/>
      <c r="J2" s="12"/>
      <c r="K2" s="12"/>
      <c r="L2" s="12"/>
      <c r="M2" s="12"/>
      <c r="N2" s="12"/>
      <c r="O2" s="29"/>
      <c r="P2" s="10"/>
      <c r="Q2" s="29"/>
      <c r="R2" s="29"/>
      <c r="S2" s="10"/>
    </row>
    <row r="3" spans="1:19" s="9" customFormat="1" x14ac:dyDescent="0.15">
      <c r="A3" s="2" t="s">
        <v>3</v>
      </c>
      <c r="B3" s="4"/>
      <c r="C3" s="3" t="s">
        <v>10</v>
      </c>
      <c r="F3" s="10"/>
      <c r="G3" s="10"/>
      <c r="H3" s="10"/>
      <c r="I3" s="11"/>
      <c r="J3" s="13"/>
      <c r="K3" s="13"/>
      <c r="L3" s="13"/>
      <c r="M3" s="13"/>
      <c r="N3" s="13"/>
      <c r="O3" s="13"/>
      <c r="P3" s="10"/>
      <c r="Q3" s="10"/>
      <c r="R3" s="10"/>
      <c r="S3" s="10"/>
    </row>
    <row r="4" spans="1:19" s="9" customFormat="1" x14ac:dyDescent="0.15">
      <c r="A4" s="2"/>
      <c r="B4" s="4"/>
      <c r="C4" s="14" t="s">
        <v>4</v>
      </c>
      <c r="F4" s="10"/>
      <c r="G4" s="10"/>
      <c r="H4" s="10"/>
      <c r="I4" s="11"/>
      <c r="J4" s="13"/>
      <c r="K4" s="13"/>
      <c r="L4" s="13"/>
      <c r="M4" s="13"/>
      <c r="N4" s="13"/>
      <c r="O4" s="13"/>
      <c r="P4" s="10"/>
      <c r="Q4" s="10"/>
      <c r="R4" s="10"/>
      <c r="S4" s="10"/>
    </row>
    <row r="5" spans="1:19" s="9" customFormat="1" ht="21" customHeight="1" x14ac:dyDescent="0.15">
      <c r="A5" s="4"/>
      <c r="B5" s="4"/>
      <c r="C5" s="15">
        <v>31413</v>
      </c>
      <c r="D5" s="16" t="s">
        <v>5</v>
      </c>
      <c r="E5" s="17">
        <f>MAX($C$10:$C$110)</f>
        <v>44562</v>
      </c>
      <c r="F5" s="18" t="s">
        <v>6</v>
      </c>
      <c r="G5" s="18"/>
      <c r="H5" s="18"/>
      <c r="I5" s="19"/>
      <c r="J5" s="13"/>
      <c r="K5" s="13"/>
      <c r="L5" s="13"/>
      <c r="M5" s="13"/>
      <c r="N5" s="13"/>
      <c r="O5" s="13"/>
      <c r="P5" s="10"/>
      <c r="Q5" s="10"/>
      <c r="R5" s="10"/>
      <c r="S5" s="10"/>
    </row>
    <row r="6" spans="1:19" s="9" customFormat="1" x14ac:dyDescent="0.15">
      <c r="A6" s="4"/>
      <c r="B6" s="4">
        <f>COUNTA(C9:C109)-MATCH(C5,C9:C109,0)+1</f>
        <v>37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9" customFormat="1" x14ac:dyDescent="0.15">
      <c r="A7" s="20"/>
      <c r="B7" s="4"/>
      <c r="C7" s="9" t="s">
        <v>11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22" customFormat="1" ht="48" x14ac:dyDescent="0.15">
      <c r="A8" s="21"/>
      <c r="B8" s="21"/>
      <c r="C8" s="22" t="s">
        <v>7</v>
      </c>
      <c r="D8" s="22" t="s">
        <v>8</v>
      </c>
      <c r="E8" s="22" t="s">
        <v>9</v>
      </c>
      <c r="F8" s="23" t="s">
        <v>12</v>
      </c>
      <c r="G8" s="23" t="s">
        <v>13</v>
      </c>
      <c r="H8" s="23" t="s">
        <v>14</v>
      </c>
      <c r="I8" s="23" t="s">
        <v>15</v>
      </c>
      <c r="J8" s="23" t="s">
        <v>16</v>
      </c>
      <c r="K8" s="23" t="s">
        <v>17</v>
      </c>
      <c r="L8" s="23" t="s">
        <v>18</v>
      </c>
      <c r="M8" s="23" t="s">
        <v>19</v>
      </c>
      <c r="N8" s="23" t="s">
        <v>20</v>
      </c>
      <c r="O8" s="23" t="s">
        <v>21</v>
      </c>
      <c r="P8" s="23" t="s">
        <v>22</v>
      </c>
      <c r="Q8" s="23" t="s">
        <v>23</v>
      </c>
      <c r="R8" s="23" t="s">
        <v>24</v>
      </c>
      <c r="S8" s="23" t="s">
        <v>25</v>
      </c>
    </row>
    <row r="9" spans="1:19" x14ac:dyDescent="0.15">
      <c r="A9" s="1" t="str">
        <f>IF(C9=EDATE($C$5,0),1,"")</f>
        <v/>
      </c>
      <c r="B9" s="1" t="str">
        <f>IF(C9=EDATE($C$5,0),1,"")</f>
        <v/>
      </c>
      <c r="C9" s="24">
        <v>31048</v>
      </c>
      <c r="D9" s="25" t="str">
        <f t="shared" ref="D9" si="0">IF(OR(A9=1,B9=1,A9),TEXT(C9,"ge"),TEXT(C9," "))</f>
        <v xml:space="preserve"> </v>
      </c>
      <c r="E9" s="25" t="str">
        <f t="shared" ref="E9" si="1">IF(OR(A9=1,A9),TEXT(C9,"yyyy"),TEXT(C9,"yy"))</f>
        <v>85</v>
      </c>
      <c r="F9" s="26">
        <v>174.3</v>
      </c>
      <c r="G9" s="26">
        <v>129</v>
      </c>
      <c r="H9" s="26">
        <v>134.9</v>
      </c>
      <c r="I9" s="26">
        <v>49.3</v>
      </c>
      <c r="J9" s="26">
        <v>31.1</v>
      </c>
      <c r="K9" s="26">
        <v>28</v>
      </c>
      <c r="L9" s="26">
        <v>24.2</v>
      </c>
      <c r="M9" s="26">
        <v>156.1</v>
      </c>
      <c r="N9" s="26">
        <v>117.3</v>
      </c>
      <c r="O9" s="26">
        <v>112.2</v>
      </c>
      <c r="P9" s="26">
        <v>37.5</v>
      </c>
      <c r="Q9" s="26">
        <v>23.1</v>
      </c>
      <c r="R9" s="26">
        <v>24.6</v>
      </c>
      <c r="S9" s="26">
        <v>19.399999999999999</v>
      </c>
    </row>
    <row r="10" spans="1:19" x14ac:dyDescent="0.15">
      <c r="A10" s="1">
        <f t="shared" ref="A10:A73" si="2">IF(C10=EDATE($C$5,0),1,"")</f>
        <v>1</v>
      </c>
      <c r="B10" s="1">
        <f>IF(C10=EDATE($C$5,0),1,"")</f>
        <v>1</v>
      </c>
      <c r="C10" s="24">
        <v>31413</v>
      </c>
      <c r="D10" s="25" t="str">
        <f t="shared" ref="D10:D11" si="3">IF(OR(A10=1,B10=1,A10),TEXT(C10,"ge"),TEXT(C10," "))</f>
        <v>S61</v>
      </c>
      <c r="E10" s="25" t="str">
        <f t="shared" ref="E10:E11" si="4">IF(OR(A10=1,A10),TEXT(C10,"yyyy"),TEXT(C10,"yy"))</f>
        <v>1986</v>
      </c>
      <c r="F10" s="26">
        <v>165.3</v>
      </c>
      <c r="G10" s="26">
        <v>127.1</v>
      </c>
      <c r="H10" s="26">
        <v>125</v>
      </c>
      <c r="I10" s="26">
        <v>45.8</v>
      </c>
      <c r="J10" s="26">
        <v>28</v>
      </c>
      <c r="K10" s="26">
        <v>26.7</v>
      </c>
      <c r="L10" s="26">
        <v>24.9</v>
      </c>
      <c r="M10" s="26">
        <v>158.5</v>
      </c>
      <c r="N10" s="26">
        <v>117.9</v>
      </c>
      <c r="O10" s="26">
        <v>106.9</v>
      </c>
      <c r="P10" s="26">
        <v>39.1</v>
      </c>
      <c r="Q10" s="26">
        <v>22.2</v>
      </c>
      <c r="R10" s="26">
        <v>23.7</v>
      </c>
      <c r="S10" s="26">
        <v>21.2</v>
      </c>
    </row>
    <row r="11" spans="1:19" x14ac:dyDescent="0.15">
      <c r="A11" s="1" t="str">
        <f t="shared" si="2"/>
        <v/>
      </c>
      <c r="B11" s="1" t="str">
        <f>IF(OR(A11=1,C11=$E$5),1,"")</f>
        <v/>
      </c>
      <c r="C11" s="24">
        <v>31778</v>
      </c>
      <c r="D11" s="25" t="str">
        <f t="shared" si="3"/>
        <v xml:space="preserve"> </v>
      </c>
      <c r="E11" s="25" t="str">
        <f t="shared" si="4"/>
        <v>87</v>
      </c>
      <c r="F11" s="26">
        <v>172.8</v>
      </c>
      <c r="G11" s="26">
        <v>132.80000000000001</v>
      </c>
      <c r="H11" s="26">
        <v>113.4</v>
      </c>
      <c r="I11" s="26">
        <v>48</v>
      </c>
      <c r="J11" s="26">
        <v>28.6</v>
      </c>
      <c r="K11" s="26">
        <v>29.8</v>
      </c>
      <c r="L11" s="26">
        <v>26.9</v>
      </c>
      <c r="M11" s="26">
        <v>164.2</v>
      </c>
      <c r="N11" s="26">
        <v>118.4</v>
      </c>
      <c r="O11" s="26">
        <v>101.7</v>
      </c>
      <c r="P11" s="26">
        <v>40.299999999999997</v>
      </c>
      <c r="Q11" s="26">
        <v>20.8</v>
      </c>
      <c r="R11" s="26">
        <v>23.2</v>
      </c>
      <c r="S11" s="26">
        <v>19.600000000000001</v>
      </c>
    </row>
    <row r="12" spans="1:19" x14ac:dyDescent="0.15">
      <c r="A12" s="1" t="str">
        <f t="shared" si="2"/>
        <v/>
      </c>
      <c r="B12" s="1" t="str">
        <f t="shared" ref="B12:B75" si="5">IF(OR(A12=1,C12=$E$5),1,"")</f>
        <v/>
      </c>
      <c r="C12" s="24">
        <v>32143</v>
      </c>
      <c r="D12" s="25" t="str">
        <f t="shared" ref="D12:D14" si="6">IF(OR(A12=1,B12=1,A12),TEXT(C12,"ge"),TEXT(C12," "))</f>
        <v xml:space="preserve"> </v>
      </c>
      <c r="E12" s="25" t="str">
        <f t="shared" ref="E12:E14" si="7">IF(OR(A12=1,A12),TEXT(C12,"yyyy"),TEXT(C12,"yy"))</f>
        <v>88</v>
      </c>
      <c r="F12" s="26">
        <v>173.2</v>
      </c>
      <c r="G12" s="26">
        <v>144.9</v>
      </c>
      <c r="H12" s="26">
        <v>124.1</v>
      </c>
      <c r="I12" s="26">
        <v>59.2</v>
      </c>
      <c r="J12" s="26">
        <v>30.6</v>
      </c>
      <c r="K12" s="26">
        <v>29.5</v>
      </c>
      <c r="L12" s="26">
        <v>22.3</v>
      </c>
      <c r="M12" s="26">
        <v>168.4</v>
      </c>
      <c r="N12" s="26">
        <v>129.4</v>
      </c>
      <c r="O12" s="26">
        <v>105.5</v>
      </c>
      <c r="P12" s="26">
        <v>46.8</v>
      </c>
      <c r="Q12" s="26">
        <v>21.6</v>
      </c>
      <c r="R12" s="26">
        <v>24.8</v>
      </c>
      <c r="S12" s="26">
        <v>18.7</v>
      </c>
    </row>
    <row r="13" spans="1:19" x14ac:dyDescent="0.15">
      <c r="A13" s="1" t="str">
        <f t="shared" si="2"/>
        <v/>
      </c>
      <c r="B13" s="1" t="str">
        <f t="shared" si="5"/>
        <v/>
      </c>
      <c r="C13" s="24">
        <v>32509</v>
      </c>
      <c r="D13" s="25" t="str">
        <f t="shared" si="6"/>
        <v xml:space="preserve"> </v>
      </c>
      <c r="E13" s="25" t="str">
        <f t="shared" si="7"/>
        <v>89</v>
      </c>
      <c r="F13" s="26">
        <v>180</v>
      </c>
      <c r="G13" s="26">
        <v>155.4</v>
      </c>
      <c r="H13" s="26">
        <v>118.8</v>
      </c>
      <c r="I13" s="26">
        <v>55.4</v>
      </c>
      <c r="J13" s="26">
        <v>26.8</v>
      </c>
      <c r="K13" s="26">
        <v>30.2</v>
      </c>
      <c r="L13" s="26">
        <v>21</v>
      </c>
      <c r="M13" s="26">
        <v>173.6</v>
      </c>
      <c r="N13" s="26">
        <v>128.1</v>
      </c>
      <c r="O13" s="26">
        <v>98.5</v>
      </c>
      <c r="P13" s="26">
        <v>48.1</v>
      </c>
      <c r="Q13" s="26">
        <v>19.399999999999999</v>
      </c>
      <c r="R13" s="26">
        <v>25.4</v>
      </c>
      <c r="S13" s="26">
        <v>17.3</v>
      </c>
    </row>
    <row r="14" spans="1:19" x14ac:dyDescent="0.15">
      <c r="A14" s="1" t="str">
        <f t="shared" si="2"/>
        <v/>
      </c>
      <c r="B14" s="1" t="str">
        <f t="shared" si="5"/>
        <v/>
      </c>
      <c r="C14" s="24">
        <v>32874</v>
      </c>
      <c r="D14" s="25" t="str">
        <f t="shared" si="6"/>
        <v xml:space="preserve"> </v>
      </c>
      <c r="E14" s="25" t="str">
        <f t="shared" si="7"/>
        <v>90</v>
      </c>
      <c r="F14" s="26">
        <v>192.4</v>
      </c>
      <c r="G14" s="26">
        <v>151.80000000000001</v>
      </c>
      <c r="H14" s="26">
        <v>111.8</v>
      </c>
      <c r="I14" s="26">
        <v>64.7</v>
      </c>
      <c r="J14" s="26">
        <v>26.7</v>
      </c>
      <c r="K14" s="26">
        <v>30</v>
      </c>
      <c r="L14" s="26">
        <v>19.399999999999999</v>
      </c>
      <c r="M14" s="26">
        <v>177.2</v>
      </c>
      <c r="N14" s="26">
        <v>134.80000000000001</v>
      </c>
      <c r="O14" s="26">
        <v>99.4</v>
      </c>
      <c r="P14" s="26">
        <v>55.6</v>
      </c>
      <c r="Q14" s="26">
        <v>19.7</v>
      </c>
      <c r="R14" s="26">
        <v>26.2</v>
      </c>
      <c r="S14" s="26">
        <v>16.399999999999999</v>
      </c>
    </row>
    <row r="15" spans="1:19" x14ac:dyDescent="0.15">
      <c r="A15" s="1" t="str">
        <f t="shared" si="2"/>
        <v/>
      </c>
      <c r="B15" s="1" t="str">
        <f t="shared" si="5"/>
        <v/>
      </c>
      <c r="C15" s="24">
        <v>33239</v>
      </c>
      <c r="D15" s="25" t="str">
        <f t="shared" ref="D15:D19" si="8">IF(OR(A15=1,B15=1,A15),TEXT(C15,"ge"),TEXT(C15," "))</f>
        <v xml:space="preserve"> </v>
      </c>
      <c r="E15" s="25" t="str">
        <f t="shared" ref="E15:E19" si="9">IF(OR(A15=1,A15),TEXT(C15,"yyyy"),TEXT(C15,"yy"))</f>
        <v>91</v>
      </c>
      <c r="F15" s="26">
        <v>189.9</v>
      </c>
      <c r="G15" s="26">
        <v>160.80000000000001</v>
      </c>
      <c r="H15" s="26">
        <v>119.9</v>
      </c>
      <c r="I15" s="26">
        <v>66.3</v>
      </c>
      <c r="J15" s="26">
        <v>27.7</v>
      </c>
      <c r="K15" s="26">
        <v>31.3</v>
      </c>
      <c r="L15" s="26">
        <v>23.2</v>
      </c>
      <c r="M15" s="26">
        <v>181.7</v>
      </c>
      <c r="N15" s="26">
        <v>137.19999999999999</v>
      </c>
      <c r="O15" s="26">
        <v>96.2</v>
      </c>
      <c r="P15" s="26">
        <v>56.9</v>
      </c>
      <c r="Q15" s="26">
        <v>18.8</v>
      </c>
      <c r="R15" s="26">
        <v>26.9</v>
      </c>
      <c r="S15" s="26">
        <v>16.100000000000001</v>
      </c>
    </row>
    <row r="16" spans="1:19" x14ac:dyDescent="0.15">
      <c r="A16" s="1" t="str">
        <f t="shared" si="2"/>
        <v/>
      </c>
      <c r="B16" s="1" t="str">
        <f t="shared" si="5"/>
        <v/>
      </c>
      <c r="C16" s="24">
        <v>33604</v>
      </c>
      <c r="D16" s="25" t="str">
        <f t="shared" si="8"/>
        <v xml:space="preserve"> </v>
      </c>
      <c r="E16" s="25" t="str">
        <f t="shared" si="9"/>
        <v>92</v>
      </c>
      <c r="F16" s="26">
        <v>208.9</v>
      </c>
      <c r="G16" s="26">
        <v>169.8</v>
      </c>
      <c r="H16" s="26">
        <v>120.1</v>
      </c>
      <c r="I16" s="26">
        <v>69.3</v>
      </c>
      <c r="J16" s="26">
        <v>26.3</v>
      </c>
      <c r="K16" s="26">
        <v>31.4</v>
      </c>
      <c r="L16" s="26">
        <v>22.9</v>
      </c>
      <c r="M16" s="26">
        <v>187.8</v>
      </c>
      <c r="N16" s="26">
        <v>142.19999999999999</v>
      </c>
      <c r="O16" s="26">
        <v>95.6</v>
      </c>
      <c r="P16" s="26">
        <v>60.2</v>
      </c>
      <c r="Q16" s="26">
        <v>18.899999999999999</v>
      </c>
      <c r="R16" s="26">
        <v>28.1</v>
      </c>
      <c r="S16" s="26">
        <v>16.899999999999999</v>
      </c>
    </row>
    <row r="17" spans="1:19" x14ac:dyDescent="0.15">
      <c r="A17" s="1" t="str">
        <f t="shared" si="2"/>
        <v/>
      </c>
      <c r="B17" s="1" t="str">
        <f t="shared" si="5"/>
        <v/>
      </c>
      <c r="C17" s="24">
        <v>33970</v>
      </c>
      <c r="D17" s="25" t="str">
        <f t="shared" si="8"/>
        <v xml:space="preserve"> </v>
      </c>
      <c r="E17" s="25" t="str">
        <f t="shared" si="9"/>
        <v>93</v>
      </c>
      <c r="F17" s="26">
        <v>213</v>
      </c>
      <c r="G17" s="26">
        <v>179.4</v>
      </c>
      <c r="H17" s="26">
        <v>123.9</v>
      </c>
      <c r="I17" s="26">
        <v>82.6</v>
      </c>
      <c r="J17" s="26">
        <v>23.7</v>
      </c>
      <c r="K17" s="26">
        <v>31.1</v>
      </c>
      <c r="L17" s="26">
        <v>20.5</v>
      </c>
      <c r="M17" s="26">
        <v>190.4</v>
      </c>
      <c r="N17" s="26">
        <v>145.6</v>
      </c>
      <c r="O17" s="26">
        <v>96</v>
      </c>
      <c r="P17" s="26">
        <v>65.5</v>
      </c>
      <c r="Q17" s="26">
        <v>18.7</v>
      </c>
      <c r="R17" s="26">
        <v>28</v>
      </c>
      <c r="S17" s="26">
        <v>16.600000000000001</v>
      </c>
    </row>
    <row r="18" spans="1:19" x14ac:dyDescent="0.15">
      <c r="A18" s="1" t="str">
        <f t="shared" si="2"/>
        <v/>
      </c>
      <c r="B18" s="1" t="str">
        <f t="shared" si="5"/>
        <v/>
      </c>
      <c r="C18" s="24">
        <v>34335</v>
      </c>
      <c r="D18" s="25" t="str">
        <f t="shared" si="8"/>
        <v xml:space="preserve"> </v>
      </c>
      <c r="E18" s="25" t="str">
        <f t="shared" si="9"/>
        <v>94</v>
      </c>
      <c r="F18" s="26">
        <v>221.2</v>
      </c>
      <c r="G18" s="26">
        <v>151.19999999999999</v>
      </c>
      <c r="H18" s="26">
        <v>119.1</v>
      </c>
      <c r="I18" s="26">
        <v>86.2</v>
      </c>
      <c r="J18" s="26">
        <v>24.5</v>
      </c>
      <c r="K18" s="26">
        <v>31.3</v>
      </c>
      <c r="L18" s="26">
        <v>21.7</v>
      </c>
      <c r="M18" s="26">
        <v>196.4</v>
      </c>
      <c r="N18" s="26">
        <v>128.6</v>
      </c>
      <c r="O18" s="26">
        <v>96.9</v>
      </c>
      <c r="P18" s="26">
        <v>67.2</v>
      </c>
      <c r="Q18" s="26">
        <v>18.899999999999999</v>
      </c>
      <c r="R18" s="26">
        <v>29.1</v>
      </c>
      <c r="S18" s="26">
        <v>16.899999999999999</v>
      </c>
    </row>
    <row r="19" spans="1:19" x14ac:dyDescent="0.15">
      <c r="A19" s="1" t="str">
        <f t="shared" si="2"/>
        <v/>
      </c>
      <c r="B19" s="1" t="str">
        <f t="shared" si="5"/>
        <v/>
      </c>
      <c r="C19" s="24">
        <v>34700</v>
      </c>
      <c r="D19" s="25" t="str">
        <f t="shared" si="8"/>
        <v xml:space="preserve"> </v>
      </c>
      <c r="E19" s="25" t="str">
        <f t="shared" si="9"/>
        <v>95</v>
      </c>
      <c r="F19" s="26">
        <v>236</v>
      </c>
      <c r="G19" s="26">
        <v>133.5</v>
      </c>
      <c r="H19" s="26">
        <v>141.9</v>
      </c>
      <c r="I19" s="26">
        <v>77.900000000000006</v>
      </c>
      <c r="J19" s="26">
        <v>25.3</v>
      </c>
      <c r="K19" s="26">
        <v>38.4</v>
      </c>
      <c r="L19" s="26">
        <v>20.100000000000001</v>
      </c>
      <c r="M19" s="26">
        <v>211.6</v>
      </c>
      <c r="N19" s="26">
        <v>112</v>
      </c>
      <c r="O19" s="26">
        <v>117.9</v>
      </c>
      <c r="P19" s="26">
        <v>64.099999999999994</v>
      </c>
      <c r="Q19" s="26">
        <v>17.3</v>
      </c>
      <c r="R19" s="26">
        <v>36.5</v>
      </c>
      <c r="S19" s="26">
        <v>17.2</v>
      </c>
    </row>
    <row r="20" spans="1:19" x14ac:dyDescent="0.15">
      <c r="A20" s="1" t="str">
        <f t="shared" si="2"/>
        <v/>
      </c>
      <c r="B20" s="1" t="str">
        <f t="shared" si="5"/>
        <v/>
      </c>
      <c r="C20" s="24">
        <v>35065</v>
      </c>
      <c r="D20" s="25" t="str">
        <f t="shared" ref="D20:D45" si="10">IF(OR(A20=1,B20=1,A20),TEXT(C20,"ge"),TEXT(C20," "))</f>
        <v xml:space="preserve"> </v>
      </c>
      <c r="E20" s="25" t="str">
        <f t="shared" ref="E20:E45" si="11">IF(OR(A20=1,A20),TEXT(C20,"yyyy"),TEXT(C20,"yy"))</f>
        <v>96</v>
      </c>
      <c r="F20" s="26">
        <v>240.7</v>
      </c>
      <c r="G20" s="26">
        <v>134.4</v>
      </c>
      <c r="H20" s="26">
        <v>142.6</v>
      </c>
      <c r="I20" s="26">
        <v>74.2</v>
      </c>
      <c r="J20" s="26">
        <v>23.6</v>
      </c>
      <c r="K20" s="26">
        <v>38.4</v>
      </c>
      <c r="L20" s="26">
        <v>23</v>
      </c>
      <c r="M20" s="26">
        <v>217.5</v>
      </c>
      <c r="N20" s="26">
        <v>110.8</v>
      </c>
      <c r="O20" s="26">
        <v>112.6</v>
      </c>
      <c r="P20" s="26">
        <v>56.9</v>
      </c>
      <c r="Q20" s="26">
        <v>16.7</v>
      </c>
      <c r="R20" s="26">
        <v>31.4</v>
      </c>
      <c r="S20" s="26">
        <v>17.8</v>
      </c>
    </row>
    <row r="21" spans="1:19" x14ac:dyDescent="0.15">
      <c r="A21" s="1" t="str">
        <f t="shared" si="2"/>
        <v/>
      </c>
      <c r="B21" s="1" t="str">
        <f t="shared" si="5"/>
        <v/>
      </c>
      <c r="C21" s="24">
        <v>35431</v>
      </c>
      <c r="D21" s="25" t="str">
        <f t="shared" si="10"/>
        <v xml:space="preserve"> </v>
      </c>
      <c r="E21" s="25" t="str">
        <f t="shared" si="11"/>
        <v>97</v>
      </c>
      <c r="F21" s="26">
        <v>248.2</v>
      </c>
      <c r="G21" s="26">
        <v>139</v>
      </c>
      <c r="H21" s="26">
        <v>141.1</v>
      </c>
      <c r="I21" s="26">
        <v>83</v>
      </c>
      <c r="J21" s="26">
        <v>25.8</v>
      </c>
      <c r="K21" s="26">
        <v>34.4</v>
      </c>
      <c r="L21" s="26">
        <v>26.5</v>
      </c>
      <c r="M21" s="26">
        <v>220.4</v>
      </c>
      <c r="N21" s="26">
        <v>112.2</v>
      </c>
      <c r="O21" s="26">
        <v>111</v>
      </c>
      <c r="P21" s="26">
        <v>63.1</v>
      </c>
      <c r="Q21" s="26">
        <v>17.2</v>
      </c>
      <c r="R21" s="26">
        <v>31.1</v>
      </c>
      <c r="S21" s="26">
        <v>18.8</v>
      </c>
    </row>
    <row r="22" spans="1:19" x14ac:dyDescent="0.15">
      <c r="A22" s="1" t="str">
        <f t="shared" si="2"/>
        <v/>
      </c>
      <c r="B22" s="1" t="str">
        <f t="shared" si="5"/>
        <v/>
      </c>
      <c r="C22" s="24">
        <v>35796</v>
      </c>
      <c r="D22" s="25" t="str">
        <f t="shared" si="10"/>
        <v xml:space="preserve"> </v>
      </c>
      <c r="E22" s="25" t="str">
        <f t="shared" si="11"/>
        <v>98</v>
      </c>
      <c r="F22" s="26">
        <v>248.3</v>
      </c>
      <c r="G22" s="26">
        <v>142.30000000000001</v>
      </c>
      <c r="H22" s="26">
        <v>130.6</v>
      </c>
      <c r="I22" s="26">
        <v>76.8</v>
      </c>
      <c r="J22" s="26">
        <v>24.4</v>
      </c>
      <c r="K22" s="26">
        <v>37.799999999999997</v>
      </c>
      <c r="L22" s="26">
        <v>33.299999999999997</v>
      </c>
      <c r="M22" s="26">
        <v>226.7</v>
      </c>
      <c r="N22" s="26">
        <v>114.3</v>
      </c>
      <c r="O22" s="26">
        <v>110</v>
      </c>
      <c r="P22" s="26">
        <v>63.8</v>
      </c>
      <c r="Q22" s="26">
        <v>17.100000000000001</v>
      </c>
      <c r="R22" s="26">
        <v>31.1</v>
      </c>
      <c r="S22" s="26">
        <v>25.4</v>
      </c>
    </row>
    <row r="23" spans="1:19" x14ac:dyDescent="0.15">
      <c r="A23" s="1" t="str">
        <f t="shared" si="2"/>
        <v/>
      </c>
      <c r="B23" s="1" t="str">
        <f t="shared" si="5"/>
        <v/>
      </c>
      <c r="C23" s="24">
        <v>36161</v>
      </c>
      <c r="D23" s="25" t="str">
        <f t="shared" si="10"/>
        <v xml:space="preserve"> </v>
      </c>
      <c r="E23" s="25" t="str">
        <f t="shared" si="11"/>
        <v>99</v>
      </c>
      <c r="F23" s="26">
        <v>261.8</v>
      </c>
      <c r="G23" s="26">
        <v>139.6</v>
      </c>
      <c r="H23" s="26">
        <v>140.1</v>
      </c>
      <c r="I23" s="26">
        <v>91.4</v>
      </c>
      <c r="J23" s="26">
        <v>24.7</v>
      </c>
      <c r="K23" s="26">
        <v>38.6</v>
      </c>
      <c r="L23" s="26">
        <v>32.5</v>
      </c>
      <c r="M23" s="26">
        <v>231.6</v>
      </c>
      <c r="N23" s="26">
        <v>120.4</v>
      </c>
      <c r="O23" s="26">
        <v>110.8</v>
      </c>
      <c r="P23" s="26">
        <v>74.900000000000006</v>
      </c>
      <c r="Q23" s="26">
        <v>18.2</v>
      </c>
      <c r="R23" s="26">
        <v>32</v>
      </c>
      <c r="S23" s="26">
        <v>25</v>
      </c>
    </row>
    <row r="24" spans="1:19" x14ac:dyDescent="0.15">
      <c r="A24" s="1" t="str">
        <f t="shared" si="2"/>
        <v/>
      </c>
      <c r="B24" s="1" t="str">
        <f t="shared" si="5"/>
        <v/>
      </c>
      <c r="C24" s="24">
        <v>36526</v>
      </c>
      <c r="D24" s="25" t="str">
        <f t="shared" si="10"/>
        <v xml:space="preserve"> </v>
      </c>
      <c r="E24" s="25" t="str">
        <f t="shared" si="11"/>
        <v>00</v>
      </c>
      <c r="F24" s="26">
        <v>261</v>
      </c>
      <c r="G24" s="26">
        <v>136.9</v>
      </c>
      <c r="H24" s="26">
        <v>135.5</v>
      </c>
      <c r="I24" s="26">
        <v>86.2</v>
      </c>
      <c r="J24" s="26">
        <v>21.7</v>
      </c>
      <c r="K24" s="26">
        <v>39.4</v>
      </c>
      <c r="L24" s="26">
        <v>27.5</v>
      </c>
      <c r="M24" s="26">
        <v>235.2</v>
      </c>
      <c r="N24" s="26">
        <v>116.8</v>
      </c>
      <c r="O24" s="26">
        <v>105.5</v>
      </c>
      <c r="P24" s="26">
        <v>69.2</v>
      </c>
      <c r="Q24" s="26">
        <v>16.899999999999999</v>
      </c>
      <c r="R24" s="26">
        <v>31.4</v>
      </c>
      <c r="S24" s="26">
        <v>24.1</v>
      </c>
    </row>
    <row r="25" spans="1:19" x14ac:dyDescent="0.15">
      <c r="A25" s="1" t="str">
        <f t="shared" si="2"/>
        <v/>
      </c>
      <c r="B25" s="1" t="str">
        <f t="shared" si="5"/>
        <v/>
      </c>
      <c r="C25" s="24">
        <v>36892</v>
      </c>
      <c r="D25" s="25" t="str">
        <f t="shared" si="10"/>
        <v xml:space="preserve"> </v>
      </c>
      <c r="E25" s="25" t="str">
        <f t="shared" si="11"/>
        <v>01</v>
      </c>
      <c r="F25" s="26">
        <v>267.39999999999998</v>
      </c>
      <c r="G25" s="26">
        <v>141.4</v>
      </c>
      <c r="H25" s="26">
        <v>137</v>
      </c>
      <c r="I25" s="26">
        <v>78.400000000000006</v>
      </c>
      <c r="J25" s="26">
        <v>21.2</v>
      </c>
      <c r="K25" s="26">
        <v>37.299999999999997</v>
      </c>
      <c r="L25" s="26">
        <v>28.8</v>
      </c>
      <c r="M25" s="26">
        <v>238.8</v>
      </c>
      <c r="N25" s="26">
        <v>117.8</v>
      </c>
      <c r="O25" s="26">
        <v>104.7</v>
      </c>
      <c r="P25" s="26">
        <v>67.8</v>
      </c>
      <c r="Q25" s="26">
        <v>17.600000000000001</v>
      </c>
      <c r="R25" s="26">
        <v>31.4</v>
      </c>
      <c r="S25" s="26">
        <v>23.3</v>
      </c>
    </row>
    <row r="26" spans="1:19" x14ac:dyDescent="0.15">
      <c r="A26" s="1" t="str">
        <f t="shared" si="2"/>
        <v/>
      </c>
      <c r="B26" s="1" t="str">
        <f t="shared" si="5"/>
        <v/>
      </c>
      <c r="C26" s="24">
        <v>37257</v>
      </c>
      <c r="D26" s="25" t="str">
        <f t="shared" si="10"/>
        <v xml:space="preserve"> </v>
      </c>
      <c r="E26" s="25" t="str">
        <f t="shared" si="11"/>
        <v>02</v>
      </c>
      <c r="F26" s="26">
        <v>270.89999999999998</v>
      </c>
      <c r="G26" s="26">
        <v>143.80000000000001</v>
      </c>
      <c r="H26" s="26">
        <v>133.19999999999999</v>
      </c>
      <c r="I26" s="26">
        <v>81.900000000000006</v>
      </c>
      <c r="J26" s="26">
        <v>21</v>
      </c>
      <c r="K26" s="26">
        <v>34.5</v>
      </c>
      <c r="L26" s="26">
        <v>36.700000000000003</v>
      </c>
      <c r="M26" s="26">
        <v>241.7</v>
      </c>
      <c r="N26" s="26">
        <v>121</v>
      </c>
      <c r="O26" s="26">
        <v>103.4</v>
      </c>
      <c r="P26" s="26">
        <v>69.400000000000006</v>
      </c>
      <c r="Q26" s="26">
        <v>18</v>
      </c>
      <c r="R26" s="26">
        <v>30.7</v>
      </c>
      <c r="S26" s="26">
        <v>23.8</v>
      </c>
    </row>
    <row r="27" spans="1:19" x14ac:dyDescent="0.15">
      <c r="A27" s="1" t="str">
        <f t="shared" si="2"/>
        <v/>
      </c>
      <c r="B27" s="1" t="str">
        <f t="shared" si="5"/>
        <v/>
      </c>
      <c r="C27" s="24">
        <v>37622</v>
      </c>
      <c r="D27" s="25" t="str">
        <f t="shared" si="10"/>
        <v xml:space="preserve"> </v>
      </c>
      <c r="E27" s="25" t="str">
        <f t="shared" si="11"/>
        <v>03</v>
      </c>
      <c r="F27" s="26">
        <v>283.2</v>
      </c>
      <c r="G27" s="26">
        <v>148.69999999999999</v>
      </c>
      <c r="H27" s="26">
        <v>138.5</v>
      </c>
      <c r="I27" s="26">
        <v>89.4</v>
      </c>
      <c r="J27" s="26">
        <v>20.6</v>
      </c>
      <c r="K27" s="26">
        <v>35</v>
      </c>
      <c r="L27" s="26">
        <v>39.5</v>
      </c>
      <c r="M27" s="26">
        <v>245.4</v>
      </c>
      <c r="N27" s="26">
        <v>126.5</v>
      </c>
      <c r="O27" s="26">
        <v>104.7</v>
      </c>
      <c r="P27" s="26">
        <v>75.3</v>
      </c>
      <c r="Q27" s="26">
        <v>18.600000000000001</v>
      </c>
      <c r="R27" s="26">
        <v>30.7</v>
      </c>
      <c r="S27" s="26">
        <v>25.5</v>
      </c>
    </row>
    <row r="28" spans="1:19" x14ac:dyDescent="0.15">
      <c r="A28" s="1" t="str">
        <f t="shared" si="2"/>
        <v/>
      </c>
      <c r="B28" s="1" t="str">
        <f t="shared" si="5"/>
        <v/>
      </c>
      <c r="C28" s="24">
        <v>37987</v>
      </c>
      <c r="D28" s="25" t="str">
        <f t="shared" si="10"/>
        <v xml:space="preserve"> </v>
      </c>
      <c r="E28" s="25" t="str">
        <f t="shared" si="11"/>
        <v>04</v>
      </c>
      <c r="F28" s="26">
        <v>298.8</v>
      </c>
      <c r="G28" s="26">
        <v>154.69999999999999</v>
      </c>
      <c r="H28" s="26">
        <v>141.19999999999999</v>
      </c>
      <c r="I28" s="26">
        <v>91.7</v>
      </c>
      <c r="J28" s="26">
        <v>22.7</v>
      </c>
      <c r="K28" s="26">
        <v>37.4</v>
      </c>
      <c r="L28" s="26">
        <v>38.299999999999997</v>
      </c>
      <c r="M28" s="26">
        <v>253.9</v>
      </c>
      <c r="N28" s="26">
        <v>126.5</v>
      </c>
      <c r="O28" s="26">
        <v>102.3</v>
      </c>
      <c r="P28" s="26">
        <v>75.7</v>
      </c>
      <c r="Q28" s="26">
        <v>19.100000000000001</v>
      </c>
      <c r="R28" s="26">
        <v>30.3</v>
      </c>
      <c r="S28" s="26">
        <v>24</v>
      </c>
    </row>
    <row r="29" spans="1:19" x14ac:dyDescent="0.15">
      <c r="A29" s="1" t="str">
        <f t="shared" si="2"/>
        <v/>
      </c>
      <c r="B29" s="1" t="str">
        <f t="shared" si="5"/>
        <v/>
      </c>
      <c r="C29" s="24">
        <v>38353</v>
      </c>
      <c r="D29" s="25" t="str">
        <f t="shared" si="10"/>
        <v xml:space="preserve"> </v>
      </c>
      <c r="E29" s="25" t="str">
        <f t="shared" si="11"/>
        <v>05</v>
      </c>
      <c r="F29" s="26">
        <v>305.89999999999998</v>
      </c>
      <c r="G29" s="26">
        <v>172.9</v>
      </c>
      <c r="H29" s="26">
        <v>141.30000000000001</v>
      </c>
      <c r="I29" s="26">
        <v>100.9</v>
      </c>
      <c r="J29" s="26">
        <v>23.4</v>
      </c>
      <c r="K29" s="26">
        <v>36.6</v>
      </c>
      <c r="L29" s="26">
        <v>36.799999999999997</v>
      </c>
      <c r="M29" s="26">
        <v>258.3</v>
      </c>
      <c r="N29" s="26">
        <v>137.19999999999999</v>
      </c>
      <c r="O29" s="26">
        <v>105.3</v>
      </c>
      <c r="P29" s="26">
        <v>85</v>
      </c>
      <c r="Q29" s="26">
        <v>20.9</v>
      </c>
      <c r="R29" s="26">
        <v>31.6</v>
      </c>
      <c r="S29" s="26">
        <v>24.2</v>
      </c>
    </row>
    <row r="30" spans="1:19" x14ac:dyDescent="0.15">
      <c r="A30" s="1" t="str">
        <f t="shared" si="2"/>
        <v/>
      </c>
      <c r="B30" s="1" t="str">
        <f t="shared" si="5"/>
        <v/>
      </c>
      <c r="C30" s="24">
        <v>38718</v>
      </c>
      <c r="D30" s="25" t="str">
        <f t="shared" si="10"/>
        <v xml:space="preserve"> </v>
      </c>
      <c r="E30" s="25" t="str">
        <f t="shared" si="11"/>
        <v>06</v>
      </c>
      <c r="F30" s="26">
        <v>313.89999999999998</v>
      </c>
      <c r="G30" s="26">
        <v>171.2</v>
      </c>
      <c r="H30" s="26">
        <v>134.80000000000001</v>
      </c>
      <c r="I30" s="26">
        <v>104.2</v>
      </c>
      <c r="J30" s="26">
        <v>26.7</v>
      </c>
      <c r="K30" s="26">
        <v>34.4</v>
      </c>
      <c r="L30" s="26">
        <v>31.1</v>
      </c>
      <c r="M30" s="26">
        <v>261</v>
      </c>
      <c r="N30" s="26">
        <v>137.19999999999999</v>
      </c>
      <c r="O30" s="26">
        <v>101.7</v>
      </c>
      <c r="P30" s="26">
        <v>85</v>
      </c>
      <c r="Q30" s="26">
        <v>22</v>
      </c>
      <c r="R30" s="26">
        <v>30.3</v>
      </c>
      <c r="S30" s="26">
        <v>23.7</v>
      </c>
    </row>
    <row r="31" spans="1:19" x14ac:dyDescent="0.15">
      <c r="A31" s="1" t="str">
        <f t="shared" si="2"/>
        <v/>
      </c>
      <c r="B31" s="1" t="str">
        <f t="shared" si="5"/>
        <v/>
      </c>
      <c r="C31" s="24">
        <v>39083</v>
      </c>
      <c r="D31" s="25" t="str">
        <f t="shared" si="10"/>
        <v xml:space="preserve"> </v>
      </c>
      <c r="E31" s="25" t="str">
        <f t="shared" si="11"/>
        <v>07</v>
      </c>
      <c r="F31" s="26">
        <v>327.7</v>
      </c>
      <c r="G31" s="26">
        <v>167.6</v>
      </c>
      <c r="H31" s="26">
        <v>134.30000000000001</v>
      </c>
      <c r="I31" s="26">
        <v>107.1</v>
      </c>
      <c r="J31" s="26">
        <v>30.6</v>
      </c>
      <c r="K31" s="26">
        <v>35</v>
      </c>
      <c r="L31" s="26">
        <v>33.4</v>
      </c>
      <c r="M31" s="26">
        <v>266.89999999999998</v>
      </c>
      <c r="N31" s="26">
        <v>139.19999999999999</v>
      </c>
      <c r="O31" s="26">
        <v>100.8</v>
      </c>
      <c r="P31" s="26">
        <v>87.4</v>
      </c>
      <c r="Q31" s="26">
        <v>24.4</v>
      </c>
      <c r="R31" s="26">
        <v>30.1</v>
      </c>
      <c r="S31" s="26">
        <v>24.4</v>
      </c>
    </row>
    <row r="32" spans="1:19" x14ac:dyDescent="0.15">
      <c r="A32" s="1" t="str">
        <f t="shared" si="2"/>
        <v/>
      </c>
      <c r="B32" s="1" t="str">
        <f t="shared" si="5"/>
        <v/>
      </c>
      <c r="C32" s="24">
        <v>39448</v>
      </c>
      <c r="D32" s="25" t="str">
        <f t="shared" si="10"/>
        <v xml:space="preserve"> </v>
      </c>
      <c r="E32" s="25" t="str">
        <f t="shared" si="11"/>
        <v>08</v>
      </c>
      <c r="F32" s="26">
        <v>334.72622478386165</v>
      </c>
      <c r="G32" s="26">
        <v>173.12680115273776</v>
      </c>
      <c r="H32" s="26">
        <v>136.1671469740634</v>
      </c>
      <c r="I32" s="26">
        <v>118.0835734870317</v>
      </c>
      <c r="J32" s="26">
        <v>32.925072046109506</v>
      </c>
      <c r="K32" s="26">
        <v>33.429394812680115</v>
      </c>
      <c r="L32" s="26">
        <v>34.077809798270891</v>
      </c>
      <c r="M32" s="26">
        <v>272.3</v>
      </c>
      <c r="N32" s="26">
        <v>144.4</v>
      </c>
      <c r="O32" s="26">
        <v>100.9</v>
      </c>
      <c r="P32" s="26">
        <v>91.6</v>
      </c>
      <c r="Q32" s="26">
        <v>28.6</v>
      </c>
      <c r="R32" s="26">
        <v>30.3</v>
      </c>
      <c r="S32" s="26">
        <v>24</v>
      </c>
    </row>
    <row r="33" spans="1:19" x14ac:dyDescent="0.15">
      <c r="A33" s="1" t="str">
        <f t="shared" si="2"/>
        <v/>
      </c>
      <c r="B33" s="1" t="str">
        <f t="shared" si="5"/>
        <v/>
      </c>
      <c r="C33" s="24">
        <v>39814</v>
      </c>
      <c r="D33" s="25" t="str">
        <f t="shared" si="10"/>
        <v xml:space="preserve"> </v>
      </c>
      <c r="E33" s="25" t="str">
        <f t="shared" si="11"/>
        <v>09</v>
      </c>
      <c r="F33" s="26">
        <v>328.4</v>
      </c>
      <c r="G33" s="26">
        <v>179.9</v>
      </c>
      <c r="H33" s="26">
        <v>133.69999999999999</v>
      </c>
      <c r="I33" s="26">
        <v>119.2</v>
      </c>
      <c r="J33" s="26">
        <v>37.200000000000003</v>
      </c>
      <c r="K33" s="26">
        <v>34.299999999999997</v>
      </c>
      <c r="L33" s="26">
        <v>34.6</v>
      </c>
      <c r="M33" s="26">
        <v>273.5</v>
      </c>
      <c r="N33" s="26">
        <v>143.69999999999999</v>
      </c>
      <c r="O33" s="26">
        <v>97.2</v>
      </c>
      <c r="P33" s="26">
        <v>89</v>
      </c>
      <c r="Q33" s="26">
        <v>30.7</v>
      </c>
      <c r="R33" s="26">
        <v>30</v>
      </c>
      <c r="S33" s="26">
        <v>24.4</v>
      </c>
    </row>
    <row r="34" spans="1:19" x14ac:dyDescent="0.15">
      <c r="A34" s="1" t="str">
        <f t="shared" si="2"/>
        <v/>
      </c>
      <c r="B34" s="1" t="str">
        <f t="shared" si="5"/>
        <v/>
      </c>
      <c r="C34" s="24">
        <v>40179</v>
      </c>
      <c r="D34" s="25" t="str">
        <f t="shared" si="10"/>
        <v xml:space="preserve"> </v>
      </c>
      <c r="E34" s="25" t="str">
        <f t="shared" si="11"/>
        <v>10</v>
      </c>
      <c r="F34" s="26">
        <v>349.3</v>
      </c>
      <c r="G34" s="26">
        <v>192.3</v>
      </c>
      <c r="H34" s="26">
        <v>137.5</v>
      </c>
      <c r="I34" s="26">
        <v>119.1</v>
      </c>
      <c r="J34" s="26">
        <v>44.4</v>
      </c>
      <c r="K34" s="26">
        <v>40.299999999999997</v>
      </c>
      <c r="L34" s="26">
        <v>29.4</v>
      </c>
      <c r="M34" s="26">
        <v>279.7</v>
      </c>
      <c r="N34" s="26">
        <v>149.80000000000001</v>
      </c>
      <c r="O34" s="26">
        <v>97.7</v>
      </c>
      <c r="P34" s="26">
        <v>94.1</v>
      </c>
      <c r="Q34" s="26">
        <v>35.9</v>
      </c>
      <c r="R34" s="26">
        <v>32.200000000000003</v>
      </c>
      <c r="S34" s="26">
        <v>23.4</v>
      </c>
    </row>
    <row r="35" spans="1:19" x14ac:dyDescent="0.15">
      <c r="A35" s="1" t="str">
        <f t="shared" si="2"/>
        <v/>
      </c>
      <c r="B35" s="1" t="str">
        <f t="shared" si="5"/>
        <v/>
      </c>
      <c r="C35" s="24">
        <v>40544</v>
      </c>
      <c r="D35" s="25" t="str">
        <f t="shared" si="10"/>
        <v xml:space="preserve"> </v>
      </c>
      <c r="E35" s="25" t="str">
        <f t="shared" si="11"/>
        <v>11</v>
      </c>
      <c r="F35" s="26">
        <v>353.2</v>
      </c>
      <c r="G35" s="26">
        <v>197.4</v>
      </c>
      <c r="H35" s="26">
        <v>141.5</v>
      </c>
      <c r="I35" s="26">
        <v>127.6</v>
      </c>
      <c r="J35" s="26">
        <v>46.3</v>
      </c>
      <c r="K35" s="26">
        <v>35.700000000000003</v>
      </c>
      <c r="L35" s="26">
        <v>26.2</v>
      </c>
      <c r="M35" s="26">
        <v>283.2</v>
      </c>
      <c r="N35" s="26">
        <v>154.5</v>
      </c>
      <c r="O35" s="26">
        <v>98.2</v>
      </c>
      <c r="P35" s="26">
        <v>98.9</v>
      </c>
      <c r="Q35" s="26">
        <v>41.4</v>
      </c>
      <c r="R35" s="26">
        <v>47.1</v>
      </c>
      <c r="S35" s="26">
        <v>22.9</v>
      </c>
    </row>
    <row r="36" spans="1:19" x14ac:dyDescent="0.15">
      <c r="A36" s="1" t="str">
        <f t="shared" si="2"/>
        <v/>
      </c>
      <c r="B36" s="1" t="str">
        <f t="shared" si="5"/>
        <v/>
      </c>
      <c r="C36" s="24">
        <v>40909</v>
      </c>
      <c r="D36" s="25" t="str">
        <f t="shared" si="10"/>
        <v xml:space="preserve"> </v>
      </c>
      <c r="E36" s="25" t="str">
        <f t="shared" si="11"/>
        <v>12</v>
      </c>
      <c r="F36" s="26">
        <v>356.7</v>
      </c>
      <c r="G36" s="26">
        <v>210.8</v>
      </c>
      <c r="H36" s="26">
        <v>145.9</v>
      </c>
      <c r="I36" s="26">
        <v>144.1</v>
      </c>
      <c r="J36" s="26">
        <v>59</v>
      </c>
      <c r="K36" s="26">
        <v>37.9</v>
      </c>
      <c r="L36" s="26">
        <v>24.3</v>
      </c>
      <c r="M36" s="26">
        <v>286.60000000000002</v>
      </c>
      <c r="N36" s="26">
        <v>157.9</v>
      </c>
      <c r="O36" s="26">
        <v>96.5</v>
      </c>
      <c r="P36" s="26">
        <v>98.4</v>
      </c>
      <c r="Q36" s="26">
        <v>48.2</v>
      </c>
      <c r="R36" s="26">
        <v>32.6</v>
      </c>
      <c r="S36" s="26">
        <v>21</v>
      </c>
    </row>
    <row r="37" spans="1:19" x14ac:dyDescent="0.15">
      <c r="A37" s="1" t="str">
        <f t="shared" si="2"/>
        <v/>
      </c>
      <c r="B37" s="1" t="str">
        <f t="shared" si="5"/>
        <v/>
      </c>
      <c r="C37" s="24">
        <v>41275</v>
      </c>
      <c r="D37" s="25" t="str">
        <f t="shared" si="10"/>
        <v xml:space="preserve"> </v>
      </c>
      <c r="E37" s="25" t="str">
        <f t="shared" si="11"/>
        <v>13</v>
      </c>
      <c r="F37" s="26">
        <v>369.69242310577641</v>
      </c>
      <c r="G37" s="26">
        <v>198.72468117029257</v>
      </c>
      <c r="H37" s="26">
        <v>135.48387096774195</v>
      </c>
      <c r="I37" s="26">
        <v>143.1357839459865</v>
      </c>
      <c r="J37" s="26">
        <v>66.391597899474874</v>
      </c>
      <c r="K37" s="26">
        <v>37.43435858964741</v>
      </c>
      <c r="L37" s="26">
        <v>23.330832708177045</v>
      </c>
      <c r="M37" s="26">
        <v>290.3</v>
      </c>
      <c r="N37" s="26">
        <v>156.5</v>
      </c>
      <c r="O37" s="26">
        <v>94.1</v>
      </c>
      <c r="P37" s="26">
        <v>97.8</v>
      </c>
      <c r="Q37" s="26">
        <v>55.5</v>
      </c>
      <c r="R37" s="26">
        <v>31.5</v>
      </c>
      <c r="S37" s="26">
        <v>20.7</v>
      </c>
    </row>
    <row r="38" spans="1:19" x14ac:dyDescent="0.15">
      <c r="A38" s="1" t="str">
        <f t="shared" si="2"/>
        <v/>
      </c>
      <c r="B38" s="1" t="str">
        <f t="shared" si="5"/>
        <v/>
      </c>
      <c r="C38" s="24">
        <v>41640</v>
      </c>
      <c r="D38" s="25" t="str">
        <f t="shared" si="10"/>
        <v xml:space="preserve"> </v>
      </c>
      <c r="E38" s="25" t="str">
        <f t="shared" si="11"/>
        <v>14</v>
      </c>
      <c r="F38" s="26">
        <v>379.5</v>
      </c>
      <c r="G38" s="26">
        <v>196.1</v>
      </c>
      <c r="H38" s="26">
        <v>132.5</v>
      </c>
      <c r="I38" s="26">
        <v>132.19999999999999</v>
      </c>
      <c r="J38" s="26">
        <v>74.7</v>
      </c>
      <c r="K38" s="26">
        <v>42.6</v>
      </c>
      <c r="L38" s="26">
        <v>20.5</v>
      </c>
      <c r="M38" s="26">
        <v>293.5</v>
      </c>
      <c r="N38" s="26">
        <v>157</v>
      </c>
      <c r="O38" s="26">
        <v>91.1</v>
      </c>
      <c r="P38" s="26">
        <v>95.4</v>
      </c>
      <c r="Q38" s="26">
        <v>60.1</v>
      </c>
      <c r="R38" s="26">
        <v>31.1</v>
      </c>
      <c r="S38" s="26">
        <v>19.5</v>
      </c>
    </row>
    <row r="39" spans="1:19" x14ac:dyDescent="0.15">
      <c r="A39" s="1" t="str">
        <f t="shared" si="2"/>
        <v/>
      </c>
      <c r="B39" s="1" t="str">
        <f t="shared" si="5"/>
        <v/>
      </c>
      <c r="C39" s="24">
        <v>42005</v>
      </c>
      <c r="D39" s="25" t="str">
        <f t="shared" si="10"/>
        <v xml:space="preserve"> </v>
      </c>
      <c r="E39" s="25" t="str">
        <f t="shared" si="11"/>
        <v>15</v>
      </c>
      <c r="F39" s="26">
        <v>385.9</v>
      </c>
      <c r="G39" s="26">
        <v>197.9</v>
      </c>
      <c r="H39" s="26">
        <v>130.69999999999999</v>
      </c>
      <c r="I39" s="26">
        <v>135.30000000000001</v>
      </c>
      <c r="J39" s="26">
        <v>78.7</v>
      </c>
      <c r="K39" s="26">
        <v>37.799999999999997</v>
      </c>
      <c r="L39" s="26">
        <v>20.5</v>
      </c>
      <c r="M39" s="26">
        <v>295.5</v>
      </c>
      <c r="N39" s="26">
        <v>156.5</v>
      </c>
      <c r="O39" s="26">
        <v>89.4</v>
      </c>
      <c r="P39" s="26">
        <v>96.5</v>
      </c>
      <c r="Q39" s="26">
        <v>67.7</v>
      </c>
      <c r="R39" s="26">
        <v>30.6</v>
      </c>
      <c r="S39" s="26">
        <v>18.5</v>
      </c>
    </row>
    <row r="40" spans="1:19" x14ac:dyDescent="0.15">
      <c r="A40" s="1" t="str">
        <f t="shared" si="2"/>
        <v/>
      </c>
      <c r="B40" s="1" t="str">
        <f t="shared" si="5"/>
        <v/>
      </c>
      <c r="C40" s="24">
        <v>42370</v>
      </c>
      <c r="D40" s="25" t="str">
        <f t="shared" si="10"/>
        <v xml:space="preserve"> </v>
      </c>
      <c r="E40" s="25" t="str">
        <f t="shared" si="11"/>
        <v>16</v>
      </c>
      <c r="F40" s="26">
        <v>390.2</v>
      </c>
      <c r="G40" s="26">
        <v>199.1</v>
      </c>
      <c r="H40" s="26">
        <v>124.8</v>
      </c>
      <c r="I40" s="26">
        <v>136.4</v>
      </c>
      <c r="J40" s="26">
        <v>87</v>
      </c>
      <c r="K40" s="26">
        <v>41.8</v>
      </c>
      <c r="L40" s="26">
        <v>21</v>
      </c>
      <c r="M40" s="26">
        <v>298.39999999999998</v>
      </c>
      <c r="N40" s="26">
        <v>158.4</v>
      </c>
      <c r="O40" s="26">
        <v>87.5</v>
      </c>
      <c r="P40" s="26">
        <v>95.5</v>
      </c>
      <c r="Q40" s="26">
        <v>74.3</v>
      </c>
      <c r="R40" s="26">
        <v>30.6</v>
      </c>
      <c r="S40" s="26">
        <v>16.8</v>
      </c>
    </row>
    <row r="41" spans="1:19" x14ac:dyDescent="0.15">
      <c r="A41" s="1" t="str">
        <f t="shared" si="2"/>
        <v/>
      </c>
      <c r="B41" s="1" t="str">
        <f t="shared" si="5"/>
        <v/>
      </c>
      <c r="C41" s="24">
        <v>42736</v>
      </c>
      <c r="D41" s="25" t="str">
        <f t="shared" si="10"/>
        <v xml:space="preserve"> </v>
      </c>
      <c r="E41" s="25" t="str">
        <f t="shared" si="11"/>
        <v>17</v>
      </c>
      <c r="F41" s="26">
        <v>391.4</v>
      </c>
      <c r="G41" s="26">
        <v>205.7</v>
      </c>
      <c r="H41" s="26">
        <v>133.4</v>
      </c>
      <c r="I41" s="26">
        <v>110.4</v>
      </c>
      <c r="J41" s="26">
        <v>92.5</v>
      </c>
      <c r="K41" s="26">
        <v>44.6</v>
      </c>
      <c r="L41" s="26">
        <v>20.8</v>
      </c>
      <c r="M41" s="26">
        <v>299.5</v>
      </c>
      <c r="N41" s="26">
        <v>164.4</v>
      </c>
      <c r="O41" s="26">
        <v>88.2</v>
      </c>
      <c r="P41" s="26">
        <v>77.7</v>
      </c>
      <c r="Q41" s="26">
        <v>81.400000000000006</v>
      </c>
      <c r="R41" s="26">
        <v>32.4</v>
      </c>
      <c r="S41" s="26">
        <v>16.399999999999999</v>
      </c>
    </row>
    <row r="42" spans="1:19" x14ac:dyDescent="0.15">
      <c r="A42" s="1" t="str">
        <f t="shared" si="2"/>
        <v/>
      </c>
      <c r="B42" s="1" t="str">
        <f t="shared" si="5"/>
        <v/>
      </c>
      <c r="C42" s="24">
        <v>43101</v>
      </c>
      <c r="D42" s="25" t="str">
        <f t="shared" si="10"/>
        <v xml:space="preserve"> </v>
      </c>
      <c r="E42" s="25" t="str">
        <f t="shared" si="11"/>
        <v>18</v>
      </c>
      <c r="F42" s="26">
        <v>393.2</v>
      </c>
      <c r="G42" s="26">
        <v>213.4</v>
      </c>
      <c r="H42" s="26">
        <v>132.4</v>
      </c>
      <c r="I42" s="26">
        <v>106.2</v>
      </c>
      <c r="J42" s="26">
        <v>105.6</v>
      </c>
      <c r="K42" s="26">
        <v>43.2</v>
      </c>
      <c r="L42" s="26">
        <v>20.6</v>
      </c>
      <c r="M42" s="26">
        <v>300.7</v>
      </c>
      <c r="N42" s="26">
        <v>167.6</v>
      </c>
      <c r="O42" s="26">
        <v>87.1</v>
      </c>
      <c r="P42" s="26">
        <v>76.2</v>
      </c>
      <c r="Q42" s="26">
        <v>88.2</v>
      </c>
      <c r="R42" s="26">
        <v>33.200000000000003</v>
      </c>
      <c r="S42" s="26">
        <v>16.100000000000001</v>
      </c>
    </row>
    <row r="43" spans="1:19" x14ac:dyDescent="0.15">
      <c r="A43" s="1" t="str">
        <f t="shared" si="2"/>
        <v/>
      </c>
      <c r="B43" s="1" t="str">
        <f t="shared" si="5"/>
        <v/>
      </c>
      <c r="C43" s="24">
        <v>43466</v>
      </c>
      <c r="D43" s="25" t="str">
        <f t="shared" si="10"/>
        <v xml:space="preserve"> </v>
      </c>
      <c r="E43" s="25" t="str">
        <f t="shared" si="11"/>
        <v>19</v>
      </c>
      <c r="F43" s="26">
        <v>413.3</v>
      </c>
      <c r="G43" s="26">
        <v>226.2</v>
      </c>
      <c r="H43" s="26">
        <v>129.9</v>
      </c>
      <c r="I43" s="26">
        <v>106.5</v>
      </c>
      <c r="J43" s="26">
        <v>120.5</v>
      </c>
      <c r="K43" s="26">
        <v>45.3</v>
      </c>
      <c r="L43" s="26">
        <v>16.899999999999999</v>
      </c>
      <c r="M43" s="26">
        <v>304.2</v>
      </c>
      <c r="N43" s="26">
        <v>167.9</v>
      </c>
      <c r="O43" s="26">
        <v>86.1</v>
      </c>
      <c r="P43" s="26">
        <v>77.2</v>
      </c>
      <c r="Q43" s="26">
        <v>98.5</v>
      </c>
      <c r="R43" s="26">
        <v>31.7</v>
      </c>
      <c r="S43" s="26">
        <v>15.7</v>
      </c>
    </row>
    <row r="44" spans="1:19" x14ac:dyDescent="0.15">
      <c r="A44" s="1" t="str">
        <f t="shared" si="2"/>
        <v/>
      </c>
      <c r="B44" s="1" t="str">
        <f t="shared" si="5"/>
        <v/>
      </c>
      <c r="C44" s="24">
        <v>43831</v>
      </c>
      <c r="D44" s="25" t="str">
        <f t="shared" si="10"/>
        <v xml:space="preserve"> </v>
      </c>
      <c r="E44" s="25" t="str">
        <f t="shared" si="11"/>
        <v>20</v>
      </c>
      <c r="F44" s="26">
        <v>404.8</v>
      </c>
      <c r="G44" s="26">
        <v>220.3</v>
      </c>
      <c r="H44" s="26">
        <v>118.1</v>
      </c>
      <c r="I44" s="26">
        <v>94.1</v>
      </c>
      <c r="J44" s="26">
        <v>130.30000000000001</v>
      </c>
      <c r="K44" s="26">
        <v>43.3</v>
      </c>
      <c r="L44" s="26">
        <v>19.3</v>
      </c>
      <c r="M44" s="26">
        <v>306.60000000000002</v>
      </c>
      <c r="N44" s="26">
        <v>166.6</v>
      </c>
      <c r="O44" s="26">
        <v>83.5</v>
      </c>
      <c r="P44" s="26">
        <v>63.6</v>
      </c>
      <c r="Q44" s="26">
        <v>107.3</v>
      </c>
      <c r="R44" s="26">
        <v>30.9</v>
      </c>
      <c r="S44" s="26">
        <v>16.399999999999999</v>
      </c>
    </row>
    <row r="45" spans="1:19" x14ac:dyDescent="0.15">
      <c r="A45" s="1" t="str">
        <f t="shared" si="2"/>
        <v/>
      </c>
      <c r="B45" s="1" t="str">
        <f t="shared" si="5"/>
        <v/>
      </c>
      <c r="C45" s="24">
        <v>44197</v>
      </c>
      <c r="D45" s="25" t="str">
        <f t="shared" si="10"/>
        <v xml:space="preserve"> </v>
      </c>
      <c r="E45" s="25" t="str">
        <f t="shared" si="11"/>
        <v>21</v>
      </c>
      <c r="F45" s="26">
        <v>422.3</v>
      </c>
      <c r="G45" s="26">
        <v>231.1</v>
      </c>
      <c r="H45" s="26">
        <v>123</v>
      </c>
      <c r="I45" s="26">
        <v>91.9</v>
      </c>
      <c r="J45" s="26">
        <v>148.1</v>
      </c>
      <c r="K45" s="26">
        <v>49.1</v>
      </c>
      <c r="L45" s="26">
        <v>23.4</v>
      </c>
      <c r="M45" s="26">
        <v>310.7</v>
      </c>
      <c r="N45" s="26">
        <v>174.9</v>
      </c>
      <c r="O45" s="26">
        <v>85.2</v>
      </c>
      <c r="P45" s="26">
        <v>59.6</v>
      </c>
      <c r="Q45" s="26">
        <v>123.8</v>
      </c>
      <c r="R45" s="26">
        <v>31.2</v>
      </c>
      <c r="S45" s="26">
        <v>16.5</v>
      </c>
    </row>
    <row r="46" spans="1:19" x14ac:dyDescent="0.15">
      <c r="A46" s="1" t="str">
        <f t="shared" si="2"/>
        <v/>
      </c>
      <c r="B46" s="1">
        <f t="shared" si="5"/>
        <v>1</v>
      </c>
      <c r="C46" s="24">
        <v>44562</v>
      </c>
      <c r="D46" s="25" t="str">
        <f t="shared" ref="D46" si="12">IF(OR(A46=1,B46=1,A46),TEXT(C46,"ge"),TEXT(C46," "))</f>
        <v>R4</v>
      </c>
      <c r="E46" s="25" t="str">
        <f t="shared" ref="E46" si="13">IF(OR(A46=1,A46),TEXT(C46,"yyyy"),TEXT(C46,"yy"))</f>
        <v>22</v>
      </c>
      <c r="F46" s="26">
        <v>421.6</v>
      </c>
      <c r="G46" s="26">
        <v>246.7</v>
      </c>
      <c r="H46" s="26">
        <v>124</v>
      </c>
      <c r="I46" s="26">
        <v>98</v>
      </c>
      <c r="J46" s="26">
        <v>185.5</v>
      </c>
      <c r="K46" s="26">
        <v>50.7</v>
      </c>
      <c r="L46" s="26">
        <v>20.2</v>
      </c>
      <c r="M46" s="26">
        <v>316.10000000000002</v>
      </c>
      <c r="N46" s="26">
        <v>190.9</v>
      </c>
      <c r="O46" s="26">
        <v>88.1</v>
      </c>
      <c r="P46" s="26">
        <v>60.7</v>
      </c>
      <c r="Q46" s="26">
        <v>147.1</v>
      </c>
      <c r="R46" s="26">
        <v>35.6</v>
      </c>
      <c r="S46" s="26">
        <v>17.399999999999999</v>
      </c>
    </row>
    <row r="47" spans="1:19" x14ac:dyDescent="0.15">
      <c r="A47" s="1" t="str">
        <f t="shared" si="2"/>
        <v/>
      </c>
      <c r="B47" s="1" t="str">
        <f t="shared" si="5"/>
        <v/>
      </c>
    </row>
    <row r="48" spans="1:19" x14ac:dyDescent="0.15">
      <c r="A48" s="1" t="str">
        <f t="shared" si="2"/>
        <v/>
      </c>
      <c r="B48" s="1" t="str">
        <f t="shared" si="5"/>
        <v/>
      </c>
    </row>
    <row r="49" spans="1:2" x14ac:dyDescent="0.15">
      <c r="A49" s="1" t="str">
        <f t="shared" si="2"/>
        <v/>
      </c>
      <c r="B49" s="1" t="str">
        <f t="shared" si="5"/>
        <v/>
      </c>
    </row>
    <row r="50" spans="1:2" x14ac:dyDescent="0.15">
      <c r="A50" s="1" t="str">
        <f t="shared" si="2"/>
        <v/>
      </c>
      <c r="B50" s="1" t="str">
        <f t="shared" si="5"/>
        <v/>
      </c>
    </row>
    <row r="51" spans="1:2" x14ac:dyDescent="0.15">
      <c r="A51" s="1" t="str">
        <f t="shared" si="2"/>
        <v/>
      </c>
      <c r="B51" s="1" t="str">
        <f t="shared" si="5"/>
        <v/>
      </c>
    </row>
    <row r="52" spans="1:2" x14ac:dyDescent="0.15">
      <c r="A52" s="1" t="str">
        <f t="shared" si="2"/>
        <v/>
      </c>
      <c r="B52" s="1" t="str">
        <f t="shared" si="5"/>
        <v/>
      </c>
    </row>
    <row r="53" spans="1:2" x14ac:dyDescent="0.15">
      <c r="A53" s="1" t="str">
        <f t="shared" si="2"/>
        <v/>
      </c>
      <c r="B53" s="1" t="str">
        <f t="shared" si="5"/>
        <v/>
      </c>
    </row>
    <row r="54" spans="1:2" x14ac:dyDescent="0.15">
      <c r="A54" s="1" t="str">
        <f t="shared" si="2"/>
        <v/>
      </c>
      <c r="B54" s="1" t="str">
        <f t="shared" si="5"/>
        <v/>
      </c>
    </row>
    <row r="55" spans="1:2" x14ac:dyDescent="0.15">
      <c r="A55" s="1" t="str">
        <f t="shared" si="2"/>
        <v/>
      </c>
      <c r="B55" s="1" t="str">
        <f t="shared" si="5"/>
        <v/>
      </c>
    </row>
    <row r="56" spans="1:2" x14ac:dyDescent="0.15">
      <c r="A56" s="1" t="str">
        <f t="shared" si="2"/>
        <v/>
      </c>
      <c r="B56" s="1" t="str">
        <f t="shared" si="5"/>
        <v/>
      </c>
    </row>
    <row r="57" spans="1:2" x14ac:dyDescent="0.15">
      <c r="A57" s="1" t="str">
        <f t="shared" si="2"/>
        <v/>
      </c>
      <c r="B57" s="1" t="str">
        <f t="shared" si="5"/>
        <v/>
      </c>
    </row>
    <row r="58" spans="1:2" x14ac:dyDescent="0.15">
      <c r="A58" s="1" t="str">
        <f t="shared" si="2"/>
        <v/>
      </c>
      <c r="B58" s="1" t="str">
        <f t="shared" si="5"/>
        <v/>
      </c>
    </row>
    <row r="59" spans="1:2" x14ac:dyDescent="0.15">
      <c r="A59" s="1" t="str">
        <f t="shared" si="2"/>
        <v/>
      </c>
      <c r="B59" s="1" t="str">
        <f t="shared" si="5"/>
        <v/>
      </c>
    </row>
    <row r="60" spans="1:2" x14ac:dyDescent="0.15">
      <c r="A60" s="1" t="str">
        <f t="shared" si="2"/>
        <v/>
      </c>
      <c r="B60" s="1" t="str">
        <f t="shared" si="5"/>
        <v/>
      </c>
    </row>
    <row r="61" spans="1:2" x14ac:dyDescent="0.15">
      <c r="A61" s="1" t="str">
        <f t="shared" si="2"/>
        <v/>
      </c>
      <c r="B61" s="1" t="str">
        <f t="shared" si="5"/>
        <v/>
      </c>
    </row>
    <row r="62" spans="1:2" x14ac:dyDescent="0.15">
      <c r="A62" s="1" t="str">
        <f t="shared" si="2"/>
        <v/>
      </c>
      <c r="B62" s="1" t="str">
        <f t="shared" si="5"/>
        <v/>
      </c>
    </row>
    <row r="63" spans="1:2" x14ac:dyDescent="0.15">
      <c r="A63" s="1" t="str">
        <f t="shared" si="2"/>
        <v/>
      </c>
      <c r="B63" s="1" t="str">
        <f t="shared" si="5"/>
        <v/>
      </c>
    </row>
    <row r="64" spans="1:2" x14ac:dyDescent="0.15">
      <c r="A64" s="1" t="str">
        <f t="shared" si="2"/>
        <v/>
      </c>
      <c r="B64" s="1" t="str">
        <f t="shared" si="5"/>
        <v/>
      </c>
    </row>
    <row r="65" spans="1:2" x14ac:dyDescent="0.15">
      <c r="A65" s="1" t="str">
        <f t="shared" si="2"/>
        <v/>
      </c>
      <c r="B65" s="1" t="str">
        <f t="shared" si="5"/>
        <v/>
      </c>
    </row>
    <row r="66" spans="1:2" x14ac:dyDescent="0.15">
      <c r="A66" s="1" t="str">
        <f t="shared" si="2"/>
        <v/>
      </c>
      <c r="B66" s="1" t="str">
        <f t="shared" si="5"/>
        <v/>
      </c>
    </row>
    <row r="67" spans="1:2" x14ac:dyDescent="0.15">
      <c r="A67" s="1" t="str">
        <f t="shared" si="2"/>
        <v/>
      </c>
      <c r="B67" s="1" t="str">
        <f t="shared" si="5"/>
        <v/>
      </c>
    </row>
    <row r="68" spans="1:2" x14ac:dyDescent="0.15">
      <c r="A68" s="1" t="str">
        <f t="shared" si="2"/>
        <v/>
      </c>
      <c r="B68" s="1" t="str">
        <f t="shared" si="5"/>
        <v/>
      </c>
    </row>
    <row r="69" spans="1:2" x14ac:dyDescent="0.15">
      <c r="A69" s="1" t="str">
        <f t="shared" si="2"/>
        <v/>
      </c>
      <c r="B69" s="1" t="str">
        <f t="shared" si="5"/>
        <v/>
      </c>
    </row>
    <row r="70" spans="1:2" x14ac:dyDescent="0.15">
      <c r="A70" s="1" t="str">
        <f t="shared" si="2"/>
        <v/>
      </c>
      <c r="B70" s="1" t="str">
        <f t="shared" si="5"/>
        <v/>
      </c>
    </row>
    <row r="71" spans="1:2" x14ac:dyDescent="0.15">
      <c r="A71" s="1" t="str">
        <f t="shared" si="2"/>
        <v/>
      </c>
      <c r="B71" s="1" t="str">
        <f t="shared" si="5"/>
        <v/>
      </c>
    </row>
    <row r="72" spans="1:2" x14ac:dyDescent="0.15">
      <c r="A72" s="1" t="str">
        <f t="shared" si="2"/>
        <v/>
      </c>
      <c r="B72" s="1" t="str">
        <f t="shared" si="5"/>
        <v/>
      </c>
    </row>
    <row r="73" spans="1:2" x14ac:dyDescent="0.15">
      <c r="A73" s="1" t="str">
        <f t="shared" si="2"/>
        <v/>
      </c>
      <c r="B73" s="1" t="str">
        <f t="shared" si="5"/>
        <v/>
      </c>
    </row>
    <row r="74" spans="1:2" x14ac:dyDescent="0.15">
      <c r="A74" s="1" t="str">
        <f t="shared" ref="A74:A109" si="14">IF(C74=EDATE($C$5,0),1,"")</f>
        <v/>
      </c>
      <c r="B74" s="1" t="str">
        <f t="shared" si="5"/>
        <v/>
      </c>
    </row>
    <row r="75" spans="1:2" x14ac:dyDescent="0.15">
      <c r="A75" s="1" t="str">
        <f t="shared" si="14"/>
        <v/>
      </c>
      <c r="B75" s="1" t="str">
        <f t="shared" si="5"/>
        <v/>
      </c>
    </row>
    <row r="76" spans="1:2" x14ac:dyDescent="0.15">
      <c r="A76" s="1" t="str">
        <f t="shared" si="14"/>
        <v/>
      </c>
      <c r="B76" s="1" t="str">
        <f t="shared" ref="B76:B109" si="15">IF(OR(A76=1,C76=$E$5),1,"")</f>
        <v/>
      </c>
    </row>
    <row r="77" spans="1:2" x14ac:dyDescent="0.15">
      <c r="A77" s="1" t="str">
        <f t="shared" si="14"/>
        <v/>
      </c>
      <c r="B77" s="1" t="str">
        <f t="shared" si="15"/>
        <v/>
      </c>
    </row>
    <row r="78" spans="1:2" x14ac:dyDescent="0.15">
      <c r="A78" s="1" t="str">
        <f t="shared" si="14"/>
        <v/>
      </c>
      <c r="B78" s="1" t="str">
        <f t="shared" si="15"/>
        <v/>
      </c>
    </row>
    <row r="79" spans="1:2" x14ac:dyDescent="0.15">
      <c r="A79" s="1" t="str">
        <f t="shared" si="14"/>
        <v/>
      </c>
      <c r="B79" s="1" t="str">
        <f t="shared" si="15"/>
        <v/>
      </c>
    </row>
    <row r="80" spans="1:2" x14ac:dyDescent="0.15">
      <c r="A80" s="1" t="str">
        <f t="shared" si="14"/>
        <v/>
      </c>
      <c r="B80" s="1" t="str">
        <f t="shared" si="15"/>
        <v/>
      </c>
    </row>
    <row r="81" spans="1:2" x14ac:dyDescent="0.15">
      <c r="A81" s="1" t="str">
        <f t="shared" si="14"/>
        <v/>
      </c>
      <c r="B81" s="1" t="str">
        <f t="shared" si="15"/>
        <v/>
      </c>
    </row>
    <row r="82" spans="1:2" x14ac:dyDescent="0.15">
      <c r="A82" s="1" t="str">
        <f t="shared" si="14"/>
        <v/>
      </c>
      <c r="B82" s="1" t="str">
        <f t="shared" si="15"/>
        <v/>
      </c>
    </row>
    <row r="83" spans="1:2" x14ac:dyDescent="0.15">
      <c r="A83" s="1" t="str">
        <f t="shared" si="14"/>
        <v/>
      </c>
      <c r="B83" s="1" t="str">
        <f t="shared" si="15"/>
        <v/>
      </c>
    </row>
    <row r="84" spans="1:2" x14ac:dyDescent="0.15">
      <c r="A84" s="1" t="str">
        <f t="shared" si="14"/>
        <v/>
      </c>
      <c r="B84" s="1" t="str">
        <f t="shared" si="15"/>
        <v/>
      </c>
    </row>
    <row r="85" spans="1:2" x14ac:dyDescent="0.15">
      <c r="A85" s="1" t="str">
        <f t="shared" si="14"/>
        <v/>
      </c>
      <c r="B85" s="1" t="str">
        <f t="shared" si="15"/>
        <v/>
      </c>
    </row>
    <row r="86" spans="1:2" x14ac:dyDescent="0.15">
      <c r="A86" s="1" t="str">
        <f t="shared" si="14"/>
        <v/>
      </c>
      <c r="B86" s="1" t="str">
        <f t="shared" si="15"/>
        <v/>
      </c>
    </row>
    <row r="87" spans="1:2" x14ac:dyDescent="0.15">
      <c r="A87" s="1" t="str">
        <f t="shared" si="14"/>
        <v/>
      </c>
      <c r="B87" s="1" t="str">
        <f t="shared" si="15"/>
        <v/>
      </c>
    </row>
    <row r="88" spans="1:2" x14ac:dyDescent="0.15">
      <c r="A88" s="1" t="str">
        <f t="shared" si="14"/>
        <v/>
      </c>
      <c r="B88" s="1" t="str">
        <f t="shared" si="15"/>
        <v/>
      </c>
    </row>
    <row r="89" spans="1:2" x14ac:dyDescent="0.15">
      <c r="A89" s="1" t="str">
        <f t="shared" si="14"/>
        <v/>
      </c>
      <c r="B89" s="1" t="str">
        <f t="shared" si="15"/>
        <v/>
      </c>
    </row>
    <row r="90" spans="1:2" x14ac:dyDescent="0.15">
      <c r="A90" s="1" t="str">
        <f t="shared" si="14"/>
        <v/>
      </c>
      <c r="B90" s="1" t="str">
        <f t="shared" si="15"/>
        <v/>
      </c>
    </row>
    <row r="91" spans="1:2" x14ac:dyDescent="0.15">
      <c r="A91" s="1" t="str">
        <f t="shared" si="14"/>
        <v/>
      </c>
      <c r="B91" s="1" t="str">
        <f t="shared" si="15"/>
        <v/>
      </c>
    </row>
    <row r="92" spans="1:2" x14ac:dyDescent="0.15">
      <c r="A92" s="1" t="str">
        <f t="shared" si="14"/>
        <v/>
      </c>
      <c r="B92" s="1" t="str">
        <f t="shared" si="15"/>
        <v/>
      </c>
    </row>
    <row r="93" spans="1:2" x14ac:dyDescent="0.15">
      <c r="A93" s="1" t="str">
        <f t="shared" si="14"/>
        <v/>
      </c>
      <c r="B93" s="1" t="str">
        <f t="shared" si="15"/>
        <v/>
      </c>
    </row>
    <row r="94" spans="1:2" x14ac:dyDescent="0.15">
      <c r="A94" s="1" t="str">
        <f t="shared" si="14"/>
        <v/>
      </c>
      <c r="B94" s="1" t="str">
        <f t="shared" si="15"/>
        <v/>
      </c>
    </row>
    <row r="95" spans="1:2" x14ac:dyDescent="0.15">
      <c r="A95" s="1" t="str">
        <f t="shared" si="14"/>
        <v/>
      </c>
      <c r="B95" s="1" t="str">
        <f t="shared" si="15"/>
        <v/>
      </c>
    </row>
    <row r="96" spans="1:2" x14ac:dyDescent="0.15">
      <c r="A96" s="1" t="str">
        <f t="shared" si="14"/>
        <v/>
      </c>
      <c r="B96" s="1" t="str">
        <f t="shared" si="15"/>
        <v/>
      </c>
    </row>
    <row r="97" spans="1:2" x14ac:dyDescent="0.15">
      <c r="A97" s="1" t="str">
        <f t="shared" si="14"/>
        <v/>
      </c>
      <c r="B97" s="1" t="str">
        <f t="shared" si="15"/>
        <v/>
      </c>
    </row>
    <row r="98" spans="1:2" x14ac:dyDescent="0.15">
      <c r="A98" s="1" t="str">
        <f t="shared" si="14"/>
        <v/>
      </c>
      <c r="B98" s="1" t="str">
        <f t="shared" si="15"/>
        <v/>
      </c>
    </row>
    <row r="99" spans="1:2" x14ac:dyDescent="0.15">
      <c r="A99" s="1" t="str">
        <f t="shared" si="14"/>
        <v/>
      </c>
      <c r="B99" s="1" t="str">
        <f t="shared" si="15"/>
        <v/>
      </c>
    </row>
    <row r="100" spans="1:2" x14ac:dyDescent="0.15">
      <c r="A100" s="1" t="str">
        <f t="shared" si="14"/>
        <v/>
      </c>
      <c r="B100" s="1" t="str">
        <f t="shared" si="15"/>
        <v/>
      </c>
    </row>
    <row r="101" spans="1:2" x14ac:dyDescent="0.15">
      <c r="A101" s="1" t="str">
        <f t="shared" si="14"/>
        <v/>
      </c>
      <c r="B101" s="1" t="str">
        <f t="shared" si="15"/>
        <v/>
      </c>
    </row>
    <row r="102" spans="1:2" x14ac:dyDescent="0.15">
      <c r="A102" s="1" t="str">
        <f t="shared" si="14"/>
        <v/>
      </c>
      <c r="B102" s="1" t="str">
        <f t="shared" si="15"/>
        <v/>
      </c>
    </row>
    <row r="103" spans="1:2" x14ac:dyDescent="0.15">
      <c r="A103" s="1" t="str">
        <f t="shared" si="14"/>
        <v/>
      </c>
      <c r="B103" s="1" t="str">
        <f t="shared" si="15"/>
        <v/>
      </c>
    </row>
    <row r="104" spans="1:2" x14ac:dyDescent="0.15">
      <c r="A104" s="1" t="str">
        <f t="shared" si="14"/>
        <v/>
      </c>
      <c r="B104" s="1" t="str">
        <f t="shared" si="15"/>
        <v/>
      </c>
    </row>
    <row r="105" spans="1:2" x14ac:dyDescent="0.15">
      <c r="A105" s="1" t="str">
        <f t="shared" si="14"/>
        <v/>
      </c>
      <c r="B105" s="1" t="str">
        <f t="shared" si="15"/>
        <v/>
      </c>
    </row>
    <row r="106" spans="1:2" x14ac:dyDescent="0.15">
      <c r="A106" s="1" t="str">
        <f t="shared" si="14"/>
        <v/>
      </c>
      <c r="B106" s="1" t="str">
        <f t="shared" si="15"/>
        <v/>
      </c>
    </row>
    <row r="107" spans="1:2" x14ac:dyDescent="0.15">
      <c r="A107" s="1" t="str">
        <f t="shared" si="14"/>
        <v/>
      </c>
      <c r="B107" s="1" t="str">
        <f t="shared" si="15"/>
        <v/>
      </c>
    </row>
    <row r="108" spans="1:2" x14ac:dyDescent="0.15">
      <c r="A108" s="1" t="str">
        <f t="shared" si="14"/>
        <v/>
      </c>
      <c r="B108" s="1" t="str">
        <f t="shared" si="15"/>
        <v/>
      </c>
    </row>
    <row r="109" spans="1:2" x14ac:dyDescent="0.15">
      <c r="A109" s="1" t="str">
        <f t="shared" si="14"/>
        <v/>
      </c>
      <c r="B109" s="1" t="str">
        <f t="shared" si="15"/>
        <v/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データ</vt:lpstr>
      <vt:lpstr>グラフ1(悪性新生物)</vt:lpstr>
      <vt:lpstr>グラフ2(心疾患) </vt:lpstr>
      <vt:lpstr>グラフ3(脳血管疾患)</vt:lpstr>
      <vt:lpstr>グラフ4(肺炎)</vt:lpstr>
      <vt:lpstr>グラフ5(老衰)</vt:lpstr>
      <vt:lpstr>グラフ6(不慮の事故)</vt:lpstr>
      <vt:lpstr>グラフ7(自殺)</vt:lpstr>
      <vt:lpstr>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2024-01-11T07:16:02Z</cp:lastPrinted>
  <dcterms:created xsi:type="dcterms:W3CDTF">2023-11-10T04:13:11Z</dcterms:created>
  <dcterms:modified xsi:type="dcterms:W3CDTF">2024-03-21T04:07:44Z</dcterms:modified>
</cp:coreProperties>
</file>