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(1)1_保健\"/>
    </mc:Choice>
  </mc:AlternateContent>
  <xr:revisionPtr revIDLastSave="0" documentId="13_ncr:1_{5B6B77D0-B4DE-4D1C-8CEC-E91F2A515F55}" xr6:coauthVersionLast="36" xr6:coauthVersionMax="47" xr10:uidLastSave="{00000000-0000-0000-0000-000000000000}"/>
  <bookViews>
    <workbookView xWindow="-120" yWindow="-120" windowWidth="29040" windowHeight="15840" activeTab="1" xr2:uid="{E5734DD1-2AA9-432F-8FF9-1613C68AA92A}"/>
  </bookViews>
  <sheets>
    <sheet name="データ" sheetId="2" r:id="rId1"/>
    <sheet name="グラフ1(悪性新生物)" sheetId="4" r:id="rId2"/>
    <sheet name="グラフ2(心疾患) " sheetId="5" r:id="rId3"/>
    <sheet name="グラフ3(脳血管疾患)" sheetId="6" r:id="rId4"/>
  </sheets>
  <definedNames>
    <definedName name="_xlnm.Print_Titles" localSheetId="0">データ!$E:$E</definedName>
    <definedName name="悪性新生物_女">OFFSET(データ!$G$9,MATCH(データ!$C$5,データ!$C$9:$C$81,0)-1,0,データ!$B$6,1)</definedName>
    <definedName name="悪性新生物_男">OFFSET(データ!$F$9,MATCH(データ!$C$5,データ!$C$9:$C$81,0)-1,0,データ!$B$6,1)</definedName>
    <definedName name="悪性全国_女">OFFSET(データ!$M$9,MATCH(データ!$C$5,データ!$C$9:$C$81,0)-1,0,データ!$B$6,1)</definedName>
    <definedName name="悪性全国_男">OFFSET(データ!$L$9,MATCH(データ!$C$5,データ!$C$9:$C$81,0)-1,0,データ!$B$6,1)</definedName>
    <definedName name="横軸ラベル_西暦">OFFSET(データ!$E$9,MATCH(データ!$C$5,データ!$C$9:$C$81,0)-1,0,データ!$B$6,1)</definedName>
    <definedName name="心疾患_女">OFFSET(データ!$I$9,MATCH(データ!$C$5,データ!$C$9:$C$81,0)-1,0,データ!$B$6,1)</definedName>
    <definedName name="心疾患_男">OFFSET(データ!$H$9,MATCH(データ!$C$5,データ!$C$9:$C$81,0)-1,0,データ!$B$6,1)</definedName>
    <definedName name="心疾患全国_女">OFFSET(データ!$O$9,MATCH(データ!$C$5,データ!$C$9:$C$81,0)-1,0,データ!$B$6,1)</definedName>
    <definedName name="心疾患全国_男">OFFSET(データ!$N$9,MATCH(データ!$C$5,データ!$C$9:$C$81,0)-1,0,データ!$B$6,1)</definedName>
    <definedName name="脳血管_女">OFFSET(データ!$K$9,MATCH(データ!$C$5,データ!$C$9:$C$81,0)-1,0,データ!$B$6,1)</definedName>
    <definedName name="脳血管_男">OFFSET(データ!$J$9,MATCH(データ!$C$5,データ!$C$9:$C$81,0)-1,0,データ!$B$6,1)</definedName>
    <definedName name="脳血管全国_女">OFFSET(データ!$Q$9,MATCH(データ!$C$5,データ!$C$9:$C$81,0)-1,0,データ!$B$6,1)</definedName>
    <definedName name="脳血管全国_男">OFFSET(データ!$P$9,MATCH(データ!$C$5,データ!$C$9:$C$81,0)-1,0,データ!$B$6,1)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2" l="1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7" i="2"/>
  <c r="A16" i="2"/>
  <c r="A15" i="2"/>
  <c r="A14" i="2"/>
  <c r="A12" i="2"/>
  <c r="A11" i="2"/>
  <c r="A10" i="2"/>
  <c r="B9" i="2"/>
  <c r="A9" i="2"/>
  <c r="D9" i="2" s="1"/>
  <c r="B6" i="2"/>
  <c r="E5" i="2"/>
  <c r="E12" i="2" l="1"/>
  <c r="E13" i="2"/>
  <c r="E14" i="2"/>
  <c r="E15" i="2"/>
  <c r="E11" i="2"/>
  <c r="E16" i="2"/>
  <c r="E10" i="2"/>
  <c r="E17" i="2"/>
  <c r="B10" i="2"/>
  <c r="D10" i="2" s="1"/>
  <c r="B26" i="2"/>
  <c r="B34" i="2"/>
  <c r="B42" i="2"/>
  <c r="B50" i="2"/>
  <c r="B58" i="2"/>
  <c r="B66" i="2"/>
  <c r="B74" i="2"/>
  <c r="B27" i="2"/>
  <c r="B43" i="2"/>
  <c r="B75" i="2"/>
  <c r="B12" i="2"/>
  <c r="D12" i="2" s="1"/>
  <c r="B20" i="2"/>
  <c r="B28" i="2"/>
  <c r="B36" i="2"/>
  <c r="B44" i="2"/>
  <c r="B52" i="2"/>
  <c r="B60" i="2"/>
  <c r="B68" i="2"/>
  <c r="B76" i="2"/>
  <c r="B21" i="2"/>
  <c r="B29" i="2"/>
  <c r="B37" i="2"/>
  <c r="B45" i="2"/>
  <c r="B53" i="2"/>
  <c r="B61" i="2"/>
  <c r="B69" i="2"/>
  <c r="B77" i="2"/>
  <c r="B14" i="2"/>
  <c r="D14" i="2" s="1"/>
  <c r="B22" i="2"/>
  <c r="B30" i="2"/>
  <c r="B38" i="2"/>
  <c r="B46" i="2"/>
  <c r="B54" i="2"/>
  <c r="B62" i="2"/>
  <c r="B70" i="2"/>
  <c r="B78" i="2"/>
  <c r="B15" i="2"/>
  <c r="D15" i="2" s="1"/>
  <c r="B35" i="2"/>
  <c r="B51" i="2"/>
  <c r="B59" i="2"/>
  <c r="B11" i="2"/>
  <c r="D11" i="2" s="1"/>
  <c r="B23" i="2"/>
  <c r="B31" i="2"/>
  <c r="B39" i="2"/>
  <c r="B47" i="2"/>
  <c r="B55" i="2"/>
  <c r="B63" i="2"/>
  <c r="B71" i="2"/>
  <c r="B79" i="2"/>
  <c r="B67" i="2"/>
  <c r="B16" i="2"/>
  <c r="D16" i="2" s="1"/>
  <c r="B24" i="2"/>
  <c r="B32" i="2"/>
  <c r="B40" i="2"/>
  <c r="B48" i="2"/>
  <c r="B56" i="2"/>
  <c r="B64" i="2"/>
  <c r="B72" i="2"/>
  <c r="B80" i="2"/>
  <c r="B13" i="2"/>
  <c r="D13" i="2" s="1"/>
  <c r="B17" i="2"/>
  <c r="D17" i="2" s="1"/>
  <c r="B25" i="2"/>
  <c r="B33" i="2"/>
  <c r="B41" i="2"/>
  <c r="B49" i="2"/>
  <c r="B57" i="2"/>
  <c r="B65" i="2"/>
  <c r="B73" i="2"/>
  <c r="B81" i="2"/>
  <c r="E9" i="2"/>
</calcChain>
</file>

<file path=xl/sharedStrings.xml><?xml version="1.0" encoding="utf-8"?>
<sst xmlns="http://schemas.openxmlformats.org/spreadsheetml/2006/main" count="25" uniqueCount="25">
  <si>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</si>
  <si>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</si>
  <si>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</si>
  <si>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</si>
  <si>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</si>
  <si>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</si>
  <si>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</si>
  <si>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</si>
  <si>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</si>
  <si>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</si>
  <si>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</si>
  <si>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青森県-悪性新生物-男</t>
    <rPh sb="0" eb="2">
      <t>アオモリ</t>
    </rPh>
    <rPh sb="2" eb="3">
      <t>ケン</t>
    </rPh>
    <rPh sb="4" eb="6">
      <t>アクセイ</t>
    </rPh>
    <rPh sb="10" eb="11">
      <t>オトコ</t>
    </rPh>
    <phoneticPr fontId="1"/>
  </si>
  <si>
    <t>青森県-悪性新生物-女</t>
    <rPh sb="4" eb="6">
      <t>アクセイ</t>
    </rPh>
    <rPh sb="10" eb="11">
      <t>オンナ</t>
    </rPh>
    <phoneticPr fontId="1"/>
  </si>
  <si>
    <t>青森県-心疾患(高血圧症を除く)-男</t>
    <rPh sb="8" eb="12">
      <t>コウケツアツショウ</t>
    </rPh>
    <rPh sb="13" eb="14">
      <t>ノゾ</t>
    </rPh>
    <phoneticPr fontId="1"/>
  </si>
  <si>
    <t>青森県-心疾患(高血圧症を除く)-女</t>
    <rPh sb="8" eb="12">
      <t>コウケツアツショウ</t>
    </rPh>
    <rPh sb="13" eb="14">
      <t>ノゾ</t>
    </rPh>
    <rPh sb="17" eb="18">
      <t>オンナ</t>
    </rPh>
    <phoneticPr fontId="1"/>
  </si>
  <si>
    <t>青森県-脳血管疾患-男</t>
    <phoneticPr fontId="1"/>
  </si>
  <si>
    <t>青森県-脳血管疾患-女</t>
    <rPh sb="10" eb="11">
      <t>オンナ</t>
    </rPh>
    <phoneticPr fontId="1"/>
  </si>
  <si>
    <t>全国-悪性新生物-男</t>
    <rPh sb="0" eb="2">
      <t>ゼンコク</t>
    </rPh>
    <rPh sb="3" eb="5">
      <t>アクセイ</t>
    </rPh>
    <rPh sb="9" eb="10">
      <t>オトコ</t>
    </rPh>
    <phoneticPr fontId="1"/>
  </si>
  <si>
    <t>全国-悪性新生物-女</t>
    <rPh sb="3" eb="5">
      <t>アクセイ</t>
    </rPh>
    <rPh sb="9" eb="10">
      <t>オンナ</t>
    </rPh>
    <phoneticPr fontId="1"/>
  </si>
  <si>
    <t>全国-心疾患(高血圧症を除く)-男</t>
    <rPh sb="7" eb="11">
      <t>コウケツアツショウ</t>
    </rPh>
    <rPh sb="12" eb="13">
      <t>ノゾ</t>
    </rPh>
    <phoneticPr fontId="1"/>
  </si>
  <si>
    <t>全国-心疾患(高血圧症を除く)-女</t>
    <rPh sb="7" eb="11">
      <t>コウケツアツショウ</t>
    </rPh>
    <rPh sb="12" eb="13">
      <t>ノゾ</t>
    </rPh>
    <rPh sb="16" eb="17">
      <t>オンナ</t>
    </rPh>
    <phoneticPr fontId="1"/>
  </si>
  <si>
    <t>全国-脳血管疾患-男</t>
    <phoneticPr fontId="1"/>
  </si>
  <si>
    <t>全国-脳血管疾患-女</t>
    <rPh sb="9" eb="10">
      <t>オンナ</t>
    </rPh>
    <phoneticPr fontId="1"/>
  </si>
  <si>
    <t>主要死因別年齢調整死亡率（資料：厚生労働省「人口動態統計特殊報告」）（単位：人口10万対）</t>
    <rPh sb="0" eb="2">
      <t>シュヨウ</t>
    </rPh>
    <rPh sb="2" eb="4">
      <t>シイン</t>
    </rPh>
    <rPh sb="4" eb="5">
      <t>ベツ</t>
    </rPh>
    <rPh sb="5" eb="7">
      <t>ネンレイ</t>
    </rPh>
    <rPh sb="7" eb="9">
      <t>チョウセイ</t>
    </rPh>
    <rPh sb="9" eb="12">
      <t>シボウリツ</t>
    </rPh>
    <rPh sb="28" eb="30">
      <t>トクシュ</t>
    </rPh>
    <rPh sb="30" eb="32">
      <t>ホウコク</t>
    </rPh>
    <rPh sb="35" eb="37">
      <t>タンイ</t>
    </rPh>
    <rPh sb="38" eb="40">
      <t>ジンコウ</t>
    </rPh>
    <rPh sb="42" eb="44">
      <t>マンタイ</t>
    </rPh>
    <phoneticPr fontId="3"/>
  </si>
  <si>
    <t>【「グラフ1,2,3」シートにデータが反映されます】</t>
    <rPh sb="19" eb="21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</si>
</sst>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"/>
  </numFmts>
  <fonts count="11" x14ac:knownFonts="1"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</cellStyleXfs>
  <cellXfs count="30">
    <xf numFmtId="0" fontId="0" fillId="0" borderId="0" xfId="0"/>
    <xf numFmtId="0" fontId="4" fillId="2" borderId="0" xfId="0" applyFont="1" applyFill="1" applyAlignment="1"/>
    <xf numFmtId="0" fontId="5" fillId="2" borderId="0" xfId="0" applyFont="1" applyFill="1" applyAlignment="1">
      <alignment vertical="center"/>
    </xf>
    <xf numFmtId="0" fontId="6" fillId="0" borderId="4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8" fillId="3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176" fontId="8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vertical="center"/>
    </xf>
    <xf numFmtId="176" fontId="4" fillId="0" borderId="0" xfId="1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2" xfId="2" xr:uid="{26F7EAD0-364B-4609-9CB2-C7B964A1F13E}"/>
  </cellStyles>
  <dxfs count="0"/>
  <tableStyles count="0" defaultTableStyle="TableStyleMedium2" defaultPivotStyle="PivotStyleLight16"/>
  <colors>
    <mruColors>
      <color rgb="FF3399FF"/>
      <color rgb="FF99FF99"/>
      <color rgb="FFFF99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悪性新生物の年齢調整死亡率（男女別、青森県・全国）</a:t>
            </a:r>
          </a:p>
        </c:rich>
      </c:tx>
      <c:layout>
        <c:manualLayout>
          <c:xMode val="edge"/>
          <c:yMode val="edge"/>
          <c:x val="0.17155900127868631"/>
          <c:y val="2.091503440193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v>青森県(男)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[0]!悪性新生物_男</c:f>
              <c:numCache>
                <c:formatCode>0.0_);[Red]\(0.0\)</c:formatCode>
                <c:ptCount val="9"/>
                <c:pt idx="0">
                  <c:v>476.6</c:v>
                </c:pt>
                <c:pt idx="1">
                  <c:v>537.1</c:v>
                </c:pt>
                <c:pt idx="2">
                  <c:v>525.20000000000005</c:v>
                </c:pt>
                <c:pt idx="3">
                  <c:v>581.29999999999995</c:v>
                </c:pt>
                <c:pt idx="4">
                  <c:v>560.20000000000005</c:v>
                </c:pt>
                <c:pt idx="5">
                  <c:v>587.70000000000005</c:v>
                </c:pt>
                <c:pt idx="6">
                  <c:v>532.4</c:v>
                </c:pt>
                <c:pt idx="7">
                  <c:v>512.79999999999995</c:v>
                </c:pt>
                <c:pt idx="8">
                  <c:v>472.6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8-444B-B00B-7CDF67EBA4B8}"/>
            </c:ext>
          </c:extLst>
        </c:ser>
        <c:ser>
          <c:idx val="1"/>
          <c:order val="1"/>
          <c:tx>
            <c:v>青森県(女)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1D-49B7-8BD3-2F76939BD609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1D-49B7-8BD3-2F76939BD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[0]!悪性新生物_女</c:f>
              <c:numCache>
                <c:formatCode>0.0_);[Red]\(0.0\)</c:formatCode>
                <c:ptCount val="9"/>
                <c:pt idx="0">
                  <c:v>234.9</c:v>
                </c:pt>
                <c:pt idx="1">
                  <c:v>253.3</c:v>
                </c:pt>
                <c:pt idx="2">
                  <c:v>233.9</c:v>
                </c:pt>
                <c:pt idx="3">
                  <c:v>251.3</c:v>
                </c:pt>
                <c:pt idx="4">
                  <c:v>233.2</c:v>
                </c:pt>
                <c:pt idx="5">
                  <c:v>230.2</c:v>
                </c:pt>
                <c:pt idx="6">
                  <c:v>239.9</c:v>
                </c:pt>
                <c:pt idx="7">
                  <c:v>235.4</c:v>
                </c:pt>
                <c:pt idx="8">
                  <c:v>219.1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8-444B-B00B-7CDF67EBA4B8}"/>
            </c:ext>
          </c:extLst>
        </c:ser>
        <c:ser>
          <c:idx val="2"/>
          <c:order val="2"/>
          <c:tx>
            <c:v>全国(男)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[0]!悪性全国_男</c:f>
              <c:numCache>
                <c:formatCode>0.0_);[Red]\(0.0\)</c:formatCode>
                <c:ptCount val="9"/>
                <c:pt idx="0">
                  <c:v>452.8</c:v>
                </c:pt>
                <c:pt idx="1">
                  <c:v>478.6</c:v>
                </c:pt>
                <c:pt idx="2">
                  <c:v>493.6</c:v>
                </c:pt>
                <c:pt idx="3">
                  <c:v>537.70000000000005</c:v>
                </c:pt>
                <c:pt idx="4">
                  <c:v>519.29999999999995</c:v>
                </c:pt>
                <c:pt idx="5">
                  <c:v>494.4</c:v>
                </c:pt>
                <c:pt idx="6">
                  <c:v>469.4</c:v>
                </c:pt>
                <c:pt idx="7">
                  <c:v>433</c:v>
                </c:pt>
                <c:pt idx="8">
                  <c:v>394.7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D-49B7-8BD3-2F76939BD609}"/>
            </c:ext>
          </c:extLst>
        </c:ser>
        <c:ser>
          <c:idx val="3"/>
          <c:order val="3"/>
          <c:tx>
            <c:v>全国(女)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1D-49B7-8BD3-2F76939BD609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1D-49B7-8BD3-2F76939BD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[0]!悪性全国_女</c:f>
              <c:numCache>
                <c:formatCode>0.0_);[Red]\(0.0\)</c:formatCode>
                <c:ptCount val="9"/>
                <c:pt idx="0">
                  <c:v>241.7</c:v>
                </c:pt>
                <c:pt idx="1">
                  <c:v>241.5</c:v>
                </c:pt>
                <c:pt idx="2">
                  <c:v>237.6</c:v>
                </c:pt>
                <c:pt idx="3">
                  <c:v>244.6</c:v>
                </c:pt>
                <c:pt idx="4">
                  <c:v>236.1</c:v>
                </c:pt>
                <c:pt idx="5">
                  <c:v>225</c:v>
                </c:pt>
                <c:pt idx="6">
                  <c:v>216.2</c:v>
                </c:pt>
                <c:pt idx="7">
                  <c:v>206.6</c:v>
                </c:pt>
                <c:pt idx="8">
                  <c:v>196.4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D-49B7-8BD3-2F76939B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59408821589609007"/>
          <c:y val="0.717563540121541"/>
          <c:w val="0.36137570495995691"/>
          <c:h val="9.164968074929180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000"/>
              <a:t>心疾患（高血圧症を除く）の</a:t>
            </a:r>
            <a:r>
              <a:rPr lang="ja-JP" altLang="ja-JP" sz="2000" b="0" i="0" u="none" strike="noStrike" baseline="0">
                <a:effectLst/>
              </a:rPr>
              <a:t>年齢調整死亡率（男女別、青森県・全国）</a:t>
            </a:r>
            <a:endParaRPr lang="ja-JP" altLang="en-US" sz="2000"/>
          </a:p>
        </c:rich>
      </c:tx>
      <c:layout>
        <c:manualLayout>
          <c:xMode val="edge"/>
          <c:yMode val="edge"/>
          <c:x val="0.15525814657783163"/>
          <c:y val="3.346405504310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v>青森県(男)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6858092738407698E-2"/>
                  <c:y val="-2.2379086810073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93-43D7-BE10-A74C83F25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[0]!心疾患_男</c:f>
              <c:numCache>
                <c:formatCode>0.0_);[Red]\(0.0\)</c:formatCode>
                <c:ptCount val="9"/>
                <c:pt idx="0">
                  <c:v>532.70000000000005</c:v>
                </c:pt>
                <c:pt idx="1">
                  <c:v>518.20000000000005</c:v>
                </c:pt>
                <c:pt idx="2">
                  <c:v>505.6</c:v>
                </c:pt>
                <c:pt idx="3">
                  <c:v>368.8</c:v>
                </c:pt>
                <c:pt idx="4">
                  <c:v>310.60000000000002</c:v>
                </c:pt>
                <c:pt idx="5">
                  <c:v>310.10000000000002</c:v>
                </c:pt>
                <c:pt idx="6">
                  <c:v>293.39999999999998</c:v>
                </c:pt>
                <c:pt idx="7">
                  <c:v>234.9</c:v>
                </c:pt>
                <c:pt idx="8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B-467C-9E7B-C308A1173A05}"/>
            </c:ext>
          </c:extLst>
        </c:ser>
        <c:ser>
          <c:idx val="1"/>
          <c:order val="1"/>
          <c:tx>
            <c:v>青森県(女)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93-43D7-BE10-A74C83F253D6}"/>
                </c:ext>
              </c:extLst>
            </c:dLbl>
            <c:dLbl>
              <c:idx val="3"/>
              <c:layout>
                <c:manualLayout>
                  <c:x val="-3.190082778114274E-2"/>
                  <c:y val="-2.028758336987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93-43D7-BE10-A74C83F253D6}"/>
                </c:ext>
              </c:extLst>
            </c:dLbl>
            <c:dLbl>
              <c:idx val="7"/>
              <c:layout>
                <c:manualLayout>
                  <c:x val="-3.6003391883706944E-2"/>
                  <c:y val="-2.656209369046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E93-43D7-BE10-A74C83F253D6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93-43D7-BE10-A74C83F25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[0]!心疾患_女</c:f>
              <c:numCache>
                <c:formatCode>0.0_);[Red]\(0.0\)</c:formatCode>
                <c:ptCount val="9"/>
                <c:pt idx="0">
                  <c:v>357.8</c:v>
                </c:pt>
                <c:pt idx="1">
                  <c:v>357</c:v>
                </c:pt>
                <c:pt idx="2">
                  <c:v>328.2</c:v>
                </c:pt>
                <c:pt idx="3">
                  <c:v>226.4</c:v>
                </c:pt>
                <c:pt idx="4">
                  <c:v>191.1</c:v>
                </c:pt>
                <c:pt idx="5">
                  <c:v>187</c:v>
                </c:pt>
                <c:pt idx="6">
                  <c:v>159.9</c:v>
                </c:pt>
                <c:pt idx="7">
                  <c:v>140.30000000000001</c:v>
                </c:pt>
                <c:pt idx="8">
                  <c:v>126.5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B-467C-9E7B-C308A1173A05}"/>
            </c:ext>
          </c:extLst>
        </c:ser>
        <c:ser>
          <c:idx val="2"/>
          <c:order val="2"/>
          <c:tx>
            <c:v>全国(男)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738434618749595E-2"/>
                  <c:y val="-2.4470590250267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93-43D7-BE10-A74C83F253D6}"/>
                </c:ext>
              </c:extLst>
            </c:dLbl>
            <c:dLbl>
              <c:idx val="1"/>
              <c:layout>
                <c:manualLayout>
                  <c:x val="-3.7370913251228238E-2"/>
                  <c:y val="-1.8196079929685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93-43D7-BE10-A74C83F253D6}"/>
                </c:ext>
              </c:extLst>
            </c:dLbl>
            <c:dLbl>
              <c:idx val="2"/>
              <c:layout>
                <c:manualLayout>
                  <c:x val="-3.8738434618749581E-2"/>
                  <c:y val="-1.8196079929685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93-43D7-BE10-A74C83F253D6}"/>
                </c:ext>
              </c:extLst>
            </c:dLbl>
            <c:dLbl>
              <c:idx val="3"/>
              <c:layout>
                <c:manualLayout>
                  <c:x val="-2.09606568409718E-2"/>
                  <c:y val="-2.2379086810073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93-43D7-BE10-A74C83F253D6}"/>
                </c:ext>
              </c:extLst>
            </c:dLbl>
            <c:dLbl>
              <c:idx val="4"/>
              <c:layout>
                <c:manualLayout>
                  <c:x val="-3.4635870516185475E-2"/>
                  <c:y val="-3.0745100570848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93-43D7-BE10-A74C83F253D6}"/>
                </c:ext>
              </c:extLst>
            </c:dLbl>
            <c:dLbl>
              <c:idx val="5"/>
              <c:layout>
                <c:manualLayout>
                  <c:x val="-3.7370913251228211E-2"/>
                  <c:y val="-2.2379086810073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93-43D7-BE10-A74C83F253D6}"/>
                </c:ext>
              </c:extLst>
            </c:dLbl>
            <c:dLbl>
              <c:idx val="6"/>
              <c:layout>
                <c:manualLayout>
                  <c:x val="-3.8738434618749581E-2"/>
                  <c:y val="-2.8653597130654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93-43D7-BE10-A74C83F253D6}"/>
                </c:ext>
              </c:extLst>
            </c:dLbl>
            <c:dLbl>
              <c:idx val="7"/>
              <c:layout>
                <c:manualLayout>
                  <c:x val="-3.7370913251228315E-2"/>
                  <c:y val="-2.0287583369879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93-43D7-BE10-A74C83F253D6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93-43D7-BE10-A74C83F25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[0]!心疾患全国_男</c:f>
              <c:numCache>
                <c:formatCode>0.0_);[Red]\(0.0\)</c:formatCode>
                <c:ptCount val="9"/>
                <c:pt idx="0">
                  <c:v>488</c:v>
                </c:pt>
                <c:pt idx="1">
                  <c:v>463.5</c:v>
                </c:pt>
                <c:pt idx="2">
                  <c:v>446.4</c:v>
                </c:pt>
                <c:pt idx="3">
                  <c:v>308.39999999999998</c:v>
                </c:pt>
                <c:pt idx="4">
                  <c:v>258.3</c:v>
                </c:pt>
                <c:pt idx="5">
                  <c:v>249.2</c:v>
                </c:pt>
                <c:pt idx="6">
                  <c:v>228.9</c:v>
                </c:pt>
                <c:pt idx="7">
                  <c:v>203.6</c:v>
                </c:pt>
                <c:pt idx="8">
                  <c:v>190.1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93-43D7-BE10-A74C83F253D6}"/>
            </c:ext>
          </c:extLst>
        </c:ser>
        <c:ser>
          <c:idx val="3"/>
          <c:order val="3"/>
          <c:tx>
            <c:v>全国(女)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[0]!心疾患全国_女</c:f>
              <c:numCache>
                <c:formatCode>0.0_);[Red]\(0.0\)</c:formatCode>
                <c:ptCount val="9"/>
                <c:pt idx="0">
                  <c:v>357.3</c:v>
                </c:pt>
                <c:pt idx="1">
                  <c:v>334</c:v>
                </c:pt>
                <c:pt idx="2">
                  <c:v>325.5</c:v>
                </c:pt>
                <c:pt idx="3">
                  <c:v>206.9</c:v>
                </c:pt>
                <c:pt idx="4">
                  <c:v>174.7</c:v>
                </c:pt>
                <c:pt idx="5">
                  <c:v>161.80000000000001</c:v>
                </c:pt>
                <c:pt idx="6">
                  <c:v>147.4</c:v>
                </c:pt>
                <c:pt idx="7">
                  <c:v>127.4</c:v>
                </c:pt>
                <c:pt idx="8">
                  <c:v>109.2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3-43D7-BE10-A74C83F25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58314804495591899"/>
          <c:y val="0.12985107342708652"/>
          <c:w val="0.37368339726764921"/>
          <c:h val="0.1021071979502607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脳血管疾患の年齢調整死亡率（男女別、青森県・全国）</a:t>
            </a:r>
          </a:p>
        </c:rich>
      </c:tx>
      <c:layout>
        <c:manualLayout>
          <c:xMode val="edge"/>
          <c:yMode val="edge"/>
          <c:x val="0.18249917221885725"/>
          <c:y val="2.5098041282325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v>青森県(男)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[0]!脳血管_男</c:f>
              <c:numCache>
                <c:formatCode>0.0_);[Red]\(0.0\)</c:formatCode>
                <c:ptCount val="9"/>
                <c:pt idx="0">
                  <c:v>647.79999999999995</c:v>
                </c:pt>
                <c:pt idx="1">
                  <c:v>465.3</c:v>
                </c:pt>
                <c:pt idx="2">
                  <c:v>353.2</c:v>
                </c:pt>
                <c:pt idx="3">
                  <c:v>391.3</c:v>
                </c:pt>
                <c:pt idx="4">
                  <c:v>297.39999999999998</c:v>
                </c:pt>
                <c:pt idx="5">
                  <c:v>256.10000000000002</c:v>
                </c:pt>
                <c:pt idx="6">
                  <c:v>198.9</c:v>
                </c:pt>
                <c:pt idx="7">
                  <c:v>150.6</c:v>
                </c:pt>
                <c:pt idx="8">
                  <c:v>116.7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C-4219-886D-AF5550CFE0EC}"/>
            </c:ext>
          </c:extLst>
        </c:ser>
        <c:ser>
          <c:idx val="1"/>
          <c:order val="1"/>
          <c:tx>
            <c:v>青森県(女)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105955986270946E-2"/>
                  <c:y val="-1.8196079929685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91-4DAE-8DE4-56D2B2EFFAE2}"/>
                </c:ext>
              </c:extLst>
            </c:dLbl>
            <c:dLbl>
              <c:idx val="1"/>
              <c:layout>
                <c:manualLayout>
                  <c:x val="-3.1900827781142789E-2"/>
                  <c:y val="2.71895447225192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91-4DAE-8DE4-56D2B2EFFAE2}"/>
                </c:ext>
              </c:extLst>
            </c:dLbl>
            <c:dLbl>
              <c:idx val="3"/>
              <c:layout>
                <c:manualLayout>
                  <c:x val="-3.8738434618749581E-2"/>
                  <c:y val="-2.4470590250267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91-4DAE-8DE4-56D2B2EFFAE2}"/>
                </c:ext>
              </c:extLst>
            </c:dLbl>
            <c:dLbl>
              <c:idx val="4"/>
              <c:layout>
                <c:manualLayout>
                  <c:x val="-3.8738434618749581E-2"/>
                  <c:y val="-2.4470590250267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91-4DAE-8DE4-56D2B2EFFAE2}"/>
                </c:ext>
              </c:extLst>
            </c:dLbl>
            <c:dLbl>
              <c:idx val="5"/>
              <c:layout>
                <c:manualLayout>
                  <c:x val="-3.8738434618749679E-2"/>
                  <c:y val="-2.2379086810073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91-4DAE-8DE4-56D2B2EFFAE2}"/>
                </c:ext>
              </c:extLst>
            </c:dLbl>
            <c:dLbl>
              <c:idx val="6"/>
              <c:layout>
                <c:manualLayout>
                  <c:x val="-4.0105955986270946E-2"/>
                  <c:y val="-1.6104576489492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91-4DAE-8DE4-56D2B2EFFAE2}"/>
                </c:ext>
              </c:extLst>
            </c:dLbl>
            <c:dLbl>
              <c:idx val="7"/>
              <c:layout>
                <c:manualLayout>
                  <c:x val="-2.5746981627296689E-2"/>
                  <c:y val="-1.1921569609104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91-4DAE-8DE4-56D2B2EFFAE2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91-4DAE-8DE4-56D2B2EFFA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[0]!脳血管_女</c:f>
              <c:numCache>
                <c:formatCode>0.0_);[Red]\(0.0\)</c:formatCode>
                <c:ptCount val="9"/>
                <c:pt idx="0">
                  <c:v>475.9</c:v>
                </c:pt>
                <c:pt idx="1">
                  <c:v>369.1</c:v>
                </c:pt>
                <c:pt idx="2">
                  <c:v>240.9</c:v>
                </c:pt>
                <c:pt idx="3">
                  <c:v>258.2</c:v>
                </c:pt>
                <c:pt idx="4">
                  <c:v>185.1</c:v>
                </c:pt>
                <c:pt idx="5">
                  <c:v>152.4</c:v>
                </c:pt>
                <c:pt idx="6">
                  <c:v>117.4</c:v>
                </c:pt>
                <c:pt idx="7">
                  <c:v>92.1</c:v>
                </c:pt>
                <c:pt idx="8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C-4219-886D-AF5550CFE0EC}"/>
            </c:ext>
          </c:extLst>
        </c:ser>
        <c:ser>
          <c:idx val="2"/>
          <c:order val="2"/>
          <c:tx>
            <c:v>全国(男)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148691029005992E-2"/>
                  <c:y val="-2.2379086810073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91-4DAE-8DE4-56D2B2EFFAE2}"/>
                </c:ext>
              </c:extLst>
            </c:dLbl>
            <c:dLbl>
              <c:idx val="1"/>
              <c:layout>
                <c:manualLayout>
                  <c:x val="3.3740197859882901E-2"/>
                  <c:y val="-6.0026148733561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91-4DAE-8DE4-56D2B2EFFAE2}"/>
                </c:ext>
              </c:extLst>
            </c:dLbl>
            <c:dLbl>
              <c:idx val="2"/>
              <c:layout>
                <c:manualLayout>
                  <c:x val="-3.3268349148664111E-2"/>
                  <c:y val="-2.4470590250267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91-4DAE-8DE4-56D2B2EFFAE2}"/>
                </c:ext>
              </c:extLst>
            </c:dLbl>
            <c:dLbl>
              <c:idx val="3"/>
              <c:layout>
                <c:manualLayout>
                  <c:x val="-4.0105955986270994E-2"/>
                  <c:y val="-1.6104576489492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91-4DAE-8DE4-56D2B2EFFAE2}"/>
                </c:ext>
              </c:extLst>
            </c:dLbl>
            <c:dLbl>
              <c:idx val="4"/>
              <c:layout>
                <c:manualLayout>
                  <c:x val="-3.0533306413621373E-2"/>
                  <c:y val="-2.6562093690461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91-4DAE-8DE4-56D2B2EFFAE2}"/>
                </c:ext>
              </c:extLst>
            </c:dLbl>
            <c:dLbl>
              <c:idx val="5"/>
              <c:layout>
                <c:manualLayout>
                  <c:x val="-3.7370913251228211E-2"/>
                  <c:y val="-2.2379086810073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91-4DAE-8DE4-56D2B2EFFAE2}"/>
                </c:ext>
              </c:extLst>
            </c:dLbl>
            <c:dLbl>
              <c:idx val="6"/>
              <c:layout>
                <c:manualLayout>
                  <c:x val="-3.8738434618749581E-2"/>
                  <c:y val="-2.4470590250267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91-4DAE-8DE4-56D2B2EFFAE2}"/>
                </c:ext>
              </c:extLst>
            </c:dLbl>
            <c:dLbl>
              <c:idx val="7"/>
              <c:layout>
                <c:manualLayout>
                  <c:x val="-3.8738434618749581E-2"/>
                  <c:y val="-2.028758336987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91-4DAE-8DE4-56D2B2EFFAE2}"/>
                </c:ext>
              </c:extLst>
            </c:dLbl>
            <c:dLbl>
              <c:idx val="8"/>
              <c:layout>
                <c:manualLayout>
                  <c:x val="-2.0056748359711497E-16"/>
                  <c:y val="-1.4640524081356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91-4DAE-8DE4-56D2B2EFFA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[0]!脳血管全国_男</c:f>
              <c:numCache>
                <c:formatCode>0.0_);[Red]\(0.0\)</c:formatCode>
                <c:ptCount val="9"/>
                <c:pt idx="0">
                  <c:v>597</c:v>
                </c:pt>
                <c:pt idx="1">
                  <c:v>413.6</c:v>
                </c:pt>
                <c:pt idx="2">
                  <c:v>311</c:v>
                </c:pt>
                <c:pt idx="3">
                  <c:v>327.39999999999998</c:v>
                </c:pt>
                <c:pt idx="4">
                  <c:v>236.1</c:v>
                </c:pt>
                <c:pt idx="5">
                  <c:v>194.3</c:v>
                </c:pt>
                <c:pt idx="6">
                  <c:v>153.69999999999999</c:v>
                </c:pt>
                <c:pt idx="7">
                  <c:v>116</c:v>
                </c:pt>
                <c:pt idx="8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91-4DAE-8DE4-56D2B2EFFAE2}"/>
            </c:ext>
          </c:extLst>
        </c:ser>
        <c:ser>
          <c:idx val="3"/>
          <c:order val="3"/>
          <c:tx>
            <c:v>全国(女)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1980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2000</c:v>
                </c:pt>
                <c:pt idx="5">
                  <c:v>05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[0]!脳血管全国_女</c:f>
              <c:numCache>
                <c:formatCode>0.0_);[Red]\(0.0\)</c:formatCode>
                <c:ptCount val="9"/>
                <c:pt idx="0">
                  <c:v>455.2</c:v>
                </c:pt>
                <c:pt idx="1">
                  <c:v>322.3</c:v>
                </c:pt>
                <c:pt idx="2">
                  <c:v>241.3</c:v>
                </c:pt>
                <c:pt idx="3">
                  <c:v>230.5</c:v>
                </c:pt>
                <c:pt idx="4">
                  <c:v>161.4</c:v>
                </c:pt>
                <c:pt idx="5">
                  <c:v>125.3</c:v>
                </c:pt>
                <c:pt idx="6">
                  <c:v>93.3</c:v>
                </c:pt>
                <c:pt idx="7">
                  <c:v>72.599999999999994</c:v>
                </c:pt>
                <c:pt idx="8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91-4DAE-8DE4-56D2B2EFFA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59272844740561281"/>
          <c:y val="0.13821708718786163"/>
          <c:w val="0.35180305538730738"/>
          <c:h val="0.120930728912004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725EE4-1C12-4C44-835F-BCC3ADB0B722}">
  <sheetPr/>
  <sheetViews>
    <sheetView tabSelected="1"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0379E9-3EDA-44ED-9F83-166345205264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7E10D7-5E2C-4853-B4DD-265811524738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C8193F-B721-41D7-980C-F611FE4756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0.03886</cdr:y>
    </cdr:from>
    <cdr:to>
      <cdr:x>0.20881</cdr:x>
      <cdr:y>0.11293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0" y="235992"/>
          <a:ext cx="1939192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0.49573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4603750" y="5646709"/>
          <a:ext cx="4683125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資料：厚生労働省「人口動態統計特殊報告」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503CD8-F7C2-420B-930D-19EBE7FC51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0.03669</cdr:y>
    </cdr:from>
    <cdr:to>
      <cdr:x>0.20881</cdr:x>
      <cdr:y>0.11076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0" y="222764"/>
          <a:ext cx="1939192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0.50427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4683126" y="5646709"/>
          <a:ext cx="4603749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資料：厚生労働省「人口動態統計特殊報告」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BE58CC-D4C2-44F4-9A82-3AEC841CBF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0.49573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4603750" y="5646709"/>
          <a:ext cx="4683125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資料：厚生労働省「人口動態統計特殊報告」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86B0-6967-423A-9BE4-973032AA78B5}">
  <dimension ref="A1:V81"/>
  <sheetViews>
    <sheetView workbookViewId="0">
      <selection activeCell="Q16" sqref="Q16"/>
    </sheetView>
  </sheetViews>
  <sheetFormatPr defaultColWidth="9.33203125" defaultRowHeight="12" x14ac:dyDescent="0.15"/>
  <cols>
    <col min="1" max="2" width="8" style="4" customWidth="1"/>
    <col min="3" max="3" width="13" style="27" bestFit="1" customWidth="1"/>
    <col min="4" max="4" width="14.1640625" style="27" customWidth="1"/>
    <col min="5" max="5" width="9.6640625" style="27" bestFit="1" customWidth="1"/>
    <col min="6" max="12" width="9.5" style="26" bestFit="1" customWidth="1"/>
    <col min="13" max="22" width="9" style="26" customWidth="1"/>
    <col min="23" max="16384" width="9.33203125" style="27"/>
  </cols>
  <sheetData>
    <row r="1" spans="1:22" s="9" customFormat="1" ht="13.5" x14ac:dyDescent="0.15">
      <c r="A1" s="2" t="s">
        <v>0</v>
      </c>
      <c r="B1" s="4"/>
      <c r="C1" s="28" t="s">
        <v>24</v>
      </c>
      <c r="D1" s="5"/>
      <c r="E1" s="5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0"/>
    </row>
    <row r="2" spans="1:22" s="9" customFormat="1" x14ac:dyDescent="0.15">
      <c r="A2" s="2" t="s">
        <v>1</v>
      </c>
      <c r="B2" s="4"/>
      <c r="C2" s="3" t="s">
        <v>2</v>
      </c>
      <c r="F2" s="10"/>
      <c r="G2" s="10"/>
      <c r="H2" s="10"/>
      <c r="I2" s="11"/>
      <c r="J2" s="12"/>
      <c r="K2" s="12"/>
      <c r="L2" s="12"/>
      <c r="M2" s="12"/>
      <c r="N2" s="12"/>
      <c r="O2" s="12"/>
      <c r="P2" s="12"/>
      <c r="Q2" s="29"/>
      <c r="R2" s="29"/>
      <c r="S2" s="10"/>
      <c r="T2" s="29"/>
      <c r="U2" s="29"/>
      <c r="V2" s="10"/>
    </row>
    <row r="3" spans="1:22" s="9" customFormat="1" x14ac:dyDescent="0.15">
      <c r="A3" s="2" t="s">
        <v>3</v>
      </c>
      <c r="B3" s="4"/>
      <c r="C3" s="3" t="s">
        <v>10</v>
      </c>
      <c r="F3" s="10"/>
      <c r="G3" s="10"/>
      <c r="H3" s="10"/>
      <c r="I3" s="11"/>
      <c r="J3" s="13"/>
      <c r="K3" s="13"/>
      <c r="L3" s="13"/>
      <c r="M3" s="13"/>
      <c r="N3" s="13"/>
      <c r="O3" s="13"/>
      <c r="P3" s="13"/>
      <c r="Q3" s="13"/>
      <c r="R3" s="13"/>
      <c r="S3" s="10"/>
      <c r="T3" s="10"/>
      <c r="U3" s="10"/>
      <c r="V3" s="10"/>
    </row>
    <row r="4" spans="1:22" s="9" customFormat="1" x14ac:dyDescent="0.15">
      <c r="A4" s="2"/>
      <c r="B4" s="4"/>
      <c r="C4" s="14" t="s">
        <v>4</v>
      </c>
      <c r="F4" s="10"/>
      <c r="G4" s="10"/>
      <c r="H4" s="10"/>
      <c r="I4" s="11"/>
      <c r="J4" s="13"/>
      <c r="K4" s="13"/>
      <c r="L4" s="13"/>
      <c r="M4" s="13"/>
      <c r="N4" s="13"/>
      <c r="O4" s="13"/>
      <c r="P4" s="13"/>
      <c r="Q4" s="13"/>
      <c r="R4" s="13"/>
      <c r="S4" s="10"/>
      <c r="T4" s="10"/>
      <c r="U4" s="10"/>
      <c r="V4" s="10"/>
    </row>
    <row r="5" spans="1:22" s="9" customFormat="1" ht="21" customHeight="1" x14ac:dyDescent="0.15">
      <c r="A5" s="4"/>
      <c r="B5" s="4"/>
      <c r="C5" s="15">
        <v>29221</v>
      </c>
      <c r="D5" s="16" t="s">
        <v>5</v>
      </c>
      <c r="E5" s="17">
        <f>MAX($C$10:$C$82)</f>
        <v>43831</v>
      </c>
      <c r="F5" s="18" t="s">
        <v>6</v>
      </c>
      <c r="G5" s="18"/>
      <c r="H5" s="18"/>
      <c r="I5" s="19"/>
      <c r="J5" s="13"/>
      <c r="K5" s="13"/>
      <c r="L5" s="13"/>
      <c r="M5" s="13"/>
      <c r="N5" s="13"/>
      <c r="O5" s="13"/>
      <c r="P5" s="13"/>
      <c r="Q5" s="13"/>
      <c r="R5" s="13"/>
      <c r="S5" s="10"/>
      <c r="T5" s="10"/>
      <c r="U5" s="10"/>
      <c r="V5" s="10"/>
    </row>
    <row r="6" spans="1:22" s="9" customFormat="1" x14ac:dyDescent="0.15">
      <c r="A6" s="4"/>
      <c r="B6" s="4">
        <f>COUNTA(C9:C81)-MATCH(C5,C9:C81,0)+1</f>
        <v>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9" customFormat="1" x14ac:dyDescent="0.15">
      <c r="A7" s="20"/>
      <c r="B7" s="4"/>
      <c r="C7" s="9" t="s">
        <v>23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22" customFormat="1" ht="60" x14ac:dyDescent="0.15">
      <c r="A8" s="21"/>
      <c r="B8" s="21"/>
      <c r="C8" s="22" t="s">
        <v>7</v>
      </c>
      <c r="D8" s="22" t="s">
        <v>8</v>
      </c>
      <c r="E8" s="22" t="s">
        <v>9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3"/>
      <c r="S8" s="23"/>
      <c r="T8" s="23"/>
      <c r="U8" s="23"/>
      <c r="V8" s="23"/>
    </row>
    <row r="9" spans="1:22" x14ac:dyDescent="0.15">
      <c r="A9" s="1">
        <f>IF(C9=EDATE($C$5,0),1,"")</f>
        <v>1</v>
      </c>
      <c r="B9" s="1">
        <f>IF(C9=EDATE($C$5,0),1,"")</f>
        <v>1</v>
      </c>
      <c r="C9" s="24">
        <v>29221</v>
      </c>
      <c r="D9" s="25" t="str">
        <f t="shared" ref="D9" si="0">IF(OR(A9=1,B9=1,A9),TEXT(C9,"ge"),TEXT(C9," "))</f>
        <v>S55</v>
      </c>
      <c r="E9" s="25" t="str">
        <f t="shared" ref="E9" si="1">IF(OR(A9=1,A9),TEXT(C9,"yyyy"),TEXT(C9,"yy"))</f>
        <v>1980</v>
      </c>
      <c r="F9" s="26">
        <v>476.6</v>
      </c>
      <c r="G9" s="26">
        <v>234.9</v>
      </c>
      <c r="H9" s="26">
        <v>532.70000000000005</v>
      </c>
      <c r="I9" s="26">
        <v>357.8</v>
      </c>
      <c r="J9" s="26">
        <v>647.79999999999995</v>
      </c>
      <c r="K9" s="26">
        <v>475.9</v>
      </c>
      <c r="L9" s="26">
        <v>452.8</v>
      </c>
      <c r="M9" s="26">
        <v>241.7</v>
      </c>
      <c r="N9" s="26">
        <v>488</v>
      </c>
      <c r="O9" s="26">
        <v>357.3</v>
      </c>
      <c r="P9" s="26">
        <v>597</v>
      </c>
      <c r="Q9" s="26">
        <v>455.2</v>
      </c>
    </row>
    <row r="10" spans="1:22" x14ac:dyDescent="0.15">
      <c r="A10" s="1" t="str">
        <f t="shared" ref="A10:A45" si="2">IF(C10=EDATE($C$5,0),1,"")</f>
        <v/>
      </c>
      <c r="B10" s="1" t="str">
        <f t="shared" ref="B10:B47" si="3">IF(OR(A10=1,C10=$E$5),1,"")</f>
        <v/>
      </c>
      <c r="C10" s="24">
        <v>31048</v>
      </c>
      <c r="D10" s="25" t="str">
        <f t="shared" ref="D10:D17" si="4">IF(OR(A10=1,B10=1,A10),TEXT(C10,"ge"),TEXT(C10," "))</f>
        <v xml:space="preserve"> </v>
      </c>
      <c r="E10" s="25" t="str">
        <f t="shared" ref="E10:E17" si="5">IF(OR(A10=1,A10),TEXT(C10,"yyyy"),TEXT(C10,"yy"))</f>
        <v>85</v>
      </c>
      <c r="F10" s="26">
        <v>537.1</v>
      </c>
      <c r="G10" s="26">
        <v>253.3</v>
      </c>
      <c r="H10" s="26">
        <v>518.20000000000005</v>
      </c>
      <c r="I10" s="26">
        <v>357</v>
      </c>
      <c r="J10" s="26">
        <v>465.3</v>
      </c>
      <c r="K10" s="26">
        <v>369.1</v>
      </c>
      <c r="L10" s="26">
        <v>478.6</v>
      </c>
      <c r="M10" s="26">
        <v>241.5</v>
      </c>
      <c r="N10" s="26">
        <v>463.5</v>
      </c>
      <c r="O10" s="26">
        <v>334</v>
      </c>
      <c r="P10" s="26">
        <v>413.6</v>
      </c>
      <c r="Q10" s="26">
        <v>322.3</v>
      </c>
    </row>
    <row r="11" spans="1:22" x14ac:dyDescent="0.15">
      <c r="A11" s="1" t="str">
        <f t="shared" si="2"/>
        <v/>
      </c>
      <c r="B11" s="1" t="str">
        <f t="shared" si="3"/>
        <v/>
      </c>
      <c r="C11" s="24">
        <v>32874</v>
      </c>
      <c r="D11" s="25" t="str">
        <f t="shared" si="4"/>
        <v xml:space="preserve"> </v>
      </c>
      <c r="E11" s="25" t="str">
        <f t="shared" si="5"/>
        <v>90</v>
      </c>
      <c r="F11" s="26">
        <v>525.20000000000005</v>
      </c>
      <c r="G11" s="26">
        <v>233.9</v>
      </c>
      <c r="H11" s="26">
        <v>505.6</v>
      </c>
      <c r="I11" s="26">
        <v>328.2</v>
      </c>
      <c r="J11" s="26">
        <v>353.2</v>
      </c>
      <c r="K11" s="26">
        <v>240.9</v>
      </c>
      <c r="L11" s="26">
        <v>493.6</v>
      </c>
      <c r="M11" s="26">
        <v>237.6</v>
      </c>
      <c r="N11" s="26">
        <v>446.4</v>
      </c>
      <c r="O11" s="26">
        <v>325.5</v>
      </c>
      <c r="P11" s="26">
        <v>311</v>
      </c>
      <c r="Q11" s="26">
        <v>241.3</v>
      </c>
    </row>
    <row r="12" spans="1:22" x14ac:dyDescent="0.15">
      <c r="A12" s="1" t="str">
        <f t="shared" si="2"/>
        <v/>
      </c>
      <c r="B12" s="1" t="str">
        <f t="shared" si="3"/>
        <v/>
      </c>
      <c r="C12" s="24">
        <v>34700</v>
      </c>
      <c r="D12" s="25" t="str">
        <f t="shared" si="4"/>
        <v xml:space="preserve"> </v>
      </c>
      <c r="E12" s="25" t="str">
        <f t="shared" si="5"/>
        <v>95</v>
      </c>
      <c r="F12" s="26">
        <v>581.29999999999995</v>
      </c>
      <c r="G12" s="26">
        <v>251.3</v>
      </c>
      <c r="H12" s="26">
        <v>368.8</v>
      </c>
      <c r="I12" s="26">
        <v>226.4</v>
      </c>
      <c r="J12" s="26">
        <v>391.3</v>
      </c>
      <c r="K12" s="26">
        <v>258.2</v>
      </c>
      <c r="L12" s="26">
        <v>537.70000000000005</v>
      </c>
      <c r="M12" s="26">
        <v>244.6</v>
      </c>
      <c r="N12" s="26">
        <v>308.39999999999998</v>
      </c>
      <c r="O12" s="26">
        <v>206.9</v>
      </c>
      <c r="P12" s="26">
        <v>327.39999999999998</v>
      </c>
      <c r="Q12" s="26">
        <v>230.5</v>
      </c>
    </row>
    <row r="13" spans="1:22" x14ac:dyDescent="0.15">
      <c r="A13" s="1">
        <v>1</v>
      </c>
      <c r="B13" s="1">
        <f t="shared" si="3"/>
        <v>1</v>
      </c>
      <c r="C13" s="24">
        <v>36526</v>
      </c>
      <c r="D13" s="25" t="str">
        <f t="shared" si="4"/>
        <v>H12</v>
      </c>
      <c r="E13" s="25" t="str">
        <f t="shared" si="5"/>
        <v>2000</v>
      </c>
      <c r="F13" s="26">
        <v>560.20000000000005</v>
      </c>
      <c r="G13" s="26">
        <v>233.2</v>
      </c>
      <c r="H13" s="26">
        <v>310.60000000000002</v>
      </c>
      <c r="I13" s="26">
        <v>191.1</v>
      </c>
      <c r="J13" s="26">
        <v>297.39999999999998</v>
      </c>
      <c r="K13" s="26">
        <v>185.1</v>
      </c>
      <c r="L13" s="26">
        <v>519.29999999999995</v>
      </c>
      <c r="M13" s="26">
        <v>236.1</v>
      </c>
      <c r="N13" s="26">
        <v>258.3</v>
      </c>
      <c r="O13" s="26">
        <v>174.7</v>
      </c>
      <c r="P13" s="26">
        <v>236.1</v>
      </c>
      <c r="Q13" s="26">
        <v>161.4</v>
      </c>
    </row>
    <row r="14" spans="1:22" x14ac:dyDescent="0.15">
      <c r="A14" s="1" t="str">
        <f t="shared" si="2"/>
        <v/>
      </c>
      <c r="B14" s="1" t="str">
        <f t="shared" si="3"/>
        <v/>
      </c>
      <c r="C14" s="24">
        <v>38353</v>
      </c>
      <c r="D14" s="25" t="str">
        <f t="shared" si="4"/>
        <v xml:space="preserve"> </v>
      </c>
      <c r="E14" s="25" t="str">
        <f t="shared" si="5"/>
        <v>05</v>
      </c>
      <c r="F14" s="26">
        <v>587.70000000000005</v>
      </c>
      <c r="G14" s="26">
        <v>230.2</v>
      </c>
      <c r="H14" s="26">
        <v>310.10000000000002</v>
      </c>
      <c r="I14" s="26">
        <v>187</v>
      </c>
      <c r="J14" s="26">
        <v>256.10000000000002</v>
      </c>
      <c r="K14" s="26">
        <v>152.4</v>
      </c>
      <c r="L14" s="26">
        <v>494.4</v>
      </c>
      <c r="M14" s="26">
        <v>225</v>
      </c>
      <c r="N14" s="26">
        <v>249.2</v>
      </c>
      <c r="O14" s="26">
        <v>161.80000000000001</v>
      </c>
      <c r="P14" s="26">
        <v>194.3</v>
      </c>
      <c r="Q14" s="26">
        <v>125.3</v>
      </c>
    </row>
    <row r="15" spans="1:22" x14ac:dyDescent="0.15">
      <c r="A15" s="1" t="str">
        <f t="shared" si="2"/>
        <v/>
      </c>
      <c r="B15" s="1" t="str">
        <f t="shared" si="3"/>
        <v/>
      </c>
      <c r="C15" s="24">
        <v>40179</v>
      </c>
      <c r="D15" s="25" t="str">
        <f t="shared" si="4"/>
        <v xml:space="preserve"> </v>
      </c>
      <c r="E15" s="25" t="str">
        <f t="shared" si="5"/>
        <v>10</v>
      </c>
      <c r="F15" s="26">
        <v>532.4</v>
      </c>
      <c r="G15" s="26">
        <v>239.9</v>
      </c>
      <c r="H15" s="26">
        <v>293.39999999999998</v>
      </c>
      <c r="I15" s="26">
        <v>159.9</v>
      </c>
      <c r="J15" s="26">
        <v>198.9</v>
      </c>
      <c r="K15" s="26">
        <v>117.4</v>
      </c>
      <c r="L15" s="26">
        <v>469.4</v>
      </c>
      <c r="M15" s="26">
        <v>216.2</v>
      </c>
      <c r="N15" s="26">
        <v>228.9</v>
      </c>
      <c r="O15" s="26">
        <v>147.4</v>
      </c>
      <c r="P15" s="26">
        <v>153.69999999999999</v>
      </c>
      <c r="Q15" s="26">
        <v>93.3</v>
      </c>
    </row>
    <row r="16" spans="1:22" x14ac:dyDescent="0.15">
      <c r="A16" s="1" t="str">
        <f t="shared" si="2"/>
        <v/>
      </c>
      <c r="B16" s="1" t="str">
        <f t="shared" si="3"/>
        <v/>
      </c>
      <c r="C16" s="24">
        <v>42005</v>
      </c>
      <c r="D16" s="25" t="str">
        <f t="shared" si="4"/>
        <v xml:space="preserve"> </v>
      </c>
      <c r="E16" s="25" t="str">
        <f t="shared" si="5"/>
        <v>15</v>
      </c>
      <c r="F16" s="26">
        <v>512.79999999999995</v>
      </c>
      <c r="G16" s="26">
        <v>235.4</v>
      </c>
      <c r="H16" s="26">
        <v>234.9</v>
      </c>
      <c r="I16" s="26">
        <v>140.30000000000001</v>
      </c>
      <c r="J16" s="26">
        <v>150.6</v>
      </c>
      <c r="K16" s="26">
        <v>92.1</v>
      </c>
      <c r="L16" s="26">
        <v>433</v>
      </c>
      <c r="M16" s="26">
        <v>206.6</v>
      </c>
      <c r="N16" s="26">
        <v>203.6</v>
      </c>
      <c r="O16" s="26">
        <v>127.4</v>
      </c>
      <c r="P16" s="26">
        <v>116</v>
      </c>
      <c r="Q16" s="26">
        <v>72.599999999999994</v>
      </c>
    </row>
    <row r="17" spans="1:17" x14ac:dyDescent="0.15">
      <c r="A17" s="1" t="str">
        <f t="shared" si="2"/>
        <v/>
      </c>
      <c r="B17" s="1">
        <f t="shared" si="3"/>
        <v>1</v>
      </c>
      <c r="C17" s="24">
        <v>43831</v>
      </c>
      <c r="D17" s="25" t="str">
        <f t="shared" si="4"/>
        <v>R2</v>
      </c>
      <c r="E17" s="25" t="str">
        <f t="shared" si="5"/>
        <v>20</v>
      </c>
      <c r="F17" s="26">
        <v>472.6</v>
      </c>
      <c r="G17" s="26">
        <v>219.1</v>
      </c>
      <c r="H17" s="26">
        <v>219</v>
      </c>
      <c r="I17" s="26">
        <v>126.5</v>
      </c>
      <c r="J17" s="26">
        <v>116.7</v>
      </c>
      <c r="K17" s="26">
        <v>69.7</v>
      </c>
      <c r="L17" s="26">
        <v>394.7</v>
      </c>
      <c r="M17" s="26">
        <v>196.4</v>
      </c>
      <c r="N17" s="26">
        <v>190.1</v>
      </c>
      <c r="O17" s="26">
        <v>109.2</v>
      </c>
      <c r="P17" s="26">
        <v>93.8</v>
      </c>
      <c r="Q17" s="26">
        <v>56.4</v>
      </c>
    </row>
    <row r="18" spans="1:17" x14ac:dyDescent="0.15">
      <c r="A18" s="1"/>
      <c r="B18" s="1"/>
      <c r="C18" s="24"/>
      <c r="D18" s="25"/>
      <c r="E18" s="25"/>
    </row>
    <row r="19" spans="1:17" x14ac:dyDescent="0.15">
      <c r="A19" s="1"/>
      <c r="B19" s="1"/>
      <c r="C19" s="24"/>
      <c r="D19" s="25"/>
      <c r="E19" s="25"/>
    </row>
    <row r="20" spans="1:17" x14ac:dyDescent="0.15">
      <c r="A20" s="1" t="str">
        <f t="shared" si="2"/>
        <v/>
      </c>
      <c r="B20" s="1" t="str">
        <f t="shared" si="3"/>
        <v/>
      </c>
    </row>
    <row r="21" spans="1:17" x14ac:dyDescent="0.15">
      <c r="A21" s="1" t="str">
        <f t="shared" si="2"/>
        <v/>
      </c>
      <c r="B21" s="1" t="str">
        <f t="shared" si="3"/>
        <v/>
      </c>
    </row>
    <row r="22" spans="1:17" x14ac:dyDescent="0.15">
      <c r="A22" s="1" t="str">
        <f t="shared" si="2"/>
        <v/>
      </c>
      <c r="B22" s="1" t="str">
        <f t="shared" si="3"/>
        <v/>
      </c>
    </row>
    <row r="23" spans="1:17" x14ac:dyDescent="0.15">
      <c r="A23" s="1" t="str">
        <f t="shared" si="2"/>
        <v/>
      </c>
      <c r="B23" s="1" t="str">
        <f t="shared" si="3"/>
        <v/>
      </c>
    </row>
    <row r="24" spans="1:17" x14ac:dyDescent="0.15">
      <c r="A24" s="1" t="str">
        <f t="shared" si="2"/>
        <v/>
      </c>
      <c r="B24" s="1" t="str">
        <f t="shared" si="3"/>
        <v/>
      </c>
    </row>
    <row r="25" spans="1:17" x14ac:dyDescent="0.15">
      <c r="A25" s="1" t="str">
        <f t="shared" si="2"/>
        <v/>
      </c>
      <c r="B25" s="1" t="str">
        <f t="shared" si="3"/>
        <v/>
      </c>
    </row>
    <row r="26" spans="1:17" x14ac:dyDescent="0.15">
      <c r="A26" s="1" t="str">
        <f t="shared" si="2"/>
        <v/>
      </c>
      <c r="B26" s="1" t="str">
        <f t="shared" si="3"/>
        <v/>
      </c>
    </row>
    <row r="27" spans="1:17" x14ac:dyDescent="0.15">
      <c r="A27" s="1" t="str">
        <f t="shared" si="2"/>
        <v/>
      </c>
      <c r="B27" s="1" t="str">
        <f t="shared" si="3"/>
        <v/>
      </c>
    </row>
    <row r="28" spans="1:17" x14ac:dyDescent="0.15">
      <c r="A28" s="1" t="str">
        <f t="shared" si="2"/>
        <v/>
      </c>
      <c r="B28" s="1" t="str">
        <f t="shared" si="3"/>
        <v/>
      </c>
    </row>
    <row r="29" spans="1:17" x14ac:dyDescent="0.15">
      <c r="A29" s="1" t="str">
        <f t="shared" si="2"/>
        <v/>
      </c>
      <c r="B29" s="1" t="str">
        <f t="shared" si="3"/>
        <v/>
      </c>
    </row>
    <row r="30" spans="1:17" x14ac:dyDescent="0.15">
      <c r="A30" s="1" t="str">
        <f t="shared" si="2"/>
        <v/>
      </c>
      <c r="B30" s="1" t="str">
        <f t="shared" si="3"/>
        <v/>
      </c>
    </row>
    <row r="31" spans="1:17" x14ac:dyDescent="0.15">
      <c r="A31" s="1" t="str">
        <f t="shared" si="2"/>
        <v/>
      </c>
      <c r="B31" s="1" t="str">
        <f t="shared" si="3"/>
        <v/>
      </c>
    </row>
    <row r="32" spans="1:17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ref="A46:A81" si="6">IF(C46=EDATE($C$5,0),1,"")</f>
        <v/>
      </c>
      <c r="B46" s="1" t="str">
        <f t="shared" si="3"/>
        <v/>
      </c>
    </row>
    <row r="47" spans="1:2" x14ac:dyDescent="0.15">
      <c r="A47" s="1" t="str">
        <f t="shared" si="6"/>
        <v/>
      </c>
      <c r="B47" s="1" t="str">
        <f t="shared" si="3"/>
        <v/>
      </c>
    </row>
    <row r="48" spans="1:2" x14ac:dyDescent="0.15">
      <c r="A48" s="1" t="str">
        <f t="shared" si="6"/>
        <v/>
      </c>
      <c r="B48" s="1" t="str">
        <f t="shared" ref="B48:B81" si="7">IF(OR(A48=1,C48=$E$5),1,"")</f>
        <v/>
      </c>
    </row>
    <row r="49" spans="1:2" x14ac:dyDescent="0.15">
      <c r="A49" s="1" t="str">
        <f t="shared" si="6"/>
        <v/>
      </c>
      <c r="B49" s="1" t="str">
        <f t="shared" si="7"/>
        <v/>
      </c>
    </row>
    <row r="50" spans="1:2" x14ac:dyDescent="0.15">
      <c r="A50" s="1" t="str">
        <f t="shared" si="6"/>
        <v/>
      </c>
      <c r="B50" s="1" t="str">
        <f t="shared" si="7"/>
        <v/>
      </c>
    </row>
    <row r="51" spans="1:2" x14ac:dyDescent="0.15">
      <c r="A51" s="1" t="str">
        <f t="shared" si="6"/>
        <v/>
      </c>
      <c r="B51" s="1" t="str">
        <f t="shared" si="7"/>
        <v/>
      </c>
    </row>
    <row r="52" spans="1:2" x14ac:dyDescent="0.15">
      <c r="A52" s="1" t="str">
        <f t="shared" si="6"/>
        <v/>
      </c>
      <c r="B52" s="1" t="str">
        <f t="shared" si="7"/>
        <v/>
      </c>
    </row>
    <row r="53" spans="1:2" x14ac:dyDescent="0.15">
      <c r="A53" s="1" t="str">
        <f t="shared" si="6"/>
        <v/>
      </c>
      <c r="B53" s="1" t="str">
        <f t="shared" si="7"/>
        <v/>
      </c>
    </row>
    <row r="54" spans="1:2" x14ac:dyDescent="0.15">
      <c r="A54" s="1" t="str">
        <f t="shared" si="6"/>
        <v/>
      </c>
      <c r="B54" s="1" t="str">
        <f t="shared" si="7"/>
        <v/>
      </c>
    </row>
    <row r="55" spans="1:2" x14ac:dyDescent="0.15">
      <c r="A55" s="1" t="str">
        <f t="shared" si="6"/>
        <v/>
      </c>
      <c r="B55" s="1" t="str">
        <f t="shared" si="7"/>
        <v/>
      </c>
    </row>
    <row r="56" spans="1:2" x14ac:dyDescent="0.15">
      <c r="A56" s="1" t="str">
        <f t="shared" si="6"/>
        <v/>
      </c>
      <c r="B56" s="1" t="str">
        <f t="shared" si="7"/>
        <v/>
      </c>
    </row>
    <row r="57" spans="1:2" x14ac:dyDescent="0.15">
      <c r="A57" s="1" t="str">
        <f t="shared" si="6"/>
        <v/>
      </c>
      <c r="B57" s="1" t="str">
        <f t="shared" si="7"/>
        <v/>
      </c>
    </row>
    <row r="58" spans="1:2" x14ac:dyDescent="0.15">
      <c r="A58" s="1" t="str">
        <f t="shared" si="6"/>
        <v/>
      </c>
      <c r="B58" s="1" t="str">
        <f t="shared" si="7"/>
        <v/>
      </c>
    </row>
    <row r="59" spans="1:2" x14ac:dyDescent="0.15">
      <c r="A59" s="1" t="str">
        <f t="shared" si="6"/>
        <v/>
      </c>
      <c r="B59" s="1" t="str">
        <f t="shared" si="7"/>
        <v/>
      </c>
    </row>
    <row r="60" spans="1:2" x14ac:dyDescent="0.15">
      <c r="A60" s="1" t="str">
        <f t="shared" si="6"/>
        <v/>
      </c>
      <c r="B60" s="1" t="str">
        <f t="shared" si="7"/>
        <v/>
      </c>
    </row>
    <row r="61" spans="1:2" x14ac:dyDescent="0.15">
      <c r="A61" s="1" t="str">
        <f t="shared" si="6"/>
        <v/>
      </c>
      <c r="B61" s="1" t="str">
        <f t="shared" si="7"/>
        <v/>
      </c>
    </row>
    <row r="62" spans="1:2" x14ac:dyDescent="0.15">
      <c r="A62" s="1" t="str">
        <f t="shared" si="6"/>
        <v/>
      </c>
      <c r="B62" s="1" t="str">
        <f t="shared" si="7"/>
        <v/>
      </c>
    </row>
    <row r="63" spans="1:2" x14ac:dyDescent="0.15">
      <c r="A63" s="1" t="str">
        <f t="shared" si="6"/>
        <v/>
      </c>
      <c r="B63" s="1" t="str">
        <f t="shared" si="7"/>
        <v/>
      </c>
    </row>
    <row r="64" spans="1:2" x14ac:dyDescent="0.15">
      <c r="A64" s="1" t="str">
        <f t="shared" si="6"/>
        <v/>
      </c>
      <c r="B64" s="1" t="str">
        <f t="shared" si="7"/>
        <v/>
      </c>
    </row>
    <row r="65" spans="1:2" x14ac:dyDescent="0.15">
      <c r="A65" s="1" t="str">
        <f t="shared" si="6"/>
        <v/>
      </c>
      <c r="B65" s="1" t="str">
        <f t="shared" si="7"/>
        <v/>
      </c>
    </row>
    <row r="66" spans="1:2" x14ac:dyDescent="0.15">
      <c r="A66" s="1" t="str">
        <f t="shared" si="6"/>
        <v/>
      </c>
      <c r="B66" s="1" t="str">
        <f t="shared" si="7"/>
        <v/>
      </c>
    </row>
    <row r="67" spans="1:2" x14ac:dyDescent="0.15">
      <c r="A67" s="1" t="str">
        <f t="shared" si="6"/>
        <v/>
      </c>
      <c r="B67" s="1" t="str">
        <f t="shared" si="7"/>
        <v/>
      </c>
    </row>
    <row r="68" spans="1:2" x14ac:dyDescent="0.15">
      <c r="A68" s="1" t="str">
        <f t="shared" si="6"/>
        <v/>
      </c>
      <c r="B68" s="1" t="str">
        <f t="shared" si="7"/>
        <v/>
      </c>
    </row>
    <row r="69" spans="1:2" x14ac:dyDescent="0.15">
      <c r="A69" s="1" t="str">
        <f t="shared" si="6"/>
        <v/>
      </c>
      <c r="B69" s="1" t="str">
        <f t="shared" si="7"/>
        <v/>
      </c>
    </row>
    <row r="70" spans="1:2" x14ac:dyDescent="0.15">
      <c r="A70" s="1" t="str">
        <f t="shared" si="6"/>
        <v/>
      </c>
      <c r="B70" s="1" t="str">
        <f t="shared" si="7"/>
        <v/>
      </c>
    </row>
    <row r="71" spans="1:2" x14ac:dyDescent="0.15">
      <c r="A71" s="1" t="str">
        <f t="shared" si="6"/>
        <v/>
      </c>
      <c r="B71" s="1" t="str">
        <f t="shared" si="7"/>
        <v/>
      </c>
    </row>
    <row r="72" spans="1:2" x14ac:dyDescent="0.15">
      <c r="A72" s="1" t="str">
        <f t="shared" si="6"/>
        <v/>
      </c>
      <c r="B72" s="1" t="str">
        <f t="shared" si="7"/>
        <v/>
      </c>
    </row>
    <row r="73" spans="1:2" x14ac:dyDescent="0.15">
      <c r="A73" s="1" t="str">
        <f t="shared" si="6"/>
        <v/>
      </c>
      <c r="B73" s="1" t="str">
        <f t="shared" si="7"/>
        <v/>
      </c>
    </row>
    <row r="74" spans="1:2" x14ac:dyDescent="0.15">
      <c r="A74" s="1" t="str">
        <f t="shared" si="6"/>
        <v/>
      </c>
      <c r="B74" s="1" t="str">
        <f t="shared" si="7"/>
        <v/>
      </c>
    </row>
    <row r="75" spans="1:2" x14ac:dyDescent="0.15">
      <c r="A75" s="1" t="str">
        <f t="shared" si="6"/>
        <v/>
      </c>
      <c r="B75" s="1" t="str">
        <f t="shared" si="7"/>
        <v/>
      </c>
    </row>
    <row r="76" spans="1:2" x14ac:dyDescent="0.15">
      <c r="A76" s="1" t="str">
        <f t="shared" si="6"/>
        <v/>
      </c>
      <c r="B76" s="1" t="str">
        <f t="shared" si="7"/>
        <v/>
      </c>
    </row>
    <row r="77" spans="1:2" x14ac:dyDescent="0.15">
      <c r="A77" s="1" t="str">
        <f t="shared" si="6"/>
        <v/>
      </c>
      <c r="B77" s="1" t="str">
        <f t="shared" si="7"/>
        <v/>
      </c>
    </row>
    <row r="78" spans="1:2" x14ac:dyDescent="0.15">
      <c r="A78" s="1" t="str">
        <f t="shared" si="6"/>
        <v/>
      </c>
      <c r="B78" s="1" t="str">
        <f t="shared" si="7"/>
        <v/>
      </c>
    </row>
    <row r="79" spans="1:2" x14ac:dyDescent="0.15">
      <c r="A79" s="1" t="str">
        <f t="shared" si="6"/>
        <v/>
      </c>
      <c r="B79" s="1" t="str">
        <f t="shared" si="7"/>
        <v/>
      </c>
    </row>
    <row r="80" spans="1:2" x14ac:dyDescent="0.15">
      <c r="A80" s="1" t="str">
        <f t="shared" si="6"/>
        <v/>
      </c>
      <c r="B80" s="1" t="str">
        <f t="shared" si="7"/>
        <v/>
      </c>
    </row>
    <row r="81" spans="1:2" x14ac:dyDescent="0.15">
      <c r="A81" s="1" t="str">
        <f t="shared" si="6"/>
        <v/>
      </c>
      <c r="B81" s="1" t="str">
        <f t="shared" si="7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データ</vt:lpstr>
      <vt:lpstr>グラフ1(悪性新生物)</vt:lpstr>
      <vt:lpstr>グラフ2(心疾患) </vt:lpstr>
      <vt:lpstr>グラフ3(脳血管疾患)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2024-01-11T07:16:02Z</cp:lastPrinted>
  <dcterms:created xsi:type="dcterms:W3CDTF">2023-11-10T04:13:11Z</dcterms:created>
  <dcterms:modified xsi:type="dcterms:W3CDTF">2024-03-26T02:47:40Z</dcterms:modified>
</cp:coreProperties>
</file>