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基本目標・KPI⑤\"/>
    </mc:Choice>
  </mc:AlternateContent>
  <xr:revisionPtr revIDLastSave="0" documentId="13_ncr:1_{6C552BFA-7BB9-4C69-9AE4-AF36D1F39A71}" xr6:coauthVersionLast="36" xr6:coauthVersionMax="47" xr10:uidLastSave="{00000000-0000-0000-0000-000000000000}"/>
  <bookViews>
    <workbookView xWindow="-105" yWindow="-105" windowWidth="19425" windowHeight="10305" activeTab="1" xr2:uid="{F507E7D4-EB58-42E9-8956-175426B4567F}"/>
  </bookViews>
  <sheets>
    <sheet name="データ" sheetId="2" r:id="rId1"/>
    <sheet name="グラフ1" sheetId="3" r:id="rId2"/>
  </sheets>
  <definedNames>
    <definedName name="_xlnm.Print_Area" localSheetId="0">データ!$A$1:$M$30</definedName>
    <definedName name="その他">OFFSET(データ!$I$9,MATCH(データ!$C$5,データ!$C$9:$C$109,0)-1,0,データ!$B$6,1)</definedName>
    <definedName name="域内交通費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計">OFFSET(データ!$J$9,MATCH(データ!$C$5,データ!$C$9:$C$109,0)-1,0,データ!$B$6,1)</definedName>
    <definedName name="宿泊費">OFFSET(データ!$F$9,MATCH(データ!$C$5,データ!$C$9:$C$109,0)-1,0,データ!$B$6,1)</definedName>
    <definedName name="土産代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B109" i="2" s="1"/>
  <c r="A108" i="2"/>
  <c r="B108" i="2" s="1"/>
  <c r="A107" i="2"/>
  <c r="B107" i="2" s="1"/>
  <c r="A106" i="2"/>
  <c r="B106" i="2" s="1"/>
  <c r="A105" i="2"/>
  <c r="B105" i="2" s="1"/>
  <c r="A104" i="2"/>
  <c r="B104" i="2" s="1"/>
  <c r="A103" i="2"/>
  <c r="B103" i="2" s="1"/>
  <c r="A102" i="2"/>
  <c r="B102" i="2" s="1"/>
  <c r="A101" i="2"/>
  <c r="B101" i="2" s="1"/>
  <c r="A100" i="2"/>
  <c r="B100" i="2" s="1"/>
  <c r="A99" i="2"/>
  <c r="B99" i="2" s="1"/>
  <c r="A98" i="2"/>
  <c r="B98" i="2" s="1"/>
  <c r="A97" i="2"/>
  <c r="B97" i="2" s="1"/>
  <c r="A96" i="2"/>
  <c r="B96" i="2" s="1"/>
  <c r="A95" i="2"/>
  <c r="B95" i="2" s="1"/>
  <c r="A94" i="2"/>
  <c r="B94" i="2" s="1"/>
  <c r="A93" i="2"/>
  <c r="B93" i="2" s="1"/>
  <c r="A92" i="2"/>
  <c r="B92" i="2" s="1"/>
  <c r="A91" i="2"/>
  <c r="B91" i="2" s="1"/>
  <c r="A90" i="2"/>
  <c r="B90" i="2" s="1"/>
  <c r="A89" i="2"/>
  <c r="B89" i="2" s="1"/>
  <c r="A88" i="2"/>
  <c r="B88" i="2" s="1"/>
  <c r="A87" i="2"/>
  <c r="B87" i="2" s="1"/>
  <c r="A86" i="2"/>
  <c r="B86" i="2" s="1"/>
  <c r="A85" i="2"/>
  <c r="B85" i="2" s="1"/>
  <c r="A84" i="2"/>
  <c r="B84" i="2" s="1"/>
  <c r="A83" i="2"/>
  <c r="B83" i="2" s="1"/>
  <c r="A82" i="2"/>
  <c r="B82" i="2" s="1"/>
  <c r="A81" i="2"/>
  <c r="B81" i="2" s="1"/>
  <c r="A80" i="2"/>
  <c r="B80" i="2" s="1"/>
  <c r="A79" i="2"/>
  <c r="B79" i="2" s="1"/>
  <c r="A78" i="2"/>
  <c r="B78" i="2" s="1"/>
  <c r="A77" i="2"/>
  <c r="B77" i="2" s="1"/>
  <c r="A76" i="2"/>
  <c r="B76" i="2" s="1"/>
  <c r="A75" i="2"/>
  <c r="B75" i="2" s="1"/>
  <c r="A74" i="2"/>
  <c r="B74" i="2" s="1"/>
  <c r="A73" i="2"/>
  <c r="B73" i="2" s="1"/>
  <c r="A72" i="2"/>
  <c r="B72" i="2" s="1"/>
  <c r="A71" i="2"/>
  <c r="B71" i="2" s="1"/>
  <c r="A70" i="2"/>
  <c r="B70" i="2" s="1"/>
  <c r="A69" i="2"/>
  <c r="B69" i="2" s="1"/>
  <c r="A68" i="2"/>
  <c r="B68" i="2" s="1"/>
  <c r="A67" i="2"/>
  <c r="B67" i="2" s="1"/>
  <c r="A66" i="2"/>
  <c r="B66" i="2" s="1"/>
  <c r="A65" i="2"/>
  <c r="B65" i="2" s="1"/>
  <c r="A64" i="2"/>
  <c r="B64" i="2" s="1"/>
  <c r="A63" i="2"/>
  <c r="B63" i="2" s="1"/>
  <c r="A62" i="2"/>
  <c r="B62" i="2" s="1"/>
  <c r="A61" i="2"/>
  <c r="B61" i="2" s="1"/>
  <c r="A60" i="2"/>
  <c r="B60" i="2" s="1"/>
  <c r="A59" i="2"/>
  <c r="B59" i="2" s="1"/>
  <c r="A58" i="2"/>
  <c r="B58" i="2" s="1"/>
  <c r="A57" i="2"/>
  <c r="B57" i="2" s="1"/>
  <c r="A56" i="2"/>
  <c r="B56" i="2" s="1"/>
  <c r="A55" i="2"/>
  <c r="B55" i="2" s="1"/>
  <c r="A54" i="2"/>
  <c r="B54" i="2" s="1"/>
  <c r="A53" i="2"/>
  <c r="B53" i="2" s="1"/>
  <c r="A52" i="2"/>
  <c r="B52" i="2" s="1"/>
  <c r="A51" i="2"/>
  <c r="B51" i="2" s="1"/>
  <c r="A50" i="2"/>
  <c r="B50" i="2" s="1"/>
  <c r="A49" i="2"/>
  <c r="B49" i="2" s="1"/>
  <c r="A48" i="2"/>
  <c r="B48" i="2" s="1"/>
  <c r="A47" i="2"/>
  <c r="B47" i="2" s="1"/>
  <c r="A46" i="2"/>
  <c r="B46" i="2" s="1"/>
  <c r="A45" i="2"/>
  <c r="B45" i="2" s="1"/>
  <c r="A44" i="2"/>
  <c r="B44" i="2" s="1"/>
  <c r="A43" i="2"/>
  <c r="B43" i="2" s="1"/>
  <c r="A42" i="2"/>
  <c r="B42" i="2" s="1"/>
  <c r="A41" i="2"/>
  <c r="B41" i="2" s="1"/>
  <c r="A40" i="2"/>
  <c r="B40" i="2" s="1"/>
  <c r="A39" i="2"/>
  <c r="B39" i="2" s="1"/>
  <c r="A38" i="2"/>
  <c r="B38" i="2" s="1"/>
  <c r="A37" i="2"/>
  <c r="B37" i="2" s="1"/>
  <c r="A36" i="2"/>
  <c r="B36" i="2" s="1"/>
  <c r="A35" i="2"/>
  <c r="B35" i="2" s="1"/>
  <c r="A34" i="2"/>
  <c r="B34" i="2" s="1"/>
  <c r="A33" i="2"/>
  <c r="B33" i="2" s="1"/>
  <c r="A32" i="2"/>
  <c r="B32" i="2" s="1"/>
  <c r="A31" i="2"/>
  <c r="B31" i="2" s="1"/>
  <c r="A30" i="2"/>
  <c r="B30" i="2" s="1"/>
  <c r="A29" i="2"/>
  <c r="B29" i="2" s="1"/>
  <c r="A28" i="2"/>
  <c r="B28" i="2" s="1"/>
  <c r="A27" i="2"/>
  <c r="B27" i="2" s="1"/>
  <c r="A26" i="2"/>
  <c r="B26" i="2" s="1"/>
  <c r="A25" i="2"/>
  <c r="B25" i="2" s="1"/>
  <c r="A24" i="2"/>
  <c r="A23" i="2"/>
  <c r="E23" i="2" s="1"/>
  <c r="A22" i="2"/>
  <c r="E22" i="2" s="1"/>
  <c r="A21" i="2"/>
  <c r="B21" i="2" s="1"/>
  <c r="A20" i="2"/>
  <c r="E20" i="2" s="1"/>
  <c r="A19" i="2"/>
  <c r="E19" i="2" s="1"/>
  <c r="A18" i="2"/>
  <c r="A17" i="2"/>
  <c r="B17" i="2" s="1"/>
  <c r="A16" i="2"/>
  <c r="E16" i="2" s="1"/>
  <c r="A15" i="2"/>
  <c r="E15" i="2" s="1"/>
  <c r="A14" i="2"/>
  <c r="E14" i="2" s="1"/>
  <c r="A13" i="2"/>
  <c r="B13" i="2" s="1"/>
  <c r="A12" i="2"/>
  <c r="B12" i="2" s="1"/>
  <c r="A11" i="2"/>
  <c r="E11" i="2" s="1"/>
  <c r="B10" i="2"/>
  <c r="A10" i="2"/>
  <c r="D10" i="2" s="1"/>
  <c r="B9" i="2"/>
  <c r="A9" i="2"/>
  <c r="E9" i="2" s="1"/>
  <c r="B6" i="2"/>
  <c r="E10" i="2"/>
  <c r="E24" i="2"/>
  <c r="E18" i="2"/>
  <c r="E5" i="2"/>
  <c r="D17" i="2" l="1"/>
  <c r="D21" i="2"/>
  <c r="D25" i="2"/>
  <c r="D12" i="2"/>
  <c r="B14" i="2"/>
  <c r="D14" i="2" s="1"/>
  <c r="B18" i="2"/>
  <c r="D18" i="2" s="1"/>
  <c r="B22" i="2"/>
  <c r="D22" i="2" s="1"/>
  <c r="E17" i="2"/>
  <c r="E21" i="2"/>
  <c r="E25" i="2"/>
  <c r="E12" i="2"/>
  <c r="D9" i="2"/>
  <c r="D13" i="2"/>
  <c r="B11" i="2"/>
  <c r="D11" i="2" s="1"/>
  <c r="B15" i="2"/>
  <c r="D15" i="2" s="1"/>
  <c r="B19" i="2"/>
  <c r="D19" i="2" s="1"/>
  <c r="B23" i="2"/>
  <c r="D23" i="2" s="1"/>
  <c r="E13" i="2"/>
  <c r="B16" i="2"/>
  <c r="D16" i="2" s="1"/>
  <c r="B20" i="2"/>
  <c r="D20" i="2" s="1"/>
  <c r="B24" i="2"/>
  <c r="D24" i="2" s="1"/>
</calcChain>
</file>

<file path=xl/sharedStrings.xml><?xml version="1.0" encoding="utf-8"?>
<sst xmlns="http://schemas.openxmlformats.org/spreadsheetml/2006/main" count="18" uniqueCount="18">
  <si>
    <t>宿泊費</t>
    <rPh sb="0" eb="2">
      <t>シュクハク</t>
    </rPh>
    <rPh sb="2" eb="3">
      <t>ヒ</t>
    </rPh>
    <phoneticPr fontId="3"/>
  </si>
  <si>
    <t>域内交通費</t>
    <rPh sb="0" eb="2">
      <t>イキナイ</t>
    </rPh>
    <rPh sb="2" eb="5">
      <t>コウツウヒ</t>
    </rPh>
    <phoneticPr fontId="5"/>
  </si>
  <si>
    <t>土産代</t>
    <rPh sb="0" eb="2">
      <t>ミヤゲ</t>
    </rPh>
    <rPh sb="2" eb="3">
      <t>ダイ</t>
    </rPh>
    <phoneticPr fontId="5"/>
  </si>
  <si>
    <t>その他（飲食費・入場料等）</t>
    <rPh sb="2" eb="3">
      <t>タ</t>
    </rPh>
    <rPh sb="4" eb="7">
      <t>インショクヒ</t>
    </rPh>
    <rPh sb="8" eb="11">
      <t>ニュウジョウリョウ</t>
    </rPh>
    <rPh sb="11" eb="12">
      <t>トウ</t>
    </rPh>
    <phoneticPr fontId="5"/>
  </si>
  <si>
    <t>列A、Ｂは</t>
    <rPh sb="0" eb="1">
      <t>レツ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</si>
  <si>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</si>
  <si>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</si>
  <si>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</si>
  <si>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</si>
  <si>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</si>
  <si>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</si>
  <si>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</si>
  <si>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</si>
  <si>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</si>
  <si>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t>計</t>
    <rPh sb="0" eb="1">
      <t>ケイ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</si>
  <si>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</si>
  <si>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観光消費額（資料：県観光国際戦略局「青森県観光入込客統計」）（単位：百万円）</t>
    <rPh sb="0" eb="2">
      <t>カンコウ</t>
    </rPh>
    <rPh sb="2" eb="5">
      <t>ショウヒガク</t>
    </rPh>
    <rPh sb="31" eb="33">
      <t>タンイ</t>
    </rPh>
    <rPh sb="34" eb="36">
      <t>ヒャクマン</t>
    </rPh>
    <rPh sb="36" eb="37">
      <t>エン</t>
    </rPh>
    <phoneticPr fontId="6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</si>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</sst>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 applyAlignment="1">
      <alignment horizontal="right"/>
    </xf>
    <xf numFmtId="0" fontId="8" fillId="2" borderId="0" xfId="0" applyFont="1" applyFill="1" applyAlignment="1"/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4" xfId="0" applyFont="1" applyBorder="1">
      <alignment vertical="center"/>
    </xf>
    <xf numFmtId="0" fontId="10" fillId="0" borderId="0" xfId="0" applyFont="1" applyBorder="1">
      <alignment vertical="center"/>
    </xf>
    <xf numFmtId="38" fontId="7" fillId="0" borderId="5" xfId="1" applyFont="1" applyBorder="1">
      <alignment vertical="center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38" fontId="10" fillId="0" borderId="5" xfId="1" applyFont="1" applyBorder="1">
      <alignment vertical="center"/>
    </xf>
    <xf numFmtId="38" fontId="10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10" fillId="3" borderId="6" xfId="0" applyNumberFormat="1" applyFont="1" applyFill="1" applyBorder="1">
      <alignment vertical="center"/>
    </xf>
    <xf numFmtId="0" fontId="10" fillId="0" borderId="7" xfId="0" applyFont="1" applyBorder="1">
      <alignment vertical="center"/>
    </xf>
    <xf numFmtId="177" fontId="10" fillId="0" borderId="7" xfId="0" applyNumberFormat="1" applyFont="1" applyBorder="1" applyAlignment="1">
      <alignment horizontal="center" vertical="center"/>
    </xf>
    <xf numFmtId="38" fontId="10" fillId="0" borderId="8" xfId="1" applyFont="1" applyBorder="1">
      <alignment vertical="center"/>
    </xf>
    <xf numFmtId="177" fontId="10" fillId="2" borderId="0" xfId="0" applyNumberFormat="1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7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</cellXfs>
  <cellStyles count="4">
    <cellStyle name="桁区切り" xfId="1" builtinId="6"/>
    <cellStyle name="桁区切り 2 2" xfId="3" xr:uid="{45C3A09D-179C-4CCC-A086-4EC5B706C9F8}"/>
    <cellStyle name="標準" xfId="0" builtinId="0"/>
    <cellStyle name="標準 2 2" xfId="2" xr:uid="{ED1F7748-CEE8-4CFE-9569-A2A81178AA40}"/>
  </cellStyles>
  <dxfs count="0"/>
  <tableStyles count="0" defaultTableStyle="TableStyleMedium2" defaultPivotStyle="PivotStyleLight16"/>
  <colors>
    <mruColors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ja-JP" sz="24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観光消費額</a:t>
            </a:r>
          </a:p>
        </c:rich>
      </c:tx>
      <c:layout>
        <c:manualLayout>
          <c:xMode val="edge"/>
          <c:yMode val="edge"/>
          <c:x val="0.44275550323113438"/>
          <c:y val="0.14603175541832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901418074729908E-2"/>
          <c:y val="0.23234358627380347"/>
          <c:w val="0.88607058704059727"/>
          <c:h val="0.579393391644191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宿泊費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[0]!宿泊費</c:f>
              <c:numCache>
                <c:formatCode>#,##0_ </c:formatCode>
                <c:ptCount val="11"/>
                <c:pt idx="0">
                  <c:v>46528</c:v>
                </c:pt>
                <c:pt idx="1">
                  <c:v>47432</c:v>
                </c:pt>
                <c:pt idx="2">
                  <c:v>50321</c:v>
                </c:pt>
                <c:pt idx="3">
                  <c:v>57156</c:v>
                </c:pt>
                <c:pt idx="4">
                  <c:v>55951</c:v>
                </c:pt>
                <c:pt idx="5">
                  <c:v>59580</c:v>
                </c:pt>
                <c:pt idx="6">
                  <c:v>63155</c:v>
                </c:pt>
                <c:pt idx="7">
                  <c:v>64568</c:v>
                </c:pt>
                <c:pt idx="8">
                  <c:v>41806</c:v>
                </c:pt>
                <c:pt idx="9">
                  <c:v>48951</c:v>
                </c:pt>
                <c:pt idx="10">
                  <c:v>55868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E-4032-94D3-C8C1767396F3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域内交通費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[0]!域内交通費</c:f>
              <c:numCache>
                <c:formatCode>#,##0_ </c:formatCode>
                <c:ptCount val="11"/>
                <c:pt idx="0">
                  <c:v>22595</c:v>
                </c:pt>
                <c:pt idx="1">
                  <c:v>23199</c:v>
                </c:pt>
                <c:pt idx="2">
                  <c:v>25235</c:v>
                </c:pt>
                <c:pt idx="3">
                  <c:v>26127</c:v>
                </c:pt>
                <c:pt idx="4">
                  <c:v>27079</c:v>
                </c:pt>
                <c:pt idx="5">
                  <c:v>27898</c:v>
                </c:pt>
                <c:pt idx="6">
                  <c:v>28153</c:v>
                </c:pt>
                <c:pt idx="7">
                  <c:v>27699</c:v>
                </c:pt>
                <c:pt idx="8">
                  <c:v>18400</c:v>
                </c:pt>
                <c:pt idx="9">
                  <c:v>21655</c:v>
                </c:pt>
                <c:pt idx="10">
                  <c:v>23567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E-4032-94D3-C8C1767396F3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土産代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[0]!土産代</c:f>
              <c:numCache>
                <c:formatCode>#,##0_ </c:formatCode>
                <c:ptCount val="11"/>
                <c:pt idx="0">
                  <c:v>39988</c:v>
                </c:pt>
                <c:pt idx="1">
                  <c:v>37384</c:v>
                </c:pt>
                <c:pt idx="2">
                  <c:v>34792</c:v>
                </c:pt>
                <c:pt idx="3">
                  <c:v>43557</c:v>
                </c:pt>
                <c:pt idx="4">
                  <c:v>48093</c:v>
                </c:pt>
                <c:pt idx="5">
                  <c:v>47495</c:v>
                </c:pt>
                <c:pt idx="6">
                  <c:v>47746</c:v>
                </c:pt>
                <c:pt idx="7">
                  <c:v>46802</c:v>
                </c:pt>
                <c:pt idx="8">
                  <c:v>28147</c:v>
                </c:pt>
                <c:pt idx="9">
                  <c:v>27885</c:v>
                </c:pt>
                <c:pt idx="10">
                  <c:v>31226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E-4032-94D3-C8C1767396F3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その他（飲食費・入場料等）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11"/>
                <c:pt idx="0">
                  <c:v>39542</c:v>
                </c:pt>
                <c:pt idx="1">
                  <c:v>39748</c:v>
                </c:pt>
                <c:pt idx="2">
                  <c:v>38937</c:v>
                </c:pt>
                <c:pt idx="3">
                  <c:v>45556</c:v>
                </c:pt>
                <c:pt idx="4">
                  <c:v>50278</c:v>
                </c:pt>
                <c:pt idx="5">
                  <c:v>51370</c:v>
                </c:pt>
                <c:pt idx="6">
                  <c:v>51170</c:v>
                </c:pt>
                <c:pt idx="7">
                  <c:v>51960</c:v>
                </c:pt>
                <c:pt idx="8">
                  <c:v>32637</c:v>
                </c:pt>
                <c:pt idx="9">
                  <c:v>34102</c:v>
                </c:pt>
                <c:pt idx="10">
                  <c:v>38876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9E-4032-94D3-C8C1767396F3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11"/>
                <c:pt idx="0">
                  <c:v>148653</c:v>
                </c:pt>
                <c:pt idx="1">
                  <c:v>147763</c:v>
                </c:pt>
                <c:pt idx="2">
                  <c:v>149321</c:v>
                </c:pt>
                <c:pt idx="3">
                  <c:v>172396</c:v>
                </c:pt>
                <c:pt idx="4">
                  <c:v>181400</c:v>
                </c:pt>
                <c:pt idx="5">
                  <c:v>186343</c:v>
                </c:pt>
                <c:pt idx="6">
                  <c:v>190225</c:v>
                </c:pt>
                <c:pt idx="7">
                  <c:v>191030</c:v>
                </c:pt>
                <c:pt idx="8">
                  <c:v>120991</c:v>
                </c:pt>
                <c:pt idx="9">
                  <c:v>132592</c:v>
                </c:pt>
                <c:pt idx="10">
                  <c:v>149537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E-4032-94D3-C8C1767396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2618015"/>
        <c:axId val="1933540511"/>
      </c:barChart>
      <c:catAx>
        <c:axId val="194261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33540511"/>
        <c:crosses val="autoZero"/>
        <c:auto val="1"/>
        <c:lblAlgn val="ctr"/>
        <c:lblOffset val="100"/>
        <c:noMultiLvlLbl val="0"/>
      </c:catAx>
      <c:valAx>
        <c:axId val="1933540511"/>
        <c:scaling>
          <c:orientation val="minMax"/>
          <c:max val="25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2618015"/>
        <c:crosses val="autoZero"/>
        <c:crossBetween val="between"/>
        <c:dispUnits>
          <c:builtInUnit val="hundre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0618683216828621"/>
          <c:y val="0.2386807731042688"/>
          <c:w val="0.85324791867111649"/>
          <c:h val="5.39999281587178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990EBC-60EF-4579-BB63-E43E98E4540E}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25</xdr:row>
      <xdr:rowOff>133350</xdr:rowOff>
    </xdr:from>
    <xdr:ext cx="5661025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EFDFCC-C082-4BC2-90DF-73A24EFB4BC3}"/>
            </a:ext>
          </a:extLst>
        </xdr:cNvPr>
        <xdr:cNvSpPr txBox="1"/>
      </xdr:nvSpPr>
      <xdr:spPr>
        <a:xfrm>
          <a:off x="685800" y="5029200"/>
          <a:ext cx="5661025" cy="492571"/>
        </a:xfrm>
        <a:prstGeom prst="rect">
          <a:avLst/>
        </a:prstGeom>
        <a:ln w="9525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観光産業はコロナ禍において厳しい状況にありましたが、観光消費額は</a:t>
          </a:r>
          <a:r>
            <a:rPr lang="en-US" altLang="ja-JP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2021</a:t>
          </a: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年に増加に転じ、明るい兆しがみられています。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9C2A11-C549-E316-1DF9-8200079D0C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0.05501</cdr:x>
      <cdr:y>0.15672</cdr:y>
    </cdr:from>
    <cdr:to>
      <cdr:x>0.15338</cdr:x>
      <cdr:y>0.30739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CB42524-0594-C0EB-B39A-4A425C8943A6}"/>
            </a:ext>
          </a:extLst>
        </cdr:cNvPr>
        <cdr:cNvSpPr txBox="1"/>
      </cdr:nvSpPr>
      <cdr:spPr>
        <a:xfrm xmlns:a="http://schemas.openxmlformats.org/drawingml/2006/main">
          <a:off x="512600" y="954066"/>
          <a:ext cx="916606" cy="917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0.89888</cdr:x>
      <cdr:y>0.86704</cdr:y>
    </cdr:from>
    <cdr:to>
      <cdr:x>0.99724</cdr:x>
      <cdr:y>0.93222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1180247-6B3D-3747-4728-4E6BA1022F5A}"/>
            </a:ext>
          </a:extLst>
        </cdr:cNvPr>
        <cdr:cNvSpPr txBox="1"/>
      </cdr:nvSpPr>
      <cdr:spPr>
        <a:xfrm xmlns:a="http://schemas.openxmlformats.org/drawingml/2006/main">
          <a:off x="8375702" y="5278319"/>
          <a:ext cx="916512" cy="396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0.3953</cdr:x>
      <cdr:y>0.9331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A7A22699-D4D2-46EE-142E-C08D989BCA44}"/>
            </a:ext>
          </a:extLst>
        </cdr:cNvPr>
        <cdr:cNvSpPr txBox="1"/>
      </cdr:nvSpPr>
      <cdr:spPr>
        <a:xfrm xmlns:a="http://schemas.openxmlformats.org/drawingml/2006/main">
          <a:off x="3674671" y="5662951"/>
          <a:ext cx="5621313" cy="405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資料：県観光国際戦略局「青森県観光入込客統計」</a:t>
          </a:r>
          <a:endParaRPr lang="ja-JP" alt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0.00438</cdr:x>
      <cdr:y>0.00834</cdr:y>
    </cdr:from>
    <cdr:to>
      <cdr:x>0.98571</cdr:x>
      <cdr:y>0.13346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FEFDFCC-C082-4BC2-90DF-73A24EFB4BC3}"/>
            </a:ext>
          </a:extLst>
        </cdr:cNvPr>
        <cdr:cNvSpPr txBox="1"/>
      </cdr:nvSpPr>
      <cdr:spPr>
        <a:xfrm xmlns:a="http://schemas.openxmlformats.org/drawingml/2006/main">
          <a:off x="40706" y="50614"/>
          <a:ext cx="9120166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観光消費額は、コロナ禍前は堅調に拡大していましたが、コロナ禍で大きく落ち込みました。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0.85505</cdr:x>
      <cdr:y>0.15919</cdr:y>
    </cdr:from>
    <cdr:to>
      <cdr:x>0.98243</cdr:x>
      <cdr:y>0.21973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9BFD1A47-61C9-4930-BAC6-5F738CB56FDC}"/>
            </a:ext>
          </a:extLst>
        </cdr:cNvPr>
        <cdr:cNvSpPr txBox="1"/>
      </cdr:nvSpPr>
      <cdr:spPr>
        <a:xfrm xmlns:a="http://schemas.openxmlformats.org/drawingml/2006/main">
          <a:off x="7946570" y="966107"/>
          <a:ext cx="1183821" cy="36739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基本目標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DF4C-218C-46C7-9A0F-059E1A3AAD32}">
  <sheetPr>
    <pageSetUpPr fitToPage="1"/>
  </sheetPr>
  <dimension ref="A1:Q109"/>
  <sheetViews>
    <sheetView workbookViewId="0">
      <selection activeCell="M30" sqref="A1:M30"/>
    </sheetView>
  </sheetViews>
  <sheetFormatPr defaultColWidth="8.625" defaultRowHeight="13.5" x14ac:dyDescent="0.4"/>
  <cols>
    <col min="1" max="2" width="5.5" style="4" customWidth="1"/>
    <col min="3" max="3" width="9" style="9" bestFit="1" customWidth="1"/>
    <col min="4" max="4" width="11.625" style="9" customWidth="1"/>
    <col min="5" max="5" width="8.625" style="9"/>
    <col min="6" max="10" width="8.625" style="27"/>
    <col min="11" max="16384" width="8.625" style="9"/>
  </cols>
  <sheetData>
    <row r="1" spans="1:17" x14ac:dyDescent="0.4">
      <c r="A1" s="3" t="s">
        <v>4</v>
      </c>
      <c r="C1" s="5" t="s">
        <v>17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</row>
    <row r="2" spans="1:17" x14ac:dyDescent="0.4">
      <c r="A2" s="3" t="s">
        <v>5</v>
      </c>
      <c r="C2" s="10" t="s">
        <v>6</v>
      </c>
      <c r="D2" s="11"/>
      <c r="E2" s="11"/>
      <c r="F2" s="11"/>
      <c r="G2" s="11"/>
      <c r="H2" s="11"/>
      <c r="I2" s="12"/>
      <c r="J2" s="13"/>
      <c r="K2" s="13"/>
      <c r="L2" s="13"/>
      <c r="M2" s="13"/>
      <c r="N2" s="14"/>
      <c r="P2" s="14"/>
      <c r="Q2" s="14"/>
    </row>
    <row r="3" spans="1:17" x14ac:dyDescent="0.4">
      <c r="A3" s="3" t="s">
        <v>7</v>
      </c>
      <c r="C3" s="10" t="s">
        <v>15</v>
      </c>
      <c r="D3" s="11"/>
      <c r="E3" s="11"/>
      <c r="F3" s="11"/>
      <c r="G3" s="11"/>
      <c r="H3" s="11"/>
      <c r="I3" s="15"/>
      <c r="J3" s="16"/>
      <c r="K3" s="16"/>
      <c r="L3" s="16"/>
      <c r="M3" s="16"/>
      <c r="N3" s="16"/>
    </row>
    <row r="4" spans="1:17" x14ac:dyDescent="0.4">
      <c r="A4" s="3"/>
      <c r="C4" s="17" t="s">
        <v>8</v>
      </c>
      <c r="D4" s="11"/>
      <c r="E4" s="11"/>
      <c r="F4" s="11"/>
      <c r="G4" s="11"/>
      <c r="H4" s="11"/>
      <c r="I4" s="15"/>
      <c r="J4" s="16"/>
      <c r="K4" s="16"/>
      <c r="L4" s="16"/>
      <c r="M4" s="16"/>
      <c r="N4" s="16"/>
    </row>
    <row r="5" spans="1:17" ht="21" customHeight="1" x14ac:dyDescent="0.4">
      <c r="C5" s="18">
        <v>40909</v>
      </c>
      <c r="D5" s="19" t="s">
        <v>9</v>
      </c>
      <c r="E5" s="20">
        <f>MAX($C$9:$C$109)</f>
        <v>44562</v>
      </c>
      <c r="F5" s="19" t="s">
        <v>10</v>
      </c>
      <c r="G5" s="19"/>
      <c r="H5" s="19"/>
      <c r="I5" s="21"/>
      <c r="J5" s="16"/>
      <c r="K5" s="16"/>
      <c r="L5" s="16"/>
      <c r="M5" s="16"/>
      <c r="N5" s="16"/>
    </row>
    <row r="6" spans="1:17" x14ac:dyDescent="0.4">
      <c r="B6" s="4">
        <f>COUNTA(C9:C109)-MATCH(C5,C9:C109,0)+1</f>
        <v>11</v>
      </c>
      <c r="F6" s="9"/>
      <c r="G6" s="9"/>
      <c r="H6" s="9"/>
      <c r="I6" s="9"/>
      <c r="J6" s="9"/>
    </row>
    <row r="7" spans="1:17" x14ac:dyDescent="0.4">
      <c r="A7" s="22"/>
      <c r="C7" s="9" t="s">
        <v>16</v>
      </c>
      <c r="F7" s="9"/>
      <c r="G7" s="9"/>
      <c r="H7" s="9"/>
      <c r="I7" s="9"/>
      <c r="J7" s="9"/>
    </row>
    <row r="8" spans="1:17" s="24" customFormat="1" ht="54" x14ac:dyDescent="0.4">
      <c r="A8" s="23"/>
      <c r="B8" s="23"/>
      <c r="C8" s="24" t="s">
        <v>11</v>
      </c>
      <c r="D8" s="24" t="s">
        <v>12</v>
      </c>
      <c r="E8" s="24" t="s">
        <v>13</v>
      </c>
      <c r="F8" s="25" t="s">
        <v>0</v>
      </c>
      <c r="G8" s="25" t="s">
        <v>1</v>
      </c>
      <c r="H8" s="25" t="s">
        <v>2</v>
      </c>
      <c r="I8" s="25" t="s">
        <v>3</v>
      </c>
      <c r="J8" s="25" t="s">
        <v>14</v>
      </c>
    </row>
    <row r="9" spans="1:17" x14ac:dyDescent="0.15">
      <c r="A9" s="2" t="str">
        <f>IF(C9=EDATE($C$5,0),1,"")</f>
        <v/>
      </c>
      <c r="B9" s="2" t="str">
        <f>IF(C9=EDATE($C$5,0),1,"")</f>
        <v/>
      </c>
      <c r="C9" s="26">
        <v>38718</v>
      </c>
      <c r="D9" s="1" t="str">
        <f t="shared" ref="D9:D13" si="0">IF(OR(A9=1,B9=1,A9),TEXT(C9,"ge"),TEXT(C9," "))</f>
        <v xml:space="preserve"> </v>
      </c>
      <c r="E9" s="1" t="str">
        <f t="shared" ref="E9:E13" si="1">IF(OR(A9=1,A9),TEXT(C9,"yyyy"),TEXT(C9,"yy"))</f>
        <v>06</v>
      </c>
      <c r="F9" s="27">
        <v>33252</v>
      </c>
      <c r="G9" s="27">
        <v>36825</v>
      </c>
      <c r="H9" s="27">
        <v>33264</v>
      </c>
      <c r="I9" s="27">
        <v>62836</v>
      </c>
      <c r="J9" s="27">
        <v>166177</v>
      </c>
    </row>
    <row r="10" spans="1:17" x14ac:dyDescent="0.15">
      <c r="A10" s="2" t="str">
        <f t="shared" ref="A10:A73" si="2">IF(C10=EDATE($C$5,0),1,"")</f>
        <v/>
      </c>
      <c r="B10" s="2" t="str">
        <f>IF(C10=EDATE($C$5,0),1,"")</f>
        <v/>
      </c>
      <c r="C10" s="26">
        <v>39083</v>
      </c>
      <c r="D10" s="1" t="str">
        <f t="shared" si="0"/>
        <v xml:space="preserve"> </v>
      </c>
      <c r="E10" s="1" t="str">
        <f t="shared" si="1"/>
        <v>07</v>
      </c>
      <c r="F10" s="27">
        <v>35147</v>
      </c>
      <c r="G10" s="27">
        <v>38408</v>
      </c>
      <c r="H10" s="27">
        <v>32832</v>
      </c>
      <c r="I10" s="27">
        <v>60637</v>
      </c>
      <c r="J10" s="27">
        <v>167024</v>
      </c>
    </row>
    <row r="11" spans="1:17" x14ac:dyDescent="0.15">
      <c r="A11" s="2" t="str">
        <f t="shared" si="2"/>
        <v/>
      </c>
      <c r="B11" s="2" t="str">
        <f>IF(OR(A11=1,C11=$E$5),1,"")</f>
        <v/>
      </c>
      <c r="C11" s="26">
        <v>39448</v>
      </c>
      <c r="D11" s="1" t="str">
        <f t="shared" si="0"/>
        <v xml:space="preserve"> </v>
      </c>
      <c r="E11" s="1" t="str">
        <f t="shared" si="1"/>
        <v>08</v>
      </c>
      <c r="F11" s="27">
        <v>32968</v>
      </c>
      <c r="G11" s="27">
        <v>39483</v>
      </c>
      <c r="H11" s="27">
        <v>29516</v>
      </c>
      <c r="I11" s="27">
        <v>58333</v>
      </c>
      <c r="J11" s="27">
        <v>160300</v>
      </c>
    </row>
    <row r="12" spans="1:17" x14ac:dyDescent="0.15">
      <c r="A12" s="2" t="str">
        <f t="shared" si="2"/>
        <v/>
      </c>
      <c r="B12" s="2" t="str">
        <f t="shared" ref="B12:B75" si="3">IF(OR(A12=1,C12=$E$5),1,"")</f>
        <v/>
      </c>
      <c r="C12" s="26">
        <v>39814</v>
      </c>
      <c r="D12" s="1" t="str">
        <f t="shared" si="0"/>
        <v xml:space="preserve"> </v>
      </c>
      <c r="E12" s="1" t="str">
        <f t="shared" si="1"/>
        <v>09</v>
      </c>
      <c r="F12" s="27">
        <v>32505</v>
      </c>
      <c r="G12" s="27">
        <v>44181</v>
      </c>
      <c r="H12" s="27">
        <v>31671</v>
      </c>
      <c r="I12" s="27">
        <v>58975</v>
      </c>
      <c r="J12" s="27">
        <v>167332</v>
      </c>
    </row>
    <row r="13" spans="1:17" x14ac:dyDescent="0.15">
      <c r="A13" s="2" t="str">
        <f t="shared" si="2"/>
        <v/>
      </c>
      <c r="B13" s="2" t="str">
        <f t="shared" si="3"/>
        <v/>
      </c>
      <c r="C13" s="26">
        <v>40179</v>
      </c>
      <c r="D13" s="1" t="str">
        <f t="shared" si="0"/>
        <v xml:space="preserve"> </v>
      </c>
      <c r="E13" s="1" t="str">
        <f t="shared" si="1"/>
        <v>10</v>
      </c>
      <c r="F13" s="27">
        <v>42125</v>
      </c>
      <c r="G13" s="27">
        <v>22591</v>
      </c>
      <c r="H13" s="27">
        <v>48919</v>
      </c>
      <c r="I13" s="27">
        <v>56223</v>
      </c>
      <c r="J13" s="27">
        <v>169858</v>
      </c>
    </row>
    <row r="14" spans="1:17" x14ac:dyDescent="0.15">
      <c r="A14" s="2" t="str">
        <f t="shared" si="2"/>
        <v/>
      </c>
      <c r="B14" s="2" t="str">
        <f t="shared" si="3"/>
        <v/>
      </c>
      <c r="C14" s="26">
        <v>40544</v>
      </c>
      <c r="D14" s="1" t="str">
        <f t="shared" ref="D14:D25" si="4">IF(OR(A14=1,B14=1,A14),TEXT(C14,"ge"),TEXT(C14," "))</f>
        <v xml:space="preserve"> </v>
      </c>
      <c r="E14" s="1" t="str">
        <f t="shared" ref="E14:E25" si="5">IF(OR(A14=1,A14),TEXT(C14,"yyyy"),TEXT(C14,"yy"))</f>
        <v>11</v>
      </c>
      <c r="F14" s="27">
        <v>39251</v>
      </c>
      <c r="G14" s="27">
        <v>18234</v>
      </c>
      <c r="H14" s="27">
        <v>40782</v>
      </c>
      <c r="I14" s="27">
        <v>40921</v>
      </c>
      <c r="J14" s="27">
        <v>139188</v>
      </c>
    </row>
    <row r="15" spans="1:17" x14ac:dyDescent="0.15">
      <c r="A15" s="2">
        <f t="shared" si="2"/>
        <v>1</v>
      </c>
      <c r="B15" s="2">
        <f t="shared" si="3"/>
        <v>1</v>
      </c>
      <c r="C15" s="26">
        <v>40909</v>
      </c>
      <c r="D15" s="1" t="str">
        <f t="shared" si="4"/>
        <v>H24</v>
      </c>
      <c r="E15" s="1" t="str">
        <f t="shared" si="5"/>
        <v>2012</v>
      </c>
      <c r="F15" s="27">
        <v>46528</v>
      </c>
      <c r="G15" s="27">
        <v>22595</v>
      </c>
      <c r="H15" s="27">
        <v>39988</v>
      </c>
      <c r="I15" s="27">
        <v>39542</v>
      </c>
      <c r="J15" s="27">
        <v>148653</v>
      </c>
    </row>
    <row r="16" spans="1:17" x14ac:dyDescent="0.15">
      <c r="A16" s="2" t="str">
        <f t="shared" si="2"/>
        <v/>
      </c>
      <c r="B16" s="2" t="str">
        <f t="shared" si="3"/>
        <v/>
      </c>
      <c r="C16" s="26">
        <v>41275</v>
      </c>
      <c r="D16" s="1" t="str">
        <f t="shared" si="4"/>
        <v xml:space="preserve"> </v>
      </c>
      <c r="E16" s="1" t="str">
        <f t="shared" si="5"/>
        <v>13</v>
      </c>
      <c r="F16" s="27">
        <v>47432</v>
      </c>
      <c r="G16" s="27">
        <v>23199</v>
      </c>
      <c r="H16" s="27">
        <v>37384</v>
      </c>
      <c r="I16" s="27">
        <v>39748</v>
      </c>
      <c r="J16" s="27">
        <v>147763</v>
      </c>
    </row>
    <row r="17" spans="1:10" x14ac:dyDescent="0.15">
      <c r="A17" s="2" t="str">
        <f t="shared" si="2"/>
        <v/>
      </c>
      <c r="B17" s="2" t="str">
        <f t="shared" si="3"/>
        <v/>
      </c>
      <c r="C17" s="26">
        <v>41640</v>
      </c>
      <c r="D17" s="1" t="str">
        <f t="shared" si="4"/>
        <v xml:space="preserve"> </v>
      </c>
      <c r="E17" s="1" t="str">
        <f t="shared" si="5"/>
        <v>14</v>
      </c>
      <c r="F17" s="27">
        <v>50321</v>
      </c>
      <c r="G17" s="27">
        <v>25235</v>
      </c>
      <c r="H17" s="27">
        <v>34792</v>
      </c>
      <c r="I17" s="27">
        <v>38937</v>
      </c>
      <c r="J17" s="27">
        <v>149321</v>
      </c>
    </row>
    <row r="18" spans="1:10" x14ac:dyDescent="0.15">
      <c r="A18" s="2" t="str">
        <f t="shared" si="2"/>
        <v/>
      </c>
      <c r="B18" s="2" t="str">
        <f t="shared" si="3"/>
        <v/>
      </c>
      <c r="C18" s="26">
        <v>42005</v>
      </c>
      <c r="D18" s="1" t="str">
        <f t="shared" si="4"/>
        <v xml:space="preserve"> </v>
      </c>
      <c r="E18" s="1" t="str">
        <f t="shared" si="5"/>
        <v>15</v>
      </c>
      <c r="F18" s="27">
        <v>57156</v>
      </c>
      <c r="G18" s="27">
        <v>26127</v>
      </c>
      <c r="H18" s="27">
        <v>43557</v>
      </c>
      <c r="I18" s="27">
        <v>45556</v>
      </c>
      <c r="J18" s="27">
        <v>172396</v>
      </c>
    </row>
    <row r="19" spans="1:10" x14ac:dyDescent="0.15">
      <c r="A19" s="2" t="str">
        <f t="shared" si="2"/>
        <v/>
      </c>
      <c r="B19" s="2" t="str">
        <f t="shared" si="3"/>
        <v/>
      </c>
      <c r="C19" s="26">
        <v>42370</v>
      </c>
      <c r="D19" s="1" t="str">
        <f t="shared" si="4"/>
        <v xml:space="preserve"> </v>
      </c>
      <c r="E19" s="1" t="str">
        <f t="shared" si="5"/>
        <v>16</v>
      </c>
      <c r="F19" s="27">
        <v>55951</v>
      </c>
      <c r="G19" s="27">
        <v>27079</v>
      </c>
      <c r="H19" s="27">
        <v>48093</v>
      </c>
      <c r="I19" s="27">
        <v>50278</v>
      </c>
      <c r="J19" s="27">
        <v>181400</v>
      </c>
    </row>
    <row r="20" spans="1:10" x14ac:dyDescent="0.15">
      <c r="A20" s="2" t="str">
        <f t="shared" si="2"/>
        <v/>
      </c>
      <c r="B20" s="2" t="str">
        <f t="shared" si="3"/>
        <v/>
      </c>
      <c r="C20" s="26">
        <v>42736</v>
      </c>
      <c r="D20" s="1" t="str">
        <f t="shared" si="4"/>
        <v xml:space="preserve"> </v>
      </c>
      <c r="E20" s="1" t="str">
        <f t="shared" si="5"/>
        <v>17</v>
      </c>
      <c r="F20" s="27">
        <v>59580</v>
      </c>
      <c r="G20" s="27">
        <v>27898</v>
      </c>
      <c r="H20" s="27">
        <v>47495</v>
      </c>
      <c r="I20" s="27">
        <v>51370</v>
      </c>
      <c r="J20" s="27">
        <v>186343</v>
      </c>
    </row>
    <row r="21" spans="1:10" x14ac:dyDescent="0.15">
      <c r="A21" s="2" t="str">
        <f t="shared" si="2"/>
        <v/>
      </c>
      <c r="B21" s="2" t="str">
        <f t="shared" si="3"/>
        <v/>
      </c>
      <c r="C21" s="26">
        <v>43101</v>
      </c>
      <c r="D21" s="1" t="str">
        <f t="shared" si="4"/>
        <v xml:space="preserve"> </v>
      </c>
      <c r="E21" s="1" t="str">
        <f t="shared" si="5"/>
        <v>18</v>
      </c>
      <c r="F21" s="27">
        <v>63155</v>
      </c>
      <c r="G21" s="27">
        <v>28153</v>
      </c>
      <c r="H21" s="27">
        <v>47746</v>
      </c>
      <c r="I21" s="27">
        <v>51170</v>
      </c>
      <c r="J21" s="27">
        <v>190225</v>
      </c>
    </row>
    <row r="22" spans="1:10" x14ac:dyDescent="0.15">
      <c r="A22" s="2" t="str">
        <f t="shared" si="2"/>
        <v/>
      </c>
      <c r="B22" s="2" t="str">
        <f t="shared" si="3"/>
        <v/>
      </c>
      <c r="C22" s="26">
        <v>43466</v>
      </c>
      <c r="D22" s="1" t="str">
        <f t="shared" si="4"/>
        <v xml:space="preserve"> </v>
      </c>
      <c r="E22" s="1" t="str">
        <f t="shared" si="5"/>
        <v>19</v>
      </c>
      <c r="F22" s="27">
        <v>64568</v>
      </c>
      <c r="G22" s="27">
        <v>27699</v>
      </c>
      <c r="H22" s="27">
        <v>46802</v>
      </c>
      <c r="I22" s="27">
        <v>51960</v>
      </c>
      <c r="J22" s="27">
        <v>191030</v>
      </c>
    </row>
    <row r="23" spans="1:10" x14ac:dyDescent="0.15">
      <c r="A23" s="2" t="str">
        <f t="shared" si="2"/>
        <v/>
      </c>
      <c r="B23" s="2" t="str">
        <f t="shared" si="3"/>
        <v/>
      </c>
      <c r="C23" s="26">
        <v>43831</v>
      </c>
      <c r="D23" s="1" t="str">
        <f t="shared" si="4"/>
        <v xml:space="preserve"> </v>
      </c>
      <c r="E23" s="1" t="str">
        <f t="shared" si="5"/>
        <v>20</v>
      </c>
      <c r="F23" s="27">
        <v>41806</v>
      </c>
      <c r="G23" s="27">
        <v>18400</v>
      </c>
      <c r="H23" s="27">
        <v>28147</v>
      </c>
      <c r="I23" s="27">
        <v>32637</v>
      </c>
      <c r="J23" s="27">
        <v>120991</v>
      </c>
    </row>
    <row r="24" spans="1:10" x14ac:dyDescent="0.15">
      <c r="A24" s="2" t="str">
        <f t="shared" si="2"/>
        <v/>
      </c>
      <c r="B24" s="2" t="str">
        <f t="shared" si="3"/>
        <v/>
      </c>
      <c r="C24" s="26">
        <v>44197</v>
      </c>
      <c r="D24" s="1" t="str">
        <f t="shared" si="4"/>
        <v xml:space="preserve"> </v>
      </c>
      <c r="E24" s="1" t="str">
        <f t="shared" si="5"/>
        <v>21</v>
      </c>
      <c r="F24" s="27">
        <v>48951</v>
      </c>
      <c r="G24" s="27">
        <v>21655</v>
      </c>
      <c r="H24" s="27">
        <v>27885</v>
      </c>
      <c r="I24" s="27">
        <v>34102</v>
      </c>
      <c r="J24" s="27">
        <v>132592</v>
      </c>
    </row>
    <row r="25" spans="1:10" x14ac:dyDescent="0.15">
      <c r="A25" s="2" t="str">
        <f t="shared" si="2"/>
        <v/>
      </c>
      <c r="B25" s="2">
        <f t="shared" si="3"/>
        <v>1</v>
      </c>
      <c r="C25" s="26">
        <v>44562</v>
      </c>
      <c r="D25" s="1" t="str">
        <f t="shared" si="4"/>
        <v>R4</v>
      </c>
      <c r="E25" s="1" t="str">
        <f t="shared" si="5"/>
        <v>22</v>
      </c>
      <c r="F25" s="27">
        <v>55868</v>
      </c>
      <c r="G25" s="27">
        <v>23567</v>
      </c>
      <c r="H25" s="27">
        <v>31226</v>
      </c>
      <c r="I25" s="27">
        <v>38876</v>
      </c>
      <c r="J25" s="27">
        <v>149537</v>
      </c>
    </row>
    <row r="26" spans="1:10" x14ac:dyDescent="0.15">
      <c r="A26" s="2" t="str">
        <f t="shared" si="2"/>
        <v/>
      </c>
      <c r="B26" s="2" t="str">
        <f t="shared" si="3"/>
        <v/>
      </c>
    </row>
    <row r="27" spans="1:10" x14ac:dyDescent="0.15">
      <c r="A27" s="2" t="str">
        <f t="shared" si="2"/>
        <v/>
      </c>
      <c r="B27" s="2" t="str">
        <f t="shared" si="3"/>
        <v/>
      </c>
    </row>
    <row r="28" spans="1:10" x14ac:dyDescent="0.15">
      <c r="A28" s="2" t="str">
        <f t="shared" si="2"/>
        <v/>
      </c>
      <c r="B28" s="2" t="str">
        <f t="shared" si="3"/>
        <v/>
      </c>
    </row>
    <row r="29" spans="1:10" x14ac:dyDescent="0.15">
      <c r="A29" s="2" t="str">
        <f t="shared" si="2"/>
        <v/>
      </c>
      <c r="B29" s="2" t="str">
        <f t="shared" si="3"/>
        <v/>
      </c>
    </row>
    <row r="30" spans="1:10" x14ac:dyDescent="0.15">
      <c r="A30" s="2" t="str">
        <f t="shared" si="2"/>
        <v/>
      </c>
      <c r="B30" s="2" t="str">
        <f t="shared" si="3"/>
        <v/>
      </c>
    </row>
    <row r="31" spans="1:10" x14ac:dyDescent="0.15">
      <c r="A31" s="2" t="str">
        <f t="shared" si="2"/>
        <v/>
      </c>
      <c r="B31" s="2" t="str">
        <f t="shared" si="3"/>
        <v/>
      </c>
    </row>
    <row r="32" spans="1:10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3"/>
        <v/>
      </c>
    </row>
    <row r="75" spans="1:2" x14ac:dyDescent="0.15">
      <c r="A75" s="2" t="str">
        <f t="shared" si="6"/>
        <v/>
      </c>
      <c r="B75" s="2" t="str">
        <f t="shared" si="3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2024-02-13T01:50:28Z</cp:lastPrinted>
  <dcterms:created xsi:type="dcterms:W3CDTF">2023-11-03T12:06:13Z</dcterms:created>
  <dcterms:modified xsi:type="dcterms:W3CDTF">2024-03-26T09:24:35Z</dcterms:modified>
</cp:coreProperties>
</file>