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09187148-F977-40EC-BF7B-FFD39CDB6712}" xr6:coauthVersionLast="36" xr6:coauthVersionMax="47" xr10:uidLastSave="{00000000-0000-0000-0000-000000000000}"/>
  <bookViews>
    <workbookView xWindow="-105" yWindow="-105" windowWidth="19425" windowHeight="10305" xr2:uid="{D5AF1EC2-70F2-4DAE-8741-5E05E7D172CF}"/>
  </bookViews>
  <sheets>
    <sheet name="データ" sheetId="2" r:id="rId1"/>
    <sheet name="グラフ1" sheetId="3" r:id="rId2"/>
  </sheets>
  <definedNames>
    <definedName name="その他">OFFSET(データ!$K$9,MATCH(データ!$C$5,データ!$C$9:$C$109,0)-1,0,データ!$B$6,1)</definedName>
    <definedName name="むつ小川原">OFFSET(データ!$I$9,MATCH(データ!$C$5,データ!$C$9:$C$109,0)-1,0,データ!$B$6,1)</definedName>
    <definedName name="横軸ラベル_西暦">OFFSET(データ!$E$9,MATCH(データ!$C$5,データ!$C$9:$C$109,0)-1,0,データ!$B$6,1)</definedName>
    <definedName name="合計">OFFSET(データ!$L$9,MATCH(データ!$C$5,データ!$C$9:$C$109,0)-1,0,データ!$B$6,1)</definedName>
    <definedName name="尻屋岬">OFFSET(データ!$H$9,MATCH(データ!$C$5,データ!$C$9:$C$109,0)-1,0,データ!$B$6,1)</definedName>
    <definedName name="青森">OFFSET(データ!$F$9,MATCH(データ!$C$5,データ!$C$9:$C$109,0)-1,0,データ!$B$6,1)</definedName>
    <definedName name="大間">OFFSET(データ!$J$9,MATCH(データ!$C$5,データ!$C$9:$C$109,0)-1,0,データ!$B$6,1)</definedName>
    <definedName name="八戸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E19" i="2" s="1"/>
  <c r="A18" i="2"/>
  <c r="E18" i="2" s="1"/>
  <c r="A17" i="2"/>
  <c r="E17" i="2" s="1"/>
  <c r="A16" i="2"/>
  <c r="A15" i="2"/>
  <c r="A14" i="2"/>
  <c r="A13" i="2"/>
  <c r="A12" i="2"/>
  <c r="A11" i="2"/>
  <c r="E11" i="2" s="1"/>
  <c r="B10" i="2"/>
  <c r="A10" i="2"/>
  <c r="E10" i="2" s="1"/>
  <c r="B9" i="2"/>
  <c r="A9" i="2"/>
  <c r="E9" i="2" s="1"/>
  <c r="B6" i="2"/>
  <c r="E5" i="2"/>
  <c r="B36" i="2" l="1"/>
  <c r="B52" i="2"/>
  <c r="B20" i="2"/>
  <c r="B44" i="2"/>
  <c r="B60" i="2"/>
  <c r="B12" i="2"/>
  <c r="D12" i="2" s="1"/>
  <c r="B28" i="2"/>
  <c r="B68" i="2"/>
  <c r="B76" i="2"/>
  <c r="B84" i="2"/>
  <c r="B92" i="2"/>
  <c r="B100" i="2"/>
  <c r="B108" i="2"/>
  <c r="D9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3" i="2"/>
  <c r="E21" i="2"/>
  <c r="B14" i="2"/>
  <c r="D14" i="2" s="1"/>
  <c r="B22" i="2"/>
  <c r="D22" i="2" s="1"/>
  <c r="B30" i="2"/>
  <c r="B38" i="2"/>
  <c r="B46" i="2"/>
  <c r="B54" i="2"/>
  <c r="B62" i="2"/>
  <c r="B70" i="2"/>
  <c r="B78" i="2"/>
  <c r="B86" i="2"/>
  <c r="B94" i="2"/>
  <c r="B102" i="2"/>
  <c r="D10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E14" i="2"/>
  <c r="E22" i="2"/>
  <c r="B16" i="2"/>
  <c r="B24" i="2"/>
  <c r="D24" i="2" s="1"/>
  <c r="B32" i="2"/>
  <c r="B40" i="2"/>
  <c r="B48" i="2"/>
  <c r="B56" i="2"/>
  <c r="B64" i="2"/>
  <c r="B72" i="2"/>
  <c r="B80" i="2"/>
  <c r="B88" i="2"/>
  <c r="B96" i="2"/>
  <c r="B104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5" i="2"/>
  <c r="E23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D16" i="2"/>
  <c r="D20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2" i="2"/>
  <c r="E16" i="2"/>
  <c r="E20" i="2"/>
  <c r="E24" i="2"/>
</calcChain>
</file>

<file path=xl/sharedStrings.xml><?xml version="1.0" encoding="utf-8"?>
<sst xmlns="http://schemas.openxmlformats.org/spreadsheetml/2006/main" count="20" uniqueCount="20">
  <si>
    <t>青森</t>
    <rPh sb="0" eb="2">
      <t>アオモリ</t>
    </rPh>
    <phoneticPr fontId="2"/>
  </si>
  <si>
    <t>八戸</t>
    <rPh sb="0" eb="2">
      <t>ハチノヘ</t>
    </rPh>
    <phoneticPr fontId="2"/>
  </si>
  <si>
    <t>尻屋岬</t>
    <rPh sb="0" eb="2">
      <t>シリヤ</t>
    </rPh>
    <rPh sb="2" eb="3">
      <t>ミサキ</t>
    </rPh>
    <phoneticPr fontId="2"/>
  </si>
  <si>
    <t>むつ小川原</t>
    <rPh sb="2" eb="5">
      <t>オガワラ</t>
    </rPh>
    <phoneticPr fontId="2"/>
  </si>
  <si>
    <t>大間</t>
    <rPh sb="0" eb="2">
      <t>オオマ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</si>
  <si>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</si>
  <si>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</si>
  <si>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</si>
  <si>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</si>
  <si>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</si>
  <si>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</si>
  <si>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</si>
  <si>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</si>
  <si>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</si>
  <si>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</si>
  <si>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</si>
  <si>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</si>
  <si>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</si>
  <si>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</si>
  <si>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主な港湾別取扱貨物量の推移（資料：県県土整備部「港湾調査年報」）(単位：千t)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</si>
</sst>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_ "/>
    <numFmt numFmtId="179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3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4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9" fontId="0" fillId="2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179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主な港湾別取扱貨物量の推移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01956454291017"/>
          <c:y val="0.13203265036896566"/>
          <c:w val="0.8827861579796179"/>
          <c:h val="0.740727449005047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[0]!青森</c:f>
              <c:numCache>
                <c:formatCode>#,##0_ </c:formatCode>
                <c:ptCount val="6"/>
                <c:pt idx="0">
                  <c:v>24777</c:v>
                </c:pt>
                <c:pt idx="1">
                  <c:v>24257</c:v>
                </c:pt>
                <c:pt idx="2">
                  <c:v>24496</c:v>
                </c:pt>
                <c:pt idx="3">
                  <c:v>23746</c:v>
                </c:pt>
                <c:pt idx="4">
                  <c:v>24095</c:v>
                </c:pt>
                <c:pt idx="5">
                  <c:v>25377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D-4E47-B7F9-4200177B82D7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八戸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[0]!八戸</c:f>
              <c:numCache>
                <c:formatCode>#,##0_ </c:formatCode>
                <c:ptCount val="6"/>
                <c:pt idx="0">
                  <c:v>28169</c:v>
                </c:pt>
                <c:pt idx="1">
                  <c:v>30097</c:v>
                </c:pt>
                <c:pt idx="2">
                  <c:v>29713</c:v>
                </c:pt>
                <c:pt idx="3">
                  <c:v>26699</c:v>
                </c:pt>
                <c:pt idx="4">
                  <c:v>29089</c:v>
                </c:pt>
                <c:pt idx="5">
                  <c:v>28977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D-4E47-B7F9-4200177B82D7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尻屋岬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0942408376963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9-4E8D-AE95-780CC949329D}"/>
                </c:ext>
              </c:extLst>
            </c:dLbl>
            <c:dLbl>
              <c:idx val="1"/>
              <c:layout>
                <c:manualLayout>
                  <c:x val="0"/>
                  <c:y val="-3.83939718273273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9-4E8D-AE95-780CC949329D}"/>
                </c:ext>
              </c:extLst>
            </c:dLbl>
            <c:dLbl>
              <c:idx val="2"/>
              <c:layout>
                <c:manualLayout>
                  <c:x val="1.36674254778249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59-4E8D-AE95-780CC949329D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86-4AF6-A626-CA4FA5EA149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86-4AF6-A626-CA4FA5EA1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[0]!尻屋岬</c:f>
              <c:numCache>
                <c:formatCode>#,##0_ </c:formatCode>
                <c:ptCount val="6"/>
                <c:pt idx="0">
                  <c:v>2951</c:v>
                </c:pt>
                <c:pt idx="1">
                  <c:v>2875</c:v>
                </c:pt>
                <c:pt idx="2">
                  <c:v>2594</c:v>
                </c:pt>
                <c:pt idx="3">
                  <c:v>2132</c:v>
                </c:pt>
                <c:pt idx="4">
                  <c:v>2248</c:v>
                </c:pt>
                <c:pt idx="5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D-4E47-B7F9-4200177B82D7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むつ小川原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1479308324958001E-2"/>
                  <c:y val="4.398070660015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4D-4E47-B7F9-4200177B82D7}"/>
                </c:ext>
              </c:extLst>
            </c:dLbl>
            <c:dLbl>
              <c:idx val="1"/>
              <c:layout>
                <c:manualLayout>
                  <c:x val="6.1478770237340816E-2"/>
                  <c:y val="3.9790575916230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4D-4E47-B7F9-4200177B82D7}"/>
                </c:ext>
              </c:extLst>
            </c:dLbl>
            <c:dLbl>
              <c:idx val="2"/>
              <c:layout>
                <c:manualLayout>
                  <c:x val="6.1479846412575236E-2"/>
                  <c:y val="4.3975759574555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4D-4E47-B7F9-4200177B82D7}"/>
                </c:ext>
              </c:extLst>
            </c:dLbl>
            <c:dLbl>
              <c:idx val="3"/>
              <c:layout>
                <c:manualLayout>
                  <c:x val="6.2846050872740353E-2"/>
                  <c:y val="3.76946860700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4D-4E47-B7F9-4200177B82D7}"/>
                </c:ext>
              </c:extLst>
            </c:dLbl>
            <c:dLbl>
              <c:idx val="4"/>
              <c:layout>
                <c:manualLayout>
                  <c:x val="6.0113408325400103E-2"/>
                  <c:y val="4.184498147700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4D-4E47-B7F9-4200177B82D7}"/>
                </c:ext>
              </c:extLst>
            </c:dLbl>
            <c:dLbl>
              <c:idx val="5"/>
              <c:layout>
                <c:manualLayout>
                  <c:x val="5.7393847192048826E-2"/>
                  <c:y val="4.1845475709070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7D-49A6-BF34-FE6423C129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[0]!むつ小川原</c:f>
              <c:numCache>
                <c:formatCode>#,##0_ </c:formatCode>
                <c:ptCount val="6"/>
                <c:pt idx="0">
                  <c:v>706</c:v>
                </c:pt>
                <c:pt idx="1">
                  <c:v>562</c:v>
                </c:pt>
                <c:pt idx="2">
                  <c:v>513</c:v>
                </c:pt>
                <c:pt idx="3">
                  <c:v>449</c:v>
                </c:pt>
                <c:pt idx="4">
                  <c:v>801</c:v>
                </c:pt>
                <c:pt idx="5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D-4E47-B7F9-4200177B82D7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大間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610434814429339E-2"/>
                  <c:y val="-3.138373610775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59-4E8D-AE95-780CC949329D}"/>
                </c:ext>
              </c:extLst>
            </c:dLbl>
            <c:dLbl>
              <c:idx val="1"/>
              <c:layout>
                <c:manualLayout>
                  <c:x val="6.287666669716141E-2"/>
                  <c:y val="-3.556823425545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59-4E8D-AE95-780CC949329D}"/>
                </c:ext>
              </c:extLst>
            </c:dLbl>
            <c:dLbl>
              <c:idx val="2"/>
              <c:layout>
                <c:manualLayout>
                  <c:x val="6.0142898579893564E-2"/>
                  <c:y val="-2.5106988886203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59-4E8D-AE95-780CC949329D}"/>
                </c:ext>
              </c:extLst>
            </c:dLbl>
            <c:dLbl>
              <c:idx val="3"/>
              <c:layout>
                <c:manualLayout>
                  <c:x val="7.2444855107599071E-2"/>
                  <c:y val="-2.092249073850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59-4E8D-AE95-780CC949329D}"/>
                </c:ext>
              </c:extLst>
            </c:dLbl>
            <c:dLbl>
              <c:idx val="4"/>
              <c:layout>
                <c:manualLayout>
                  <c:x val="6.2876666697161451E-2"/>
                  <c:y val="6.2767472215508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59-4E8D-AE95-780CC949329D}"/>
                </c:ext>
              </c:extLst>
            </c:dLbl>
            <c:dLbl>
              <c:idx val="5"/>
              <c:layout>
                <c:manualLayout>
                  <c:x val="5.877601452125962E-2"/>
                  <c:y val="4.1844981477006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59-4E8D-AE95-780CC9493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[0]!大間</c:f>
              <c:numCache>
                <c:formatCode>#,##0_ </c:formatCode>
                <c:ptCount val="6"/>
                <c:pt idx="0">
                  <c:v>381</c:v>
                </c:pt>
                <c:pt idx="1">
                  <c:v>366</c:v>
                </c:pt>
                <c:pt idx="2">
                  <c:v>377</c:v>
                </c:pt>
                <c:pt idx="3">
                  <c:v>238</c:v>
                </c:pt>
                <c:pt idx="4">
                  <c:v>259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4D-4E47-B7F9-4200177B82D7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1503432547231472E-2"/>
                  <c:y val="1.2529606559975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9-4E8D-AE95-780CC949329D}"/>
                </c:ext>
              </c:extLst>
            </c:dLbl>
            <c:dLbl>
              <c:idx val="1"/>
              <c:layout>
                <c:manualLayout>
                  <c:x val="6.1503414650210225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9-4E8D-AE95-780CC949329D}"/>
                </c:ext>
              </c:extLst>
            </c:dLbl>
            <c:dLbl>
              <c:idx val="2"/>
              <c:layout>
                <c:manualLayout>
                  <c:x val="6.1503414650210128E-2"/>
                  <c:y val="1.4659685863874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59-4E8D-AE95-780CC949329D}"/>
                </c:ext>
              </c:extLst>
            </c:dLbl>
            <c:dLbl>
              <c:idx val="3"/>
              <c:layout>
                <c:manualLayout>
                  <c:x val="6.4237039221500328E-2"/>
                  <c:y val="-3.7696397526006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37618371352259E-2"/>
                      <c:h val="5.94763808967445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559-4E8D-AE95-780CC949329D}"/>
                </c:ext>
              </c:extLst>
            </c:dLbl>
            <c:dLbl>
              <c:idx val="4"/>
              <c:layout>
                <c:manualLayout>
                  <c:x val="6.2876666697161451E-2"/>
                  <c:y val="-2.5106988886203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59-4E8D-AE95-780CC949329D}"/>
                </c:ext>
              </c:extLst>
            </c:dLbl>
            <c:dLbl>
              <c:idx val="5"/>
              <c:layout>
                <c:manualLayout>
                  <c:x val="5.7409130462625677E-2"/>
                  <c:y val="-3.1383736107754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59-4E8D-AE95-780CC9493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[0]!その他</c:f>
              <c:numCache>
                <c:formatCode>#,##0_ </c:formatCode>
                <c:ptCount val="6"/>
                <c:pt idx="0">
                  <c:v>342</c:v>
                </c:pt>
                <c:pt idx="1">
                  <c:v>483</c:v>
                </c:pt>
                <c:pt idx="2">
                  <c:v>365</c:v>
                </c:pt>
                <c:pt idx="3">
                  <c:v>310</c:v>
                </c:pt>
                <c:pt idx="4">
                  <c:v>351</c:v>
                </c:pt>
                <c:pt idx="5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4D-4E47-B7F9-4200177B82D7}"/>
            </c:ext>
          </c:extLst>
        </c:ser>
        <c:ser>
          <c:idx val="6"/>
          <c:order val="6"/>
          <c:tx>
            <c:strRef>
              <c:f>データ!$L$8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6"/>
                <c:pt idx="0">
                  <c:v>57326</c:v>
                </c:pt>
                <c:pt idx="1">
                  <c:v>58640</c:v>
                </c:pt>
                <c:pt idx="2">
                  <c:v>58058</c:v>
                </c:pt>
                <c:pt idx="3">
                  <c:v>53574</c:v>
                </c:pt>
                <c:pt idx="4">
                  <c:v>56843</c:v>
                </c:pt>
                <c:pt idx="5">
                  <c:v>57554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4D-4E47-B7F9-4200177B8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957407"/>
        <c:axId val="1103457071"/>
      </c:barChart>
      <c:catAx>
        <c:axId val="118195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103457071"/>
        <c:crosses val="autoZero"/>
        <c:auto val="1"/>
        <c:lblAlgn val="ctr"/>
        <c:lblOffset val="100"/>
        <c:noMultiLvlLbl val="0"/>
      </c:catAx>
      <c:valAx>
        <c:axId val="1103457071"/>
        <c:scaling>
          <c:orientation val="minMax"/>
          <c:max val="8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181957407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4293473396683987"/>
          <c:y val="0.13201329920542884"/>
          <c:w val="0.78927039891634931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EE33EB-5EC0-4BD1-9C6A-CBA0046EA9B8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0E2DD6-C942-19D0-4CD7-8F4F0A8073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0.05231</cdr:x>
      <cdr:y>0.03079</cdr:y>
    </cdr:from>
    <cdr:to>
      <cdr:x>0.14338</cdr:x>
      <cdr:y>0.09357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EA00A0C-FBF9-5E85-B7A0-915EAFD35A11}"/>
            </a:ext>
          </a:extLst>
        </cdr:cNvPr>
        <cdr:cNvSpPr txBox="1"/>
      </cdr:nvSpPr>
      <cdr:spPr>
        <a:xfrm xmlns:a="http://schemas.openxmlformats.org/drawingml/2006/main">
          <a:off x="486228" y="186872"/>
          <a:ext cx="84666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（千ｔ）</a:t>
          </a:r>
        </a:p>
      </cdr:txBody>
    </cdr:sp>
  </cdr:relSizeAnchor>
  <cdr:relSizeAnchor xmlns:cdr="http://schemas.openxmlformats.org/drawingml/2006/chartDrawing">
    <cdr:from>
      <cdr:x>0.84176</cdr:x>
      <cdr:y>0.88428</cdr:y>
    </cdr:from>
    <cdr:to>
      <cdr:x>0.99442</cdr:x>
      <cdr:y>0.9531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507D087-7653-D9E4-69B4-6DCDB22A75AA}"/>
            </a:ext>
          </a:extLst>
        </cdr:cNvPr>
        <cdr:cNvSpPr txBox="1"/>
      </cdr:nvSpPr>
      <cdr:spPr>
        <a:xfrm xmlns:a="http://schemas.openxmlformats.org/drawingml/2006/main">
          <a:off x="7825014" y="5366658"/>
          <a:ext cx="1419100" cy="417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0.47206</cdr:x>
      <cdr:y>0.93291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B19E37C-4DA4-17C9-2482-246DD8215D73}"/>
            </a:ext>
          </a:extLst>
        </cdr:cNvPr>
        <cdr:cNvSpPr txBox="1"/>
      </cdr:nvSpPr>
      <cdr:spPr>
        <a:xfrm xmlns:a="http://schemas.openxmlformats.org/drawingml/2006/main">
          <a:off x="4388233" y="5661780"/>
          <a:ext cx="4907751" cy="40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 baseline="0">
              <a:latin typeface="ＭＳ ゴシック" pitchFamily="49" charset="-128"/>
              <a:ea typeface="ＭＳ ゴシック" pitchFamily="49" charset="-128"/>
            </a:rPr>
            <a:t>資料：国土交通省「港湾統計年報」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2E4D-758C-44EA-8EBB-ED1F70C6D70C}">
  <dimension ref="A1:R109"/>
  <sheetViews>
    <sheetView tabSelected="1" workbookViewId="0">
      <selection activeCell="L24" sqref="L24"/>
    </sheetView>
  </sheetViews>
  <sheetFormatPr defaultColWidth="8.75" defaultRowHeight="13.5" x14ac:dyDescent="0.15"/>
  <cols>
    <col min="1" max="2" width="6" style="4" customWidth="1"/>
    <col min="3" max="3" width="9.25" style="8" bestFit="1" customWidth="1"/>
    <col min="4" max="4" width="12.5" style="8" customWidth="1"/>
    <col min="5" max="5" width="8.875" style="8" bestFit="1" customWidth="1"/>
    <col min="6" max="12" width="8.875" style="20" bestFit="1" customWidth="1"/>
    <col min="13" max="16384" width="8.75" style="8"/>
  </cols>
  <sheetData>
    <row r="1" spans="1:18" x14ac:dyDescent="0.15">
      <c r="A1" s="3" t="s">
        <v>7</v>
      </c>
      <c r="C1" s="1" t="s">
        <v>8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9</v>
      </c>
      <c r="C2" s="9" t="s">
        <v>10</v>
      </c>
      <c r="F2" s="8"/>
      <c r="G2" s="8"/>
      <c r="H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11</v>
      </c>
      <c r="C3" s="9" t="s">
        <v>18</v>
      </c>
      <c r="F3" s="8"/>
      <c r="G3" s="8"/>
      <c r="H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12</v>
      </c>
      <c r="F4" s="8"/>
      <c r="G4" s="8"/>
      <c r="H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42736</v>
      </c>
      <c r="D5" s="16" t="s">
        <v>13</v>
      </c>
      <c r="E5" s="17">
        <f>MAX($C$9:$C$109)</f>
        <v>44562</v>
      </c>
      <c r="F5" s="16" t="s">
        <v>14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6</v>
      </c>
      <c r="F6" s="8"/>
      <c r="G6" s="8"/>
      <c r="H6" s="8"/>
      <c r="I6" s="8"/>
      <c r="J6" s="8"/>
      <c r="K6" s="8"/>
      <c r="L6" s="8"/>
    </row>
    <row r="7" spans="1:18" x14ac:dyDescent="0.15">
      <c r="A7" s="19"/>
      <c r="C7" s="8" t="s">
        <v>19</v>
      </c>
    </row>
    <row r="8" spans="1:18" s="22" customFormat="1" ht="27" x14ac:dyDescent="0.15">
      <c r="A8" s="21"/>
      <c r="B8" s="21"/>
      <c r="C8" s="22" t="s">
        <v>15</v>
      </c>
      <c r="D8" s="22" t="s">
        <v>16</v>
      </c>
      <c r="E8" s="22" t="s">
        <v>17</v>
      </c>
      <c r="F8" s="23" t="s">
        <v>0</v>
      </c>
      <c r="G8" s="23" t="s">
        <v>1</v>
      </c>
      <c r="H8" s="23" t="s">
        <v>2</v>
      </c>
      <c r="I8" s="23" t="s">
        <v>3</v>
      </c>
      <c r="J8" s="23" t="s">
        <v>4</v>
      </c>
      <c r="K8" s="23" t="s">
        <v>5</v>
      </c>
      <c r="L8" s="23" t="s">
        <v>6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4">
        <v>39083</v>
      </c>
      <c r="D9" s="25" t="str">
        <f t="shared" ref="D9" si="0">IF(OR(A9=1,B9=1,A9),TEXT(C9,"ge"),TEXT(C9," "))</f>
        <v xml:space="preserve"> </v>
      </c>
      <c r="E9" s="25" t="str">
        <f t="shared" ref="E9" si="1">IF(OR(A9=1,A9),TEXT(C9,"yyyy"),TEXT(C9,"yy"))</f>
        <v>07</v>
      </c>
      <c r="F9" s="20">
        <v>27457.68</v>
      </c>
      <c r="G9" s="20">
        <v>25542.898000000001</v>
      </c>
      <c r="H9" s="20">
        <v>4077.4679999999998</v>
      </c>
      <c r="I9" s="20">
        <v>473.37599999999998</v>
      </c>
      <c r="J9" s="20">
        <v>474</v>
      </c>
      <c r="K9" s="20">
        <v>406.51499999999942</v>
      </c>
      <c r="L9" s="20">
        <v>58431.936999999998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39448</v>
      </c>
      <c r="D10" s="25" t="str">
        <f t="shared" ref="D10:D24" si="3">IF(OR(A10=1,B10=1,A10),TEXT(C10,"ge"),TEXT(C10," "))</f>
        <v xml:space="preserve"> </v>
      </c>
      <c r="E10" s="25" t="str">
        <f t="shared" ref="E10:E24" si="4">IF(OR(A10=1,A10),TEXT(C10,"yyyy"),TEXT(C10,"yy"))</f>
        <v>08</v>
      </c>
      <c r="F10" s="20">
        <v>26636</v>
      </c>
      <c r="G10" s="20">
        <v>25888</v>
      </c>
      <c r="H10" s="20">
        <v>3548</v>
      </c>
      <c r="I10" s="20">
        <v>443</v>
      </c>
      <c r="J10" s="20">
        <v>365</v>
      </c>
      <c r="K10" s="20">
        <v>309</v>
      </c>
      <c r="L10" s="20">
        <v>57189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39814</v>
      </c>
      <c r="D11" s="25" t="str">
        <f t="shared" si="3"/>
        <v xml:space="preserve"> </v>
      </c>
      <c r="E11" s="25" t="str">
        <f t="shared" si="4"/>
        <v>09</v>
      </c>
      <c r="F11" s="20">
        <v>25929</v>
      </c>
      <c r="G11" s="20">
        <v>24719</v>
      </c>
      <c r="H11" s="20">
        <v>2555</v>
      </c>
      <c r="I11" s="20">
        <v>402</v>
      </c>
      <c r="J11" s="20">
        <v>352</v>
      </c>
      <c r="K11" s="20">
        <v>284</v>
      </c>
      <c r="L11" s="20">
        <v>54241</v>
      </c>
    </row>
    <row r="12" spans="1:18" x14ac:dyDescent="0.15">
      <c r="A12" s="2" t="str">
        <f t="shared" si="2"/>
        <v/>
      </c>
      <c r="B12" s="2" t="str">
        <f t="shared" ref="B12:B75" si="5">IF(OR(A12=1,C12=$E$5),1,"")</f>
        <v/>
      </c>
      <c r="C12" s="24">
        <v>40179</v>
      </c>
      <c r="D12" s="25" t="str">
        <f t="shared" si="3"/>
        <v xml:space="preserve"> </v>
      </c>
      <c r="E12" s="25" t="str">
        <f t="shared" si="4"/>
        <v>10</v>
      </c>
      <c r="F12" s="20">
        <v>26970</v>
      </c>
      <c r="G12" s="20">
        <v>25927</v>
      </c>
      <c r="H12" s="20">
        <v>2667</v>
      </c>
      <c r="I12" s="20">
        <v>395</v>
      </c>
      <c r="J12" s="20">
        <v>323</v>
      </c>
      <c r="K12" s="20">
        <v>271</v>
      </c>
      <c r="L12" s="20">
        <v>56554</v>
      </c>
    </row>
    <row r="13" spans="1:18" x14ac:dyDescent="0.15">
      <c r="A13" s="2" t="str">
        <f t="shared" si="2"/>
        <v/>
      </c>
      <c r="B13" s="2" t="str">
        <f t="shared" si="5"/>
        <v/>
      </c>
      <c r="C13" s="24">
        <v>40544</v>
      </c>
      <c r="D13" s="25" t="str">
        <f t="shared" si="3"/>
        <v xml:space="preserve"> </v>
      </c>
      <c r="E13" s="25" t="str">
        <f t="shared" si="4"/>
        <v>11</v>
      </c>
      <c r="F13" s="20">
        <v>33391</v>
      </c>
      <c r="G13" s="20">
        <v>19821</v>
      </c>
      <c r="H13" s="20">
        <v>2489</v>
      </c>
      <c r="I13" s="20">
        <v>387</v>
      </c>
      <c r="J13" s="20">
        <v>325</v>
      </c>
      <c r="K13" s="20">
        <v>368</v>
      </c>
      <c r="L13" s="20">
        <v>56781</v>
      </c>
    </row>
    <row r="14" spans="1:18" x14ac:dyDescent="0.15">
      <c r="A14" s="2" t="str">
        <f t="shared" si="2"/>
        <v/>
      </c>
      <c r="B14" s="2" t="str">
        <f t="shared" si="5"/>
        <v/>
      </c>
      <c r="C14" s="24">
        <v>40909</v>
      </c>
      <c r="D14" s="25" t="str">
        <f t="shared" si="3"/>
        <v xml:space="preserve"> </v>
      </c>
      <c r="E14" s="25" t="str">
        <f t="shared" si="4"/>
        <v>12</v>
      </c>
      <c r="F14" s="20">
        <v>28764</v>
      </c>
      <c r="G14" s="20">
        <v>27301</v>
      </c>
      <c r="H14" s="20">
        <v>2701</v>
      </c>
      <c r="I14" s="20">
        <v>563</v>
      </c>
      <c r="J14" s="20">
        <v>275</v>
      </c>
      <c r="K14" s="20">
        <v>284</v>
      </c>
      <c r="L14" s="20">
        <v>59888</v>
      </c>
    </row>
    <row r="15" spans="1:18" x14ac:dyDescent="0.15">
      <c r="A15" s="2" t="str">
        <f t="shared" si="2"/>
        <v/>
      </c>
      <c r="B15" s="2" t="str">
        <f t="shared" si="5"/>
        <v/>
      </c>
      <c r="C15" s="24">
        <v>41275</v>
      </c>
      <c r="D15" s="25" t="str">
        <f t="shared" si="3"/>
        <v xml:space="preserve"> </v>
      </c>
      <c r="E15" s="25" t="str">
        <f t="shared" si="4"/>
        <v>13</v>
      </c>
      <c r="F15" s="20">
        <v>27820</v>
      </c>
      <c r="G15" s="20">
        <v>28830</v>
      </c>
      <c r="H15" s="20">
        <v>2992</v>
      </c>
      <c r="I15" s="20">
        <v>1091</v>
      </c>
      <c r="J15" s="20">
        <v>310</v>
      </c>
      <c r="K15" s="20">
        <v>282</v>
      </c>
      <c r="L15" s="20">
        <v>61325</v>
      </c>
    </row>
    <row r="16" spans="1:18" x14ac:dyDescent="0.15">
      <c r="A16" s="2" t="str">
        <f t="shared" si="2"/>
        <v/>
      </c>
      <c r="B16" s="2" t="str">
        <f t="shared" si="5"/>
        <v/>
      </c>
      <c r="C16" s="24">
        <v>41640</v>
      </c>
      <c r="D16" s="25" t="str">
        <f t="shared" si="3"/>
        <v xml:space="preserve"> </v>
      </c>
      <c r="E16" s="25" t="str">
        <f t="shared" si="4"/>
        <v>14</v>
      </c>
      <c r="F16" s="20">
        <v>26362</v>
      </c>
      <c r="G16" s="20">
        <v>27406</v>
      </c>
      <c r="H16" s="20">
        <v>3062</v>
      </c>
      <c r="I16" s="20">
        <v>836</v>
      </c>
      <c r="J16" s="20">
        <v>321</v>
      </c>
      <c r="K16" s="20">
        <v>308</v>
      </c>
      <c r="L16" s="20">
        <v>58295</v>
      </c>
    </row>
    <row r="17" spans="1:12" x14ac:dyDescent="0.15">
      <c r="A17" s="2" t="str">
        <f t="shared" si="2"/>
        <v/>
      </c>
      <c r="B17" s="2" t="str">
        <f t="shared" si="5"/>
        <v/>
      </c>
      <c r="C17" s="24">
        <v>42005</v>
      </c>
      <c r="D17" s="25" t="str">
        <f t="shared" si="3"/>
        <v xml:space="preserve"> </v>
      </c>
      <c r="E17" s="25" t="str">
        <f t="shared" si="4"/>
        <v>15</v>
      </c>
      <c r="F17" s="20">
        <v>25128</v>
      </c>
      <c r="G17" s="20">
        <v>28018</v>
      </c>
      <c r="H17" s="20">
        <v>2838</v>
      </c>
      <c r="I17" s="20">
        <v>966</v>
      </c>
      <c r="J17" s="20">
        <v>389</v>
      </c>
      <c r="K17" s="20">
        <v>352</v>
      </c>
      <c r="L17" s="20">
        <v>57691</v>
      </c>
    </row>
    <row r="18" spans="1:12" x14ac:dyDescent="0.15">
      <c r="A18" s="2" t="str">
        <f t="shared" si="2"/>
        <v/>
      </c>
      <c r="B18" s="2" t="str">
        <f t="shared" si="5"/>
        <v/>
      </c>
      <c r="C18" s="24">
        <v>42370</v>
      </c>
      <c r="D18" s="25" t="str">
        <f t="shared" si="3"/>
        <v xml:space="preserve"> </v>
      </c>
      <c r="E18" s="25" t="str">
        <f t="shared" si="4"/>
        <v>16</v>
      </c>
      <c r="F18" s="20">
        <v>25209</v>
      </c>
      <c r="G18" s="20">
        <v>27970</v>
      </c>
      <c r="H18" s="20">
        <v>2539</v>
      </c>
      <c r="I18" s="20">
        <v>872</v>
      </c>
      <c r="J18" s="20">
        <v>392</v>
      </c>
      <c r="K18" s="20">
        <v>360</v>
      </c>
      <c r="L18" s="20">
        <v>57342</v>
      </c>
    </row>
    <row r="19" spans="1:12" x14ac:dyDescent="0.15">
      <c r="A19" s="2">
        <f t="shared" si="2"/>
        <v>1</v>
      </c>
      <c r="B19" s="2">
        <f t="shared" si="5"/>
        <v>1</v>
      </c>
      <c r="C19" s="24">
        <v>42736</v>
      </c>
      <c r="D19" s="25" t="str">
        <f t="shared" si="3"/>
        <v>H29</v>
      </c>
      <c r="E19" s="25" t="str">
        <f t="shared" si="4"/>
        <v>2017</v>
      </c>
      <c r="F19" s="20">
        <v>24777</v>
      </c>
      <c r="G19" s="20">
        <v>28169</v>
      </c>
      <c r="H19" s="20">
        <v>2951</v>
      </c>
      <c r="I19" s="20">
        <v>706</v>
      </c>
      <c r="J19" s="20">
        <v>381</v>
      </c>
      <c r="K19" s="20">
        <v>342</v>
      </c>
      <c r="L19" s="20">
        <v>57326</v>
      </c>
    </row>
    <row r="20" spans="1:12" x14ac:dyDescent="0.15">
      <c r="A20" s="2" t="str">
        <f t="shared" si="2"/>
        <v/>
      </c>
      <c r="B20" s="2" t="str">
        <f t="shared" si="5"/>
        <v/>
      </c>
      <c r="C20" s="24">
        <v>43101</v>
      </c>
      <c r="D20" s="25" t="str">
        <f t="shared" si="3"/>
        <v xml:space="preserve"> </v>
      </c>
      <c r="E20" s="25" t="str">
        <f t="shared" si="4"/>
        <v>18</v>
      </c>
      <c r="F20" s="20">
        <v>24257</v>
      </c>
      <c r="G20" s="20">
        <v>30097</v>
      </c>
      <c r="H20" s="20">
        <v>2875</v>
      </c>
      <c r="I20" s="20">
        <v>562</v>
      </c>
      <c r="J20" s="20">
        <v>366</v>
      </c>
      <c r="K20" s="20">
        <v>483</v>
      </c>
      <c r="L20" s="20">
        <v>58640</v>
      </c>
    </row>
    <row r="21" spans="1:12" x14ac:dyDescent="0.15">
      <c r="A21" s="2" t="str">
        <f t="shared" si="2"/>
        <v/>
      </c>
      <c r="B21" s="2" t="str">
        <f t="shared" si="5"/>
        <v/>
      </c>
      <c r="C21" s="24">
        <v>43466</v>
      </c>
      <c r="D21" s="25" t="str">
        <f t="shared" si="3"/>
        <v xml:space="preserve"> </v>
      </c>
      <c r="E21" s="25" t="str">
        <f t="shared" si="4"/>
        <v>19</v>
      </c>
      <c r="F21" s="20">
        <v>24496</v>
      </c>
      <c r="G21" s="20">
        <v>29713</v>
      </c>
      <c r="H21" s="20">
        <v>2594</v>
      </c>
      <c r="I21" s="20">
        <v>513</v>
      </c>
      <c r="J21" s="20">
        <v>377</v>
      </c>
      <c r="K21" s="20">
        <v>365</v>
      </c>
      <c r="L21" s="20">
        <v>58058</v>
      </c>
    </row>
    <row r="22" spans="1:12" x14ac:dyDescent="0.15">
      <c r="A22" s="2" t="str">
        <f t="shared" si="2"/>
        <v/>
      </c>
      <c r="B22" s="2" t="str">
        <f t="shared" si="5"/>
        <v/>
      </c>
      <c r="C22" s="24">
        <v>43831</v>
      </c>
      <c r="D22" s="25" t="str">
        <f t="shared" si="3"/>
        <v xml:space="preserve"> </v>
      </c>
      <c r="E22" s="25" t="str">
        <f t="shared" si="4"/>
        <v>20</v>
      </c>
      <c r="F22" s="20">
        <v>23746</v>
      </c>
      <c r="G22" s="20">
        <v>26699</v>
      </c>
      <c r="H22" s="20">
        <v>2132</v>
      </c>
      <c r="I22" s="20">
        <v>449</v>
      </c>
      <c r="J22" s="20">
        <v>238</v>
      </c>
      <c r="K22" s="20">
        <v>310</v>
      </c>
      <c r="L22" s="20">
        <v>53574</v>
      </c>
    </row>
    <row r="23" spans="1:12" x14ac:dyDescent="0.15">
      <c r="A23" s="2" t="str">
        <f t="shared" si="2"/>
        <v/>
      </c>
      <c r="B23" s="2" t="str">
        <f t="shared" si="5"/>
        <v/>
      </c>
      <c r="C23" s="24">
        <v>44197</v>
      </c>
      <c r="D23" s="25" t="str">
        <f t="shared" si="3"/>
        <v xml:space="preserve"> </v>
      </c>
      <c r="E23" s="25" t="str">
        <f t="shared" si="4"/>
        <v>21</v>
      </c>
      <c r="F23" s="20">
        <v>24095</v>
      </c>
      <c r="G23" s="20">
        <v>29089</v>
      </c>
      <c r="H23" s="20">
        <v>2248</v>
      </c>
      <c r="I23" s="20">
        <v>801</v>
      </c>
      <c r="J23" s="20">
        <v>259</v>
      </c>
      <c r="K23" s="20">
        <v>351</v>
      </c>
      <c r="L23" s="20">
        <v>56843</v>
      </c>
    </row>
    <row r="24" spans="1:12" x14ac:dyDescent="0.15">
      <c r="A24" s="2" t="str">
        <f t="shared" si="2"/>
        <v/>
      </c>
      <c r="B24" s="2">
        <f t="shared" si="5"/>
        <v>1</v>
      </c>
      <c r="C24" s="24">
        <v>44562</v>
      </c>
      <c r="D24" s="25" t="str">
        <f t="shared" si="3"/>
        <v>R4</v>
      </c>
      <c r="E24" s="25" t="str">
        <f t="shared" si="4"/>
        <v>22</v>
      </c>
      <c r="F24" s="20">
        <v>25377</v>
      </c>
      <c r="G24" s="20">
        <v>28977</v>
      </c>
      <c r="H24" s="20">
        <v>2057</v>
      </c>
      <c r="I24" s="20">
        <v>775</v>
      </c>
      <c r="J24" s="20">
        <v>24</v>
      </c>
      <c r="K24" s="20">
        <v>344</v>
      </c>
      <c r="L24" s="20">
        <v>57554</v>
      </c>
    </row>
    <row r="25" spans="1:12" x14ac:dyDescent="0.15">
      <c r="A25" s="2" t="str">
        <f t="shared" si="2"/>
        <v/>
      </c>
      <c r="B25" s="2" t="str">
        <f t="shared" si="5"/>
        <v/>
      </c>
    </row>
    <row r="26" spans="1:12" x14ac:dyDescent="0.15">
      <c r="A26" s="2" t="str">
        <f t="shared" si="2"/>
        <v/>
      </c>
      <c r="B26" s="2" t="str">
        <f t="shared" si="5"/>
        <v/>
      </c>
    </row>
    <row r="27" spans="1:12" x14ac:dyDescent="0.15">
      <c r="A27" s="2" t="str">
        <f t="shared" si="2"/>
        <v/>
      </c>
      <c r="B27" s="2" t="str">
        <f t="shared" si="5"/>
        <v/>
      </c>
    </row>
    <row r="28" spans="1:12" x14ac:dyDescent="0.15">
      <c r="A28" s="2" t="str">
        <f t="shared" si="2"/>
        <v/>
      </c>
      <c r="B28" s="2" t="str">
        <f t="shared" si="5"/>
        <v/>
      </c>
    </row>
    <row r="29" spans="1:12" x14ac:dyDescent="0.15">
      <c r="A29" s="2" t="str">
        <f t="shared" si="2"/>
        <v/>
      </c>
      <c r="B29" s="2" t="str">
        <f t="shared" si="5"/>
        <v/>
      </c>
    </row>
    <row r="30" spans="1:12" x14ac:dyDescent="0.15">
      <c r="A30" s="2" t="str">
        <f t="shared" si="2"/>
        <v/>
      </c>
      <c r="B30" s="2" t="str">
        <f t="shared" si="5"/>
        <v/>
      </c>
    </row>
    <row r="31" spans="1:12" x14ac:dyDescent="0.15">
      <c r="A31" s="2" t="str">
        <f t="shared" si="2"/>
        <v/>
      </c>
      <c r="B31" s="2" t="str">
        <f t="shared" si="5"/>
        <v/>
      </c>
    </row>
    <row r="32" spans="1:12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5"/>
        <v/>
      </c>
    </row>
    <row r="75" spans="1:2" x14ac:dyDescent="0.15">
      <c r="A75" s="2" t="str">
        <f t="shared" si="6"/>
        <v/>
      </c>
      <c r="B75" s="2" t="str">
        <f t="shared" si="5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2023-12-02T12:59:33Z</dcterms:created>
  <dcterms:modified xsi:type="dcterms:W3CDTF">2024-03-22T06:35:15Z</dcterms:modified>
</cp:coreProperties>
</file>