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交通\"/>
    </mc:Choice>
  </mc:AlternateContent>
  <xr:revisionPtr revIDLastSave="0" documentId="13_ncr:1_{D8670CF5-1101-4F52-9A9F-AA1863818039}" xr6:coauthVersionLast="36" xr6:coauthVersionMax="47" xr10:uidLastSave="{00000000-0000-0000-0000-000000000000}"/>
  <bookViews>
    <workbookView xWindow="0" yWindow="1635" windowWidth="19245" windowHeight="10260" xr2:uid="{2C0EA731-0F3C-411D-88B5-01295F8E50AC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計">OFFSET(データ!$K$9,MATCH(データ!$C$5,データ!$C$9:$C$109,0)-1,0,データ!$B$6,1)</definedName>
    <definedName name="札幌線">OFFSET(データ!$H$9,MATCH(データ!$C$5,データ!$C$9:$C$109,0)-1,0,データ!$B$6,1)</definedName>
    <definedName name="神戸線">OFFSET(データ!$J$9,MATCH(データ!$C$5,データ!$C$9:$C$109,0)-1,0,データ!$B$6,1)</definedName>
    <definedName name="大阪線">OFFSET(データ!$G$9,MATCH(データ!$C$5,データ!$C$9:$C$109,0)-1,0,データ!$B$6,1)</definedName>
    <definedName name="東京線">OFFSET(データ!$F$9,MATCH(データ!$C$5,データ!$C$9:$C$109,0)-1,0,データ!$B$6,1)</definedName>
    <definedName name="名古屋線">OFFSET(データ!$I$9,MATCH(データ!$C$5,データ!$C$9:$C$109,0)-1,0,データ!$B$6,1)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E24" i="2" s="1"/>
  <c r="A23" i="2"/>
  <c r="A22" i="2"/>
  <c r="E22" i="2" s="1"/>
  <c r="A21" i="2"/>
  <c r="A20" i="2"/>
  <c r="A19" i="2"/>
  <c r="A18" i="2"/>
  <c r="A17" i="2"/>
  <c r="A16" i="2"/>
  <c r="E16" i="2" s="1"/>
  <c r="A15" i="2"/>
  <c r="A14" i="2"/>
  <c r="E14" i="2" s="1"/>
  <c r="A13" i="2"/>
  <c r="A12" i="2"/>
  <c r="A11" i="2"/>
  <c r="B10" i="2"/>
  <c r="A10" i="2"/>
  <c r="E10" i="2" s="1"/>
  <c r="B9" i="2"/>
  <c r="A9" i="2"/>
  <c r="E9" i="2" s="1"/>
  <c r="B6" i="2"/>
  <c r="E5" i="2"/>
  <c r="E11" i="2" l="1"/>
  <c r="B26" i="2"/>
  <c r="B42" i="2"/>
  <c r="B50" i="2"/>
  <c r="B58" i="2"/>
  <c r="B66" i="2"/>
  <c r="B74" i="2"/>
  <c r="B18" i="2"/>
  <c r="B11" i="2"/>
  <c r="D11" i="2" s="1"/>
  <c r="B19" i="2"/>
  <c r="D19" i="2" s="1"/>
  <c r="B35" i="2"/>
  <c r="B43" i="2"/>
  <c r="B51" i="2"/>
  <c r="B34" i="2"/>
  <c r="B27" i="2"/>
  <c r="B59" i="2"/>
  <c r="B15" i="2"/>
  <c r="D15" i="2" s="1"/>
  <c r="B23" i="2"/>
  <c r="D23" i="2" s="1"/>
  <c r="D9" i="2"/>
  <c r="B17" i="2"/>
  <c r="D17" i="2" s="1"/>
  <c r="B25" i="2"/>
  <c r="B82" i="2"/>
  <c r="B90" i="2"/>
  <c r="B98" i="2"/>
  <c r="B106" i="2"/>
  <c r="D10" i="2"/>
  <c r="B67" i="2"/>
  <c r="B75" i="2"/>
  <c r="B99" i="2"/>
  <c r="B83" i="2"/>
  <c r="B91" i="2"/>
  <c r="B107" i="2"/>
  <c r="E26" i="2"/>
  <c r="D26" i="2"/>
  <c r="B12" i="2"/>
  <c r="D12" i="2" s="1"/>
  <c r="B20" i="2"/>
  <c r="D20" i="2" s="1"/>
  <c r="B28" i="2"/>
  <c r="B36" i="2"/>
  <c r="B44" i="2"/>
  <c r="B52" i="2"/>
  <c r="B60" i="2"/>
  <c r="B68" i="2"/>
  <c r="B76" i="2"/>
  <c r="B84" i="2"/>
  <c r="B92" i="2"/>
  <c r="B100" i="2"/>
  <c r="B108" i="2"/>
  <c r="E18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5" i="2"/>
  <c r="E19" i="2"/>
  <c r="E23" i="2"/>
  <c r="D18" i="2"/>
  <c r="B14" i="2"/>
  <c r="D14" i="2" s="1"/>
  <c r="B22" i="2"/>
  <c r="D22" i="2" s="1"/>
  <c r="B30" i="2"/>
  <c r="B38" i="2"/>
  <c r="B46" i="2"/>
  <c r="B54" i="2"/>
  <c r="B62" i="2"/>
  <c r="B70" i="2"/>
  <c r="B78" i="2"/>
  <c r="B86" i="2"/>
  <c r="B94" i="2"/>
  <c r="B102" i="2"/>
  <c r="B31" i="2"/>
  <c r="B39" i="2"/>
  <c r="B47" i="2"/>
  <c r="B55" i="2"/>
  <c r="B63" i="2"/>
  <c r="B71" i="2"/>
  <c r="B79" i="2"/>
  <c r="B87" i="2"/>
  <c r="B95" i="2"/>
  <c r="B103" i="2"/>
  <c r="E12" i="2"/>
  <c r="E20" i="2"/>
  <c r="B16" i="2"/>
  <c r="D16" i="2" s="1"/>
  <c r="B24" i="2"/>
  <c r="D24" i="2" s="1"/>
  <c r="B32" i="2"/>
  <c r="B40" i="2"/>
  <c r="B48" i="2"/>
  <c r="B56" i="2"/>
  <c r="B64" i="2"/>
  <c r="B72" i="2"/>
  <c r="B80" i="2"/>
  <c r="B88" i="2"/>
  <c r="B96" i="2"/>
  <c r="B104" i="2"/>
  <c r="D25" i="2"/>
  <c r="B33" i="2"/>
  <c r="B41" i="2"/>
  <c r="B49" i="2"/>
  <c r="B57" i="2"/>
  <c r="B65" i="2"/>
  <c r="B73" i="2"/>
  <c r="B81" i="2"/>
  <c r="B89" i="2"/>
  <c r="B97" i="2"/>
  <c r="B105" i="2"/>
  <c r="E13" i="2"/>
  <c r="E17" i="2"/>
  <c r="E21" i="2"/>
  <c r="E25" i="2"/>
</calcChain>
</file>

<file path=xl/sharedStrings.xml><?xml version="1.0" encoding="utf-8"?>
<sst xmlns="http://schemas.openxmlformats.org/spreadsheetml/2006/main" count="30" uniqueCount="20">
  <si>
    <t>東京線</t>
    <rPh sb="0" eb="2">
      <t>トウキョウ</t>
    </rPh>
    <rPh sb="2" eb="3">
      <t>セン</t>
    </rPh>
    <phoneticPr fontId="2"/>
  </si>
  <si>
    <t>大阪線</t>
    <rPh sb="0" eb="2">
      <t>オオサカ</t>
    </rPh>
    <rPh sb="2" eb="3">
      <t>セン</t>
    </rPh>
    <phoneticPr fontId="2"/>
  </si>
  <si>
    <t>札幌線</t>
    <rPh sb="0" eb="2">
      <t>サッポロ</t>
    </rPh>
    <rPh sb="2" eb="3">
      <t>セン</t>
    </rPh>
    <phoneticPr fontId="2"/>
  </si>
  <si>
    <t>名古屋線</t>
    <rPh sb="0" eb="3">
      <t>ナゴヤ</t>
    </rPh>
    <rPh sb="3" eb="4">
      <t>セン</t>
    </rPh>
    <phoneticPr fontId="2"/>
  </si>
  <si>
    <t>神戸線</t>
    <rPh sb="0" eb="3">
      <t>コウベセン</t>
    </rPh>
    <phoneticPr fontId="2"/>
  </si>
  <si>
    <t>計</t>
    <rPh sb="0" eb="1">
      <t>ケイ</t>
    </rPh>
    <phoneticPr fontId="2"/>
  </si>
  <si>
    <t>-</t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</si>
  <si>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</si>
  <si>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</si>
  <si>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</si>
  <si>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</si>
  <si>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</si>
  <si>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</si>
  <si>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</si>
  <si>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</si>
  <si>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</si>
  <si>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</si>
  <si>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</si>
  <si>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</si>
  <si>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青森空港国内線乗降客数（資料：県県土整備部「青森空港概要」）（単位：千人）</t>
    <rPh sb="31" eb="33">
      <t>タンイ</t>
    </rPh>
    <rPh sb="34" eb="36">
      <t>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</si>
</sst>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78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ill="1" applyBorder="1">
      <alignment vertical="center"/>
    </xf>
    <xf numFmtId="0" fontId="0" fillId="0" borderId="7" xfId="0" applyBorder="1">
      <alignment vertical="center"/>
    </xf>
    <xf numFmtId="178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8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right"/>
    </xf>
    <xf numFmtId="178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177" fontId="0" fillId="0" borderId="0" xfId="0" applyNumberFormat="1" applyFont="1">
      <alignment vertical="center"/>
    </xf>
    <xf numFmtId="0" fontId="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青森空港国内線乗降客数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125830644115443E-2"/>
          <c:y val="0.1089958973753557"/>
          <c:w val="0.8950817901579865"/>
          <c:h val="0.71980120396761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東京線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[0]!東京線</c:f>
              <c:numCache>
                <c:formatCode>#,##0_ </c:formatCode>
                <c:ptCount val="12"/>
                <c:pt idx="0">
                  <c:v>559000</c:v>
                </c:pt>
                <c:pt idx="1">
                  <c:v>520000</c:v>
                </c:pt>
                <c:pt idx="2">
                  <c:v>532546</c:v>
                </c:pt>
                <c:pt idx="3">
                  <c:v>516404</c:v>
                </c:pt>
                <c:pt idx="4">
                  <c:v>550000</c:v>
                </c:pt>
                <c:pt idx="5">
                  <c:v>575000</c:v>
                </c:pt>
                <c:pt idx="6">
                  <c:v>589000</c:v>
                </c:pt>
                <c:pt idx="7">
                  <c:v>588000</c:v>
                </c:pt>
                <c:pt idx="8">
                  <c:v>578000</c:v>
                </c:pt>
                <c:pt idx="9">
                  <c:v>133000</c:v>
                </c:pt>
                <c:pt idx="10">
                  <c:v>212000</c:v>
                </c:pt>
                <c:pt idx="11">
                  <c:v>453000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2-45FA-A592-C0FAB12F5BD1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大阪線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[0]!大阪線</c:f>
              <c:numCache>
                <c:formatCode>#,##0_ </c:formatCode>
                <c:ptCount val="12"/>
                <c:pt idx="0">
                  <c:v>105000</c:v>
                </c:pt>
                <c:pt idx="1">
                  <c:v>117000</c:v>
                </c:pt>
                <c:pt idx="2">
                  <c:v>108504</c:v>
                </c:pt>
                <c:pt idx="3">
                  <c:v>174690</c:v>
                </c:pt>
                <c:pt idx="4">
                  <c:v>201000</c:v>
                </c:pt>
                <c:pt idx="5">
                  <c:v>214000</c:v>
                </c:pt>
                <c:pt idx="6">
                  <c:v>232000</c:v>
                </c:pt>
                <c:pt idx="7">
                  <c:v>256000</c:v>
                </c:pt>
                <c:pt idx="8">
                  <c:v>260000</c:v>
                </c:pt>
                <c:pt idx="9">
                  <c:v>92000</c:v>
                </c:pt>
                <c:pt idx="10">
                  <c:v>128000</c:v>
                </c:pt>
                <c:pt idx="11">
                  <c:v>235000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2-45FA-A592-C0FAB12F5BD1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札幌線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530022279508954E-17"/>
                  <c:y val="2.08941993425064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9-496A-A4CB-5852A32EEC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[0]!札幌線</c:f>
              <c:numCache>
                <c:formatCode>#,##0_ </c:formatCode>
                <c:ptCount val="12"/>
                <c:pt idx="0">
                  <c:v>91000</c:v>
                </c:pt>
                <c:pt idx="1">
                  <c:v>89000</c:v>
                </c:pt>
                <c:pt idx="2">
                  <c:v>94460</c:v>
                </c:pt>
                <c:pt idx="3">
                  <c:v>117932</c:v>
                </c:pt>
                <c:pt idx="4">
                  <c:v>129000</c:v>
                </c:pt>
                <c:pt idx="5">
                  <c:v>128000</c:v>
                </c:pt>
                <c:pt idx="6">
                  <c:v>152000</c:v>
                </c:pt>
                <c:pt idx="7">
                  <c:v>161000</c:v>
                </c:pt>
                <c:pt idx="8">
                  <c:v>162000</c:v>
                </c:pt>
                <c:pt idx="9">
                  <c:v>50000</c:v>
                </c:pt>
                <c:pt idx="10">
                  <c:v>73000</c:v>
                </c:pt>
                <c:pt idx="11">
                  <c:v>137000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2-45FA-A592-C0FAB12F5BD1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名古屋線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1.0021032301798658E-16"/>
                  <c:y val="-2.09267553675472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EA-48AF-8BD4-A5CF824FB3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[0]!名古屋線</c:f>
              <c:numCache>
                <c:formatCode>#,##0_ </c:formatCode>
                <c:ptCount val="12"/>
                <c:pt idx="0">
                  <c:v>29000</c:v>
                </c:pt>
                <c:pt idx="1">
                  <c:v>69000</c:v>
                </c:pt>
                <c:pt idx="2">
                  <c:v>89216</c:v>
                </c:pt>
                <c:pt idx="3">
                  <c:v>90843</c:v>
                </c:pt>
                <c:pt idx="4">
                  <c:v>100000</c:v>
                </c:pt>
                <c:pt idx="5">
                  <c:v>112000</c:v>
                </c:pt>
                <c:pt idx="6">
                  <c:v>118000</c:v>
                </c:pt>
                <c:pt idx="7">
                  <c:v>119000</c:v>
                </c:pt>
                <c:pt idx="8">
                  <c:v>129000</c:v>
                </c:pt>
                <c:pt idx="9">
                  <c:v>44000</c:v>
                </c:pt>
                <c:pt idx="10">
                  <c:v>64000</c:v>
                </c:pt>
                <c:pt idx="11">
                  <c:v>115000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E2-45FA-A592-C0FAB12F5BD1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神戸線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FA-4078-8098-975BAC80A0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FA-4078-8098-975BAC80A0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FA-4078-8098-975BAC80A0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E2-45FA-A592-C0FAB12F5B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E2-45FA-A592-C0FAB12F5B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E2-45FA-A592-C0FAB12F5BD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E2-45FA-A592-C0FAB12F5BD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09-496A-A4CB-5852A32EEC9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9-496A-A4CB-5852A32EEC93}"/>
                </c:ext>
              </c:extLst>
            </c:dLbl>
            <c:dLbl>
              <c:idx val="9"/>
              <c:layout>
                <c:manualLayout>
                  <c:x val="3.9629085532220339E-2"/>
                  <c:y val="-4.18535107350959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EA-48AF-8BD4-A5CF824FB345}"/>
                </c:ext>
              </c:extLst>
            </c:dLbl>
            <c:dLbl>
              <c:idx val="10"/>
              <c:layout>
                <c:manualLayout>
                  <c:x val="3.9629085532220241E-2"/>
                  <c:y val="-6.27802661026439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EA-48AF-8BD4-A5CF824FB3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[0]!神戸線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15000</c:v>
                </c:pt>
                <c:pt idx="10">
                  <c:v>21000</c:v>
                </c:pt>
                <c:pt idx="11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E2-45FA-A592-C0FAB12F5BD1}"/>
            </c:ext>
          </c:extLst>
        </c:ser>
        <c:ser>
          <c:idx val="5"/>
          <c:order val="5"/>
          <c:tx>
            <c:strRef>
              <c:f>データ!$K$8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[0]!計</c:f>
              <c:numCache>
                <c:formatCode>#,##0_ </c:formatCode>
                <c:ptCount val="12"/>
                <c:pt idx="0">
                  <c:v>783000</c:v>
                </c:pt>
                <c:pt idx="1">
                  <c:v>795000</c:v>
                </c:pt>
                <c:pt idx="2">
                  <c:v>824726</c:v>
                </c:pt>
                <c:pt idx="3">
                  <c:v>899869</c:v>
                </c:pt>
                <c:pt idx="4">
                  <c:v>980000</c:v>
                </c:pt>
                <c:pt idx="5">
                  <c:v>1029000</c:v>
                </c:pt>
                <c:pt idx="6">
                  <c:v>1091000</c:v>
                </c:pt>
                <c:pt idx="7">
                  <c:v>1124000</c:v>
                </c:pt>
                <c:pt idx="8">
                  <c:v>1129000</c:v>
                </c:pt>
                <c:pt idx="9">
                  <c:v>334000</c:v>
                </c:pt>
                <c:pt idx="10">
                  <c:v>498000</c:v>
                </c:pt>
                <c:pt idx="11">
                  <c:v>978000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E2-45FA-A592-C0FAB12F5B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1127663"/>
        <c:axId val="205858687"/>
      </c:barChart>
      <c:catAx>
        <c:axId val="221127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05858687"/>
        <c:crosses val="autoZero"/>
        <c:auto val="1"/>
        <c:lblAlgn val="ctr"/>
        <c:lblOffset val="100"/>
        <c:noMultiLvlLbl val="0"/>
      </c:catAx>
      <c:valAx>
        <c:axId val="205858687"/>
        <c:scaling>
          <c:orientation val="minMax"/>
          <c:max val="1600000"/>
          <c:min val="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21127663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0435835517789186"/>
          <c:y val="0.11527230317548354"/>
          <c:w val="0.60494510317573691"/>
          <c:h val="4.984631567916210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BBD273-4D04-4239-8C82-DF868C2C9E89}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410C23-2AB1-9E95-EE12-C25F78072F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0.04743</cdr:x>
      <cdr:y>0.03378</cdr:y>
    </cdr:from>
    <cdr:to>
      <cdr:x>0.16128</cdr:x>
      <cdr:y>0.10105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09206F8-67C9-1C1A-6F80-D05819985F6E}"/>
            </a:ext>
          </a:extLst>
        </cdr:cNvPr>
        <cdr:cNvSpPr txBox="1"/>
      </cdr:nvSpPr>
      <cdr:spPr>
        <a:xfrm xmlns:a="http://schemas.openxmlformats.org/drawingml/2006/main">
          <a:off x="440871" y="205015"/>
          <a:ext cx="1058427" cy="408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800">
              <a:latin typeface="ＭＳ ゴシック" pitchFamily="49" charset="-128"/>
              <a:ea typeface="ＭＳ ゴシック" pitchFamily="49" charset="-128"/>
            </a:rPr>
            <a:t>(</a:t>
          </a:r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千人</a:t>
          </a:r>
          <a:r>
            <a:rPr lang="en-US" altLang="ja-JP" sz="1800">
              <a:latin typeface="ＭＳ ゴシック" pitchFamily="49" charset="-128"/>
              <a:ea typeface="ＭＳ ゴシック" pitchFamily="49" charset="-128"/>
            </a:rPr>
            <a:t>)</a:t>
          </a:r>
          <a:endParaRPr lang="ja-JP" altLang="en-US" sz="18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0.37505</cdr:x>
      <cdr:y>0.93446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1E42182-C5FC-23F1-C448-C55089024EE4}"/>
            </a:ext>
          </a:extLst>
        </cdr:cNvPr>
        <cdr:cNvSpPr txBox="1"/>
      </cdr:nvSpPr>
      <cdr:spPr>
        <a:xfrm xmlns:a="http://schemas.openxmlformats.org/drawingml/2006/main">
          <a:off x="3486486" y="5671175"/>
          <a:ext cx="5809498" cy="397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 baseline="0">
              <a:latin typeface="ＭＳ ゴシック" pitchFamily="49" charset="-128"/>
              <a:ea typeface="ＭＳ ゴシック" pitchFamily="49" charset="-128"/>
            </a:rPr>
            <a:t>資料：県県土整備部「青森空港概要」</a:t>
          </a:r>
        </a:p>
      </cdr:txBody>
    </cdr:sp>
  </cdr:relSizeAnchor>
  <cdr:relSizeAnchor xmlns:cdr="http://schemas.openxmlformats.org/drawingml/2006/chartDrawing">
    <cdr:from>
      <cdr:x>0.87299</cdr:x>
      <cdr:y>0.88279</cdr:y>
    </cdr:from>
    <cdr:to>
      <cdr:x>0.989</cdr:x>
      <cdr:y>0.93961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BADCF8F-C706-C8D7-E6B5-87894A8137A5}"/>
            </a:ext>
          </a:extLst>
        </cdr:cNvPr>
        <cdr:cNvSpPr txBox="1"/>
      </cdr:nvSpPr>
      <cdr:spPr>
        <a:xfrm xmlns:a="http://schemas.openxmlformats.org/drawingml/2006/main">
          <a:off x="8115301" y="5357585"/>
          <a:ext cx="1078427" cy="344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年度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B554-3925-40A6-AB75-942F1F8B9357}">
  <dimension ref="A1:R109"/>
  <sheetViews>
    <sheetView tabSelected="1" workbookViewId="0">
      <selection activeCell="J12" sqref="J12"/>
    </sheetView>
  </sheetViews>
  <sheetFormatPr defaultRowHeight="13.5" x14ac:dyDescent="0.15"/>
  <cols>
    <col min="1" max="2" width="6" style="4" customWidth="1"/>
    <col min="3" max="3" width="9.25" bestFit="1" customWidth="1"/>
    <col min="5" max="5" width="8.875" bestFit="1" customWidth="1"/>
    <col min="6" max="10" width="8.875" style="19" bestFit="1" customWidth="1"/>
    <col min="11" max="11" width="9.75" style="19" bestFit="1" customWidth="1"/>
  </cols>
  <sheetData>
    <row r="1" spans="1:18" x14ac:dyDescent="0.15">
      <c r="A1" s="3" t="s">
        <v>7</v>
      </c>
      <c r="C1" s="1" t="s">
        <v>8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9</v>
      </c>
      <c r="C2" s="8" t="s">
        <v>10</v>
      </c>
      <c r="F2"/>
      <c r="G2"/>
      <c r="H2"/>
      <c r="I2" s="9"/>
      <c r="J2" s="10"/>
      <c r="K2" s="10"/>
      <c r="L2" s="10"/>
      <c r="M2" s="10"/>
      <c r="N2" s="10"/>
      <c r="O2" s="11"/>
      <c r="Q2" s="11"/>
      <c r="R2" s="11"/>
    </row>
    <row r="3" spans="1:18" x14ac:dyDescent="0.15">
      <c r="A3" s="3" t="s">
        <v>11</v>
      </c>
      <c r="C3" s="8" t="s">
        <v>18</v>
      </c>
      <c r="F3"/>
      <c r="G3"/>
      <c r="H3"/>
      <c r="I3" s="9"/>
      <c r="J3" s="12"/>
      <c r="K3" s="12"/>
      <c r="L3" s="12"/>
      <c r="M3" s="12"/>
      <c r="N3" s="12"/>
      <c r="O3" s="12"/>
    </row>
    <row r="4" spans="1:18" x14ac:dyDescent="0.15">
      <c r="A4" s="3"/>
      <c r="C4" s="13" t="s">
        <v>12</v>
      </c>
      <c r="F4"/>
      <c r="G4"/>
      <c r="H4"/>
      <c r="I4" s="9"/>
      <c r="J4" s="12"/>
      <c r="K4" s="12"/>
      <c r="L4" s="12"/>
      <c r="M4" s="12"/>
      <c r="N4" s="12"/>
      <c r="O4" s="12"/>
    </row>
    <row r="5" spans="1:18" ht="21" customHeight="1" x14ac:dyDescent="0.15">
      <c r="C5" s="14">
        <v>40544</v>
      </c>
      <c r="D5" s="15" t="s">
        <v>13</v>
      </c>
      <c r="E5" s="16">
        <f>MAX($C$9:$C$109)</f>
        <v>44562</v>
      </c>
      <c r="F5" s="15" t="s">
        <v>14</v>
      </c>
      <c r="G5" s="15"/>
      <c r="H5" s="15"/>
      <c r="I5" s="17"/>
      <c r="J5" s="12"/>
      <c r="K5" s="12"/>
      <c r="L5" s="12"/>
      <c r="M5" s="12"/>
      <c r="N5" s="12"/>
      <c r="O5" s="12"/>
    </row>
    <row r="6" spans="1:18" x14ac:dyDescent="0.15">
      <c r="B6" s="4">
        <f>COUNTA(C9:C109)-MATCH(C5,C9:C109,0)+1</f>
        <v>12</v>
      </c>
      <c r="F6"/>
      <c r="G6"/>
      <c r="H6"/>
      <c r="I6"/>
      <c r="J6"/>
      <c r="K6"/>
    </row>
    <row r="7" spans="1:18" x14ac:dyDescent="0.15">
      <c r="A7" s="18"/>
      <c r="C7" t="s">
        <v>19</v>
      </c>
    </row>
    <row r="8" spans="1:18" ht="27" x14ac:dyDescent="0.15">
      <c r="A8" s="20"/>
      <c r="B8" s="20"/>
      <c r="C8" s="21" t="s">
        <v>15</v>
      </c>
      <c r="D8" s="21" t="s">
        <v>16</v>
      </c>
      <c r="E8" s="21" t="s">
        <v>17</v>
      </c>
      <c r="F8" s="19" t="s">
        <v>0</v>
      </c>
      <c r="G8" s="19" t="s">
        <v>1</v>
      </c>
      <c r="H8" s="19" t="s">
        <v>2</v>
      </c>
      <c r="I8" s="19" t="s">
        <v>3</v>
      </c>
      <c r="J8" s="19" t="s">
        <v>4</v>
      </c>
      <c r="K8" s="19" t="s">
        <v>5</v>
      </c>
    </row>
    <row r="9" spans="1:18" x14ac:dyDescent="0.15">
      <c r="A9" s="2" t="str">
        <f>IF(C9=EDATE($C$5,0),1,"")</f>
        <v/>
      </c>
      <c r="B9" s="2" t="str">
        <f>IF(C9=EDATE($C$5,0),1,"")</f>
        <v/>
      </c>
      <c r="C9" s="22">
        <v>38353</v>
      </c>
      <c r="D9" s="23" t="str">
        <f t="shared" ref="D9:D10" si="0">IF(OR(A9=1,B9=1,A9),TEXT(C9,"ge"),TEXT(C9," "))</f>
        <v xml:space="preserve"> </v>
      </c>
      <c r="E9" s="23" t="str">
        <f t="shared" ref="E9:E10" si="1">IF(OR(A9=1,A9),TEXT(C9,"yyyy"),TEXT(C9,"yy"))</f>
        <v>05</v>
      </c>
      <c r="F9" s="19">
        <v>735077</v>
      </c>
      <c r="G9" s="19">
        <v>175872</v>
      </c>
      <c r="H9" s="19">
        <v>117874</v>
      </c>
      <c r="I9" s="19">
        <v>132944</v>
      </c>
      <c r="J9" s="19">
        <v>39797</v>
      </c>
      <c r="K9" s="19">
        <v>1228215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2">
        <v>38718</v>
      </c>
      <c r="D10" s="23" t="str">
        <f t="shared" si="0"/>
        <v xml:space="preserve"> </v>
      </c>
      <c r="E10" s="23" t="str">
        <f t="shared" si="1"/>
        <v>06</v>
      </c>
      <c r="F10" s="19">
        <v>767280</v>
      </c>
      <c r="G10" s="19">
        <v>171774</v>
      </c>
      <c r="H10" s="19">
        <v>117540</v>
      </c>
      <c r="I10" s="19">
        <v>117674</v>
      </c>
      <c r="J10" s="19">
        <v>33184</v>
      </c>
      <c r="K10" s="19">
        <v>1207452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2">
        <v>39083</v>
      </c>
      <c r="D11" s="23" t="str">
        <f t="shared" ref="D11" si="3">IF(OR(A11=1,B11=1,A11),TEXT(C11,"ge"),TEXT(C11," "))</f>
        <v xml:space="preserve"> </v>
      </c>
      <c r="E11" s="23" t="str">
        <f t="shared" ref="E11" si="4">IF(OR(A11=1,A11),TEXT(C11,"yyyy"),TEXT(C11,"yy"))</f>
        <v>07</v>
      </c>
      <c r="F11" s="19">
        <v>776560</v>
      </c>
      <c r="G11" s="19">
        <v>166851</v>
      </c>
      <c r="H11" s="19">
        <v>113329</v>
      </c>
      <c r="I11" s="19">
        <v>117886</v>
      </c>
      <c r="J11" s="19">
        <v>18813</v>
      </c>
      <c r="K11" s="19">
        <v>1193439</v>
      </c>
    </row>
    <row r="12" spans="1:18" x14ac:dyDescent="0.15">
      <c r="A12" s="2" t="str">
        <f t="shared" si="2"/>
        <v/>
      </c>
      <c r="B12" s="2" t="str">
        <f t="shared" ref="B12:B75" si="5">IF(OR(A12=1,C12=$E$5),1,"")</f>
        <v/>
      </c>
      <c r="C12" s="22">
        <v>39448</v>
      </c>
      <c r="D12" s="23" t="str">
        <f t="shared" ref="D12:D25" si="6">IF(OR(A12=1,B12=1,A12),TEXT(C12,"ge"),TEXT(C12," "))</f>
        <v xml:space="preserve"> </v>
      </c>
      <c r="E12" s="23" t="str">
        <f t="shared" ref="E12:E25" si="7">IF(OR(A12=1,A12),TEXT(C12,"yyyy"),TEXT(C12,"yy"))</f>
        <v>08</v>
      </c>
      <c r="F12" s="19">
        <v>730000</v>
      </c>
      <c r="G12" s="19">
        <v>154000</v>
      </c>
      <c r="H12" s="19">
        <v>106000</v>
      </c>
      <c r="I12" s="19">
        <v>103000</v>
      </c>
      <c r="J12" s="19" t="s">
        <v>6</v>
      </c>
      <c r="K12" s="19">
        <v>1093000</v>
      </c>
    </row>
    <row r="13" spans="1:18" x14ac:dyDescent="0.15">
      <c r="A13" s="2" t="str">
        <f t="shared" si="2"/>
        <v/>
      </c>
      <c r="B13" s="2" t="str">
        <f t="shared" si="5"/>
        <v/>
      </c>
      <c r="C13" s="22">
        <v>39814</v>
      </c>
      <c r="D13" s="23" t="str">
        <f t="shared" si="6"/>
        <v xml:space="preserve"> </v>
      </c>
      <c r="E13" s="23" t="str">
        <f t="shared" si="7"/>
        <v>09</v>
      </c>
      <c r="F13" s="19">
        <v>667000</v>
      </c>
      <c r="G13" s="19">
        <v>145000</v>
      </c>
      <c r="H13" s="19">
        <v>98000</v>
      </c>
      <c r="I13" s="19">
        <v>96000</v>
      </c>
      <c r="J13" s="19" t="s">
        <v>6</v>
      </c>
      <c r="K13" s="19">
        <v>1006000</v>
      </c>
    </row>
    <row r="14" spans="1:18" x14ac:dyDescent="0.15">
      <c r="A14" s="2" t="str">
        <f t="shared" si="2"/>
        <v/>
      </c>
      <c r="B14" s="2" t="str">
        <f t="shared" si="5"/>
        <v/>
      </c>
      <c r="C14" s="22">
        <v>40179</v>
      </c>
      <c r="D14" s="23" t="str">
        <f t="shared" si="6"/>
        <v xml:space="preserve"> </v>
      </c>
      <c r="E14" s="23" t="str">
        <f t="shared" si="7"/>
        <v>10</v>
      </c>
      <c r="F14" s="19">
        <v>635000</v>
      </c>
      <c r="G14" s="19">
        <v>146000</v>
      </c>
      <c r="H14" s="19">
        <v>92000</v>
      </c>
      <c r="I14" s="19">
        <v>68000</v>
      </c>
      <c r="J14" s="19" t="s">
        <v>6</v>
      </c>
      <c r="K14" s="19">
        <v>942000</v>
      </c>
    </row>
    <row r="15" spans="1:18" x14ac:dyDescent="0.15">
      <c r="A15" s="2">
        <f t="shared" si="2"/>
        <v>1</v>
      </c>
      <c r="B15" s="2">
        <f t="shared" si="5"/>
        <v>1</v>
      </c>
      <c r="C15" s="22">
        <v>40544</v>
      </c>
      <c r="D15" s="23" t="str">
        <f t="shared" si="6"/>
        <v>H23</v>
      </c>
      <c r="E15" s="23" t="str">
        <f t="shared" si="7"/>
        <v>2011</v>
      </c>
      <c r="F15" s="19">
        <v>559000</v>
      </c>
      <c r="G15" s="19">
        <v>105000</v>
      </c>
      <c r="H15" s="19">
        <v>91000</v>
      </c>
      <c r="I15" s="19">
        <v>29000</v>
      </c>
      <c r="J15" s="19" t="s">
        <v>6</v>
      </c>
      <c r="K15" s="19">
        <v>783000</v>
      </c>
    </row>
    <row r="16" spans="1:18" x14ac:dyDescent="0.15">
      <c r="A16" s="2" t="str">
        <f t="shared" si="2"/>
        <v/>
      </c>
      <c r="B16" s="2" t="str">
        <f t="shared" si="5"/>
        <v/>
      </c>
      <c r="C16" s="22">
        <v>40909</v>
      </c>
      <c r="D16" s="23" t="str">
        <f t="shared" si="6"/>
        <v xml:space="preserve"> </v>
      </c>
      <c r="E16" s="23" t="str">
        <f t="shared" si="7"/>
        <v>12</v>
      </c>
      <c r="F16" s="19">
        <v>520000</v>
      </c>
      <c r="G16" s="19">
        <v>117000</v>
      </c>
      <c r="H16" s="19">
        <v>89000</v>
      </c>
      <c r="I16" s="19">
        <v>69000</v>
      </c>
      <c r="J16" s="19" t="s">
        <v>6</v>
      </c>
      <c r="K16" s="19">
        <v>795000</v>
      </c>
    </row>
    <row r="17" spans="1:12" x14ac:dyDescent="0.15">
      <c r="A17" s="2" t="str">
        <f t="shared" si="2"/>
        <v/>
      </c>
      <c r="B17" s="2" t="str">
        <f t="shared" si="5"/>
        <v/>
      </c>
      <c r="C17" s="22">
        <v>41275</v>
      </c>
      <c r="D17" s="23" t="str">
        <f t="shared" si="6"/>
        <v xml:space="preserve"> </v>
      </c>
      <c r="E17" s="23" t="str">
        <f t="shared" si="7"/>
        <v>13</v>
      </c>
      <c r="F17" s="19">
        <v>532546</v>
      </c>
      <c r="G17" s="19">
        <v>108504</v>
      </c>
      <c r="H17" s="19">
        <v>94460</v>
      </c>
      <c r="I17" s="19">
        <v>89216</v>
      </c>
      <c r="J17" s="19" t="s">
        <v>6</v>
      </c>
      <c r="K17" s="19">
        <v>824726</v>
      </c>
    </row>
    <row r="18" spans="1:12" x14ac:dyDescent="0.15">
      <c r="A18" s="2" t="str">
        <f t="shared" si="2"/>
        <v/>
      </c>
      <c r="B18" s="2" t="str">
        <f t="shared" si="5"/>
        <v/>
      </c>
      <c r="C18" s="22">
        <v>41640</v>
      </c>
      <c r="D18" s="23" t="str">
        <f t="shared" si="6"/>
        <v xml:space="preserve"> </v>
      </c>
      <c r="E18" s="23" t="str">
        <f t="shared" si="7"/>
        <v>14</v>
      </c>
      <c r="F18" s="19">
        <v>516404</v>
      </c>
      <c r="G18" s="19">
        <v>174690</v>
      </c>
      <c r="H18" s="19">
        <v>117932</v>
      </c>
      <c r="I18" s="19">
        <v>90843</v>
      </c>
      <c r="J18" s="19" t="s">
        <v>6</v>
      </c>
      <c r="K18" s="19">
        <v>899869</v>
      </c>
    </row>
    <row r="19" spans="1:12" x14ac:dyDescent="0.15">
      <c r="A19" s="2" t="str">
        <f t="shared" si="2"/>
        <v/>
      </c>
      <c r="B19" s="2" t="str">
        <f t="shared" si="5"/>
        <v/>
      </c>
      <c r="C19" s="22">
        <v>42005</v>
      </c>
      <c r="D19" s="23" t="str">
        <f t="shared" si="6"/>
        <v xml:space="preserve"> </v>
      </c>
      <c r="E19" s="23" t="str">
        <f t="shared" si="7"/>
        <v>15</v>
      </c>
      <c r="F19" s="19">
        <v>550000</v>
      </c>
      <c r="G19" s="19">
        <v>201000</v>
      </c>
      <c r="H19" s="19">
        <v>129000</v>
      </c>
      <c r="I19" s="19">
        <v>100000</v>
      </c>
      <c r="J19" s="19" t="s">
        <v>6</v>
      </c>
      <c r="K19" s="19">
        <v>980000</v>
      </c>
    </row>
    <row r="20" spans="1:12" x14ac:dyDescent="0.15">
      <c r="A20" s="2" t="str">
        <f t="shared" si="2"/>
        <v/>
      </c>
      <c r="B20" s="2" t="str">
        <f t="shared" si="5"/>
        <v/>
      </c>
      <c r="C20" s="22">
        <v>42370</v>
      </c>
      <c r="D20" s="23" t="str">
        <f t="shared" si="6"/>
        <v xml:space="preserve"> </v>
      </c>
      <c r="E20" s="23" t="str">
        <f t="shared" si="7"/>
        <v>16</v>
      </c>
      <c r="F20" s="19">
        <v>575000</v>
      </c>
      <c r="G20" s="19">
        <v>214000</v>
      </c>
      <c r="H20" s="19">
        <v>128000</v>
      </c>
      <c r="I20" s="19">
        <v>112000</v>
      </c>
      <c r="J20" s="19" t="s">
        <v>6</v>
      </c>
      <c r="K20" s="19">
        <v>1029000</v>
      </c>
    </row>
    <row r="21" spans="1:12" x14ac:dyDescent="0.15">
      <c r="A21" s="2" t="str">
        <f t="shared" si="2"/>
        <v/>
      </c>
      <c r="B21" s="2" t="str">
        <f t="shared" si="5"/>
        <v/>
      </c>
      <c r="C21" s="22">
        <v>42736</v>
      </c>
      <c r="D21" s="23" t="str">
        <f t="shared" si="6"/>
        <v xml:space="preserve"> </v>
      </c>
      <c r="E21" s="23" t="str">
        <f t="shared" si="7"/>
        <v>17</v>
      </c>
      <c r="F21" s="19">
        <v>589000</v>
      </c>
      <c r="G21" s="19">
        <v>232000</v>
      </c>
      <c r="H21" s="19">
        <v>152000</v>
      </c>
      <c r="I21" s="19">
        <v>118000</v>
      </c>
      <c r="J21" s="19" t="s">
        <v>6</v>
      </c>
      <c r="K21" s="19">
        <v>1091000</v>
      </c>
    </row>
    <row r="22" spans="1:12" x14ac:dyDescent="0.15">
      <c r="A22" s="2" t="str">
        <f t="shared" si="2"/>
        <v/>
      </c>
      <c r="B22" s="2" t="str">
        <f t="shared" si="5"/>
        <v/>
      </c>
      <c r="C22" s="22">
        <v>43101</v>
      </c>
      <c r="D22" s="23" t="str">
        <f t="shared" si="6"/>
        <v xml:space="preserve"> </v>
      </c>
      <c r="E22" s="23" t="str">
        <f t="shared" si="7"/>
        <v>18</v>
      </c>
      <c r="F22" s="19">
        <v>588000</v>
      </c>
      <c r="G22" s="19">
        <v>256000</v>
      </c>
      <c r="H22" s="19">
        <v>161000</v>
      </c>
      <c r="I22" s="19">
        <v>119000</v>
      </c>
      <c r="J22" s="19" t="s">
        <v>6</v>
      </c>
      <c r="K22" s="19">
        <v>1124000</v>
      </c>
    </row>
    <row r="23" spans="1:12" x14ac:dyDescent="0.15">
      <c r="A23" s="2" t="str">
        <f t="shared" si="2"/>
        <v/>
      </c>
      <c r="B23" s="2" t="str">
        <f t="shared" si="5"/>
        <v/>
      </c>
      <c r="C23" s="22">
        <v>43466</v>
      </c>
      <c r="D23" s="23" t="str">
        <f t="shared" si="6"/>
        <v xml:space="preserve"> </v>
      </c>
      <c r="E23" s="23" t="str">
        <f t="shared" si="7"/>
        <v>19</v>
      </c>
      <c r="F23" s="19">
        <v>578000</v>
      </c>
      <c r="G23" s="19">
        <v>260000</v>
      </c>
      <c r="H23" s="19">
        <v>162000</v>
      </c>
      <c r="I23" s="19">
        <v>129000</v>
      </c>
      <c r="J23" s="19">
        <v>0</v>
      </c>
      <c r="K23" s="19">
        <v>1129000</v>
      </c>
    </row>
    <row r="24" spans="1:12" x14ac:dyDescent="0.15">
      <c r="A24" s="2" t="str">
        <f t="shared" si="2"/>
        <v/>
      </c>
      <c r="B24" s="2" t="str">
        <f t="shared" si="5"/>
        <v/>
      </c>
      <c r="C24" s="22">
        <v>43831</v>
      </c>
      <c r="D24" s="23" t="str">
        <f t="shared" si="6"/>
        <v xml:space="preserve"> </v>
      </c>
      <c r="E24" s="23" t="str">
        <f t="shared" si="7"/>
        <v>20</v>
      </c>
      <c r="F24" s="19">
        <v>133000</v>
      </c>
      <c r="G24" s="19">
        <v>92000</v>
      </c>
      <c r="H24" s="19">
        <v>50000</v>
      </c>
      <c r="I24" s="19">
        <v>44000</v>
      </c>
      <c r="J24" s="19">
        <v>15000</v>
      </c>
      <c r="K24" s="19">
        <v>334000</v>
      </c>
    </row>
    <row r="25" spans="1:12" x14ac:dyDescent="0.15">
      <c r="A25" s="2" t="str">
        <f t="shared" si="2"/>
        <v/>
      </c>
      <c r="B25" s="2" t="str">
        <f t="shared" si="5"/>
        <v/>
      </c>
      <c r="C25" s="22">
        <v>44197</v>
      </c>
      <c r="D25" s="23" t="str">
        <f t="shared" si="6"/>
        <v xml:space="preserve"> </v>
      </c>
      <c r="E25" s="23" t="str">
        <f t="shared" si="7"/>
        <v>21</v>
      </c>
      <c r="F25" s="19">
        <v>212000</v>
      </c>
      <c r="G25" s="19">
        <v>128000</v>
      </c>
      <c r="H25" s="19">
        <v>73000</v>
      </c>
      <c r="I25" s="19">
        <v>64000</v>
      </c>
      <c r="J25" s="19">
        <v>21000</v>
      </c>
      <c r="K25" s="19">
        <v>498000</v>
      </c>
      <c r="L25" s="19"/>
    </row>
    <row r="26" spans="1:12" s="27" customFormat="1" x14ac:dyDescent="0.15">
      <c r="A26" s="2" t="str">
        <f t="shared" si="2"/>
        <v/>
      </c>
      <c r="B26" s="2">
        <f t="shared" si="5"/>
        <v>1</v>
      </c>
      <c r="C26" s="24">
        <v>44562</v>
      </c>
      <c r="D26" s="25" t="str">
        <f t="shared" ref="D26" si="8">IF(OR(A26=1,B26=1,A26),TEXT(C26,"ge"),TEXT(C26," "))</f>
        <v>R4</v>
      </c>
      <c r="E26" s="25" t="str">
        <f t="shared" ref="E26" si="9">IF(OR(A26=1,A26),TEXT(C26,"yyyy"),TEXT(C26,"yy"))</f>
        <v>22</v>
      </c>
      <c r="F26" s="26">
        <v>453000</v>
      </c>
      <c r="G26" s="26">
        <v>235000</v>
      </c>
      <c r="H26" s="26">
        <v>137000</v>
      </c>
      <c r="I26" s="26">
        <v>115000</v>
      </c>
      <c r="J26" s="26">
        <v>38000</v>
      </c>
      <c r="K26" s="26">
        <f>SUM(F26:J26)</f>
        <v>978000</v>
      </c>
    </row>
    <row r="27" spans="1:12" x14ac:dyDescent="0.15">
      <c r="A27" s="2" t="str">
        <f t="shared" si="2"/>
        <v/>
      </c>
      <c r="B27" s="2" t="str">
        <f t="shared" si="5"/>
        <v/>
      </c>
    </row>
    <row r="28" spans="1:12" x14ac:dyDescent="0.15">
      <c r="A28" s="2" t="str">
        <f t="shared" si="2"/>
        <v/>
      </c>
      <c r="B28" s="2" t="str">
        <f t="shared" si="5"/>
        <v/>
      </c>
    </row>
    <row r="29" spans="1:12" x14ac:dyDescent="0.15">
      <c r="A29" s="2" t="str">
        <f t="shared" si="2"/>
        <v/>
      </c>
      <c r="B29" s="2" t="str">
        <f t="shared" si="5"/>
        <v/>
      </c>
    </row>
    <row r="30" spans="1:12" x14ac:dyDescent="0.15">
      <c r="A30" s="2" t="str">
        <f t="shared" si="2"/>
        <v/>
      </c>
      <c r="B30" s="2" t="str">
        <f t="shared" si="5"/>
        <v/>
      </c>
    </row>
    <row r="31" spans="1:12" x14ac:dyDescent="0.15">
      <c r="A31" s="2" t="str">
        <f t="shared" si="2"/>
        <v/>
      </c>
      <c r="B31" s="2" t="str">
        <f t="shared" si="5"/>
        <v/>
      </c>
    </row>
    <row r="32" spans="1:12" x14ac:dyDescent="0.15">
      <c r="A32" s="2" t="str">
        <f t="shared" si="2"/>
        <v/>
      </c>
      <c r="B32" s="2" t="str">
        <f t="shared" si="5"/>
        <v/>
      </c>
    </row>
    <row r="33" spans="1:2" x14ac:dyDescent="0.15">
      <c r="A33" s="2" t="str">
        <f t="shared" si="2"/>
        <v/>
      </c>
      <c r="B33" s="2" t="str">
        <f t="shared" si="5"/>
        <v/>
      </c>
    </row>
    <row r="34" spans="1:2" x14ac:dyDescent="0.15">
      <c r="A34" s="2" t="str">
        <f t="shared" si="2"/>
        <v/>
      </c>
      <c r="B34" s="2" t="str">
        <f t="shared" si="5"/>
        <v/>
      </c>
    </row>
    <row r="35" spans="1:2" x14ac:dyDescent="0.15">
      <c r="A35" s="2" t="str">
        <f t="shared" si="2"/>
        <v/>
      </c>
      <c r="B35" s="2" t="str">
        <f t="shared" si="5"/>
        <v/>
      </c>
    </row>
    <row r="36" spans="1:2" x14ac:dyDescent="0.15">
      <c r="A36" s="2" t="str">
        <f t="shared" si="2"/>
        <v/>
      </c>
      <c r="B36" s="2" t="str">
        <f t="shared" si="5"/>
        <v/>
      </c>
    </row>
    <row r="37" spans="1:2" x14ac:dyDescent="0.15">
      <c r="A37" s="2" t="str">
        <f t="shared" si="2"/>
        <v/>
      </c>
      <c r="B37" s="2" t="str">
        <f t="shared" si="5"/>
        <v/>
      </c>
    </row>
    <row r="38" spans="1:2" x14ac:dyDescent="0.15">
      <c r="A38" s="2" t="str">
        <f t="shared" si="2"/>
        <v/>
      </c>
      <c r="B38" s="2" t="str">
        <f t="shared" si="5"/>
        <v/>
      </c>
    </row>
    <row r="39" spans="1:2" x14ac:dyDescent="0.15">
      <c r="A39" s="2" t="str">
        <f t="shared" si="2"/>
        <v/>
      </c>
      <c r="B39" s="2" t="str">
        <f t="shared" si="5"/>
        <v/>
      </c>
    </row>
    <row r="40" spans="1:2" x14ac:dyDescent="0.15">
      <c r="A40" s="2" t="str">
        <f t="shared" si="2"/>
        <v/>
      </c>
      <c r="B40" s="2" t="str">
        <f t="shared" si="5"/>
        <v/>
      </c>
    </row>
    <row r="41" spans="1:2" x14ac:dyDescent="0.15">
      <c r="A41" s="2" t="str">
        <f t="shared" si="2"/>
        <v/>
      </c>
      <c r="B41" s="2" t="str">
        <f t="shared" si="5"/>
        <v/>
      </c>
    </row>
    <row r="42" spans="1:2" x14ac:dyDescent="0.15">
      <c r="A42" s="2" t="str">
        <f t="shared" si="2"/>
        <v/>
      </c>
      <c r="B42" s="2" t="str">
        <f t="shared" si="5"/>
        <v/>
      </c>
    </row>
    <row r="43" spans="1:2" x14ac:dyDescent="0.15">
      <c r="A43" s="2" t="str">
        <f t="shared" si="2"/>
        <v/>
      </c>
      <c r="B43" s="2" t="str">
        <f t="shared" si="5"/>
        <v/>
      </c>
    </row>
    <row r="44" spans="1:2" x14ac:dyDescent="0.15">
      <c r="A44" s="2" t="str">
        <f t="shared" si="2"/>
        <v/>
      </c>
      <c r="B44" s="2" t="str">
        <f t="shared" si="5"/>
        <v/>
      </c>
    </row>
    <row r="45" spans="1:2" x14ac:dyDescent="0.15">
      <c r="A45" s="2" t="str">
        <f t="shared" si="2"/>
        <v/>
      </c>
      <c r="B45" s="2" t="str">
        <f t="shared" si="5"/>
        <v/>
      </c>
    </row>
    <row r="46" spans="1:2" x14ac:dyDescent="0.15">
      <c r="A46" s="2" t="str">
        <f t="shared" si="2"/>
        <v/>
      </c>
      <c r="B46" s="2" t="str">
        <f t="shared" si="5"/>
        <v/>
      </c>
    </row>
    <row r="47" spans="1:2" x14ac:dyDescent="0.15">
      <c r="A47" s="2" t="str">
        <f t="shared" si="2"/>
        <v/>
      </c>
      <c r="B47" s="2" t="str">
        <f t="shared" si="5"/>
        <v/>
      </c>
    </row>
    <row r="48" spans="1:2" x14ac:dyDescent="0.15">
      <c r="A48" s="2" t="str">
        <f t="shared" si="2"/>
        <v/>
      </c>
      <c r="B48" s="2" t="str">
        <f t="shared" si="5"/>
        <v/>
      </c>
    </row>
    <row r="49" spans="1:2" x14ac:dyDescent="0.15">
      <c r="A49" s="2" t="str">
        <f t="shared" si="2"/>
        <v/>
      </c>
      <c r="B49" s="2" t="str">
        <f t="shared" si="5"/>
        <v/>
      </c>
    </row>
    <row r="50" spans="1:2" x14ac:dyDescent="0.15">
      <c r="A50" s="2" t="str">
        <f t="shared" si="2"/>
        <v/>
      </c>
      <c r="B50" s="2" t="str">
        <f t="shared" si="5"/>
        <v/>
      </c>
    </row>
    <row r="51" spans="1:2" x14ac:dyDescent="0.15">
      <c r="A51" s="2" t="str">
        <f t="shared" si="2"/>
        <v/>
      </c>
      <c r="B51" s="2" t="str">
        <f t="shared" si="5"/>
        <v/>
      </c>
    </row>
    <row r="52" spans="1:2" x14ac:dyDescent="0.15">
      <c r="A52" s="2" t="str">
        <f t="shared" si="2"/>
        <v/>
      </c>
      <c r="B52" s="2" t="str">
        <f t="shared" si="5"/>
        <v/>
      </c>
    </row>
    <row r="53" spans="1:2" x14ac:dyDescent="0.15">
      <c r="A53" s="2" t="str">
        <f t="shared" si="2"/>
        <v/>
      </c>
      <c r="B53" s="2" t="str">
        <f t="shared" si="5"/>
        <v/>
      </c>
    </row>
    <row r="54" spans="1:2" x14ac:dyDescent="0.15">
      <c r="A54" s="2" t="str">
        <f t="shared" si="2"/>
        <v/>
      </c>
      <c r="B54" s="2" t="str">
        <f t="shared" si="5"/>
        <v/>
      </c>
    </row>
    <row r="55" spans="1:2" x14ac:dyDescent="0.15">
      <c r="A55" s="2" t="str">
        <f t="shared" si="2"/>
        <v/>
      </c>
      <c r="B55" s="2" t="str">
        <f t="shared" si="5"/>
        <v/>
      </c>
    </row>
    <row r="56" spans="1:2" x14ac:dyDescent="0.15">
      <c r="A56" s="2" t="str">
        <f t="shared" si="2"/>
        <v/>
      </c>
      <c r="B56" s="2" t="str">
        <f t="shared" si="5"/>
        <v/>
      </c>
    </row>
    <row r="57" spans="1:2" x14ac:dyDescent="0.15">
      <c r="A57" s="2" t="str">
        <f t="shared" si="2"/>
        <v/>
      </c>
      <c r="B57" s="2" t="str">
        <f t="shared" si="5"/>
        <v/>
      </c>
    </row>
    <row r="58" spans="1:2" x14ac:dyDescent="0.15">
      <c r="A58" s="2" t="str">
        <f t="shared" si="2"/>
        <v/>
      </c>
      <c r="B58" s="2" t="str">
        <f t="shared" si="5"/>
        <v/>
      </c>
    </row>
    <row r="59" spans="1:2" x14ac:dyDescent="0.15">
      <c r="A59" s="2" t="str">
        <f t="shared" si="2"/>
        <v/>
      </c>
      <c r="B59" s="2" t="str">
        <f t="shared" si="5"/>
        <v/>
      </c>
    </row>
    <row r="60" spans="1:2" x14ac:dyDescent="0.15">
      <c r="A60" s="2" t="str">
        <f t="shared" si="2"/>
        <v/>
      </c>
      <c r="B60" s="2" t="str">
        <f t="shared" si="5"/>
        <v/>
      </c>
    </row>
    <row r="61" spans="1:2" x14ac:dyDescent="0.15">
      <c r="A61" s="2" t="str">
        <f t="shared" si="2"/>
        <v/>
      </c>
      <c r="B61" s="2" t="str">
        <f t="shared" si="5"/>
        <v/>
      </c>
    </row>
    <row r="62" spans="1:2" x14ac:dyDescent="0.15">
      <c r="A62" s="2" t="str">
        <f t="shared" si="2"/>
        <v/>
      </c>
      <c r="B62" s="2" t="str">
        <f t="shared" si="5"/>
        <v/>
      </c>
    </row>
    <row r="63" spans="1:2" x14ac:dyDescent="0.15">
      <c r="A63" s="2" t="str">
        <f t="shared" si="2"/>
        <v/>
      </c>
      <c r="B63" s="2" t="str">
        <f t="shared" si="5"/>
        <v/>
      </c>
    </row>
    <row r="64" spans="1:2" x14ac:dyDescent="0.15">
      <c r="A64" s="2" t="str">
        <f t="shared" si="2"/>
        <v/>
      </c>
      <c r="B64" s="2" t="str">
        <f t="shared" si="5"/>
        <v/>
      </c>
    </row>
    <row r="65" spans="1:2" x14ac:dyDescent="0.15">
      <c r="A65" s="2" t="str">
        <f t="shared" si="2"/>
        <v/>
      </c>
      <c r="B65" s="2" t="str">
        <f t="shared" si="5"/>
        <v/>
      </c>
    </row>
    <row r="66" spans="1:2" x14ac:dyDescent="0.15">
      <c r="A66" s="2" t="str">
        <f t="shared" si="2"/>
        <v/>
      </c>
      <c r="B66" s="2" t="str">
        <f t="shared" si="5"/>
        <v/>
      </c>
    </row>
    <row r="67" spans="1:2" x14ac:dyDescent="0.15">
      <c r="A67" s="2" t="str">
        <f t="shared" si="2"/>
        <v/>
      </c>
      <c r="B67" s="2" t="str">
        <f t="shared" si="5"/>
        <v/>
      </c>
    </row>
    <row r="68" spans="1:2" x14ac:dyDescent="0.15">
      <c r="A68" s="2" t="str">
        <f t="shared" si="2"/>
        <v/>
      </c>
      <c r="B68" s="2" t="str">
        <f t="shared" si="5"/>
        <v/>
      </c>
    </row>
    <row r="69" spans="1:2" x14ac:dyDescent="0.15">
      <c r="A69" s="2" t="str">
        <f t="shared" si="2"/>
        <v/>
      </c>
      <c r="B69" s="2" t="str">
        <f t="shared" si="5"/>
        <v/>
      </c>
    </row>
    <row r="70" spans="1:2" x14ac:dyDescent="0.15">
      <c r="A70" s="2" t="str">
        <f t="shared" si="2"/>
        <v/>
      </c>
      <c r="B70" s="2" t="str">
        <f t="shared" si="5"/>
        <v/>
      </c>
    </row>
    <row r="71" spans="1:2" x14ac:dyDescent="0.15">
      <c r="A71" s="2" t="str">
        <f t="shared" si="2"/>
        <v/>
      </c>
      <c r="B71" s="2" t="str">
        <f t="shared" si="5"/>
        <v/>
      </c>
    </row>
    <row r="72" spans="1:2" x14ac:dyDescent="0.15">
      <c r="A72" s="2" t="str">
        <f t="shared" si="2"/>
        <v/>
      </c>
      <c r="B72" s="2" t="str">
        <f t="shared" si="5"/>
        <v/>
      </c>
    </row>
    <row r="73" spans="1:2" x14ac:dyDescent="0.15">
      <c r="A73" s="2" t="str">
        <f t="shared" si="2"/>
        <v/>
      </c>
      <c r="B73" s="2" t="str">
        <f t="shared" si="5"/>
        <v/>
      </c>
    </row>
    <row r="74" spans="1:2" x14ac:dyDescent="0.15">
      <c r="A74" s="2" t="str">
        <f t="shared" ref="A74:A109" si="10">IF(C74=EDATE($C$5,0),1,"")</f>
        <v/>
      </c>
      <c r="B74" s="2" t="str">
        <f t="shared" si="5"/>
        <v/>
      </c>
    </row>
    <row r="75" spans="1:2" x14ac:dyDescent="0.15">
      <c r="A75" s="2" t="str">
        <f t="shared" si="10"/>
        <v/>
      </c>
      <c r="B75" s="2" t="str">
        <f t="shared" si="5"/>
        <v/>
      </c>
    </row>
    <row r="76" spans="1:2" x14ac:dyDescent="0.15">
      <c r="A76" s="2" t="str">
        <f t="shared" si="10"/>
        <v/>
      </c>
      <c r="B76" s="2" t="str">
        <f t="shared" ref="B76:B109" si="11">IF(OR(A76=1,C76=$E$5),1,"")</f>
        <v/>
      </c>
    </row>
    <row r="77" spans="1:2" x14ac:dyDescent="0.15">
      <c r="A77" s="2" t="str">
        <f t="shared" si="10"/>
        <v/>
      </c>
      <c r="B77" s="2" t="str">
        <f t="shared" si="11"/>
        <v/>
      </c>
    </row>
    <row r="78" spans="1:2" x14ac:dyDescent="0.15">
      <c r="A78" s="2" t="str">
        <f t="shared" si="10"/>
        <v/>
      </c>
      <c r="B78" s="2" t="str">
        <f t="shared" si="11"/>
        <v/>
      </c>
    </row>
    <row r="79" spans="1:2" x14ac:dyDescent="0.15">
      <c r="A79" s="2" t="str">
        <f t="shared" si="10"/>
        <v/>
      </c>
      <c r="B79" s="2" t="str">
        <f t="shared" si="11"/>
        <v/>
      </c>
    </row>
    <row r="80" spans="1:2" x14ac:dyDescent="0.15">
      <c r="A80" s="2" t="str">
        <f t="shared" si="10"/>
        <v/>
      </c>
      <c r="B80" s="2" t="str">
        <f t="shared" si="11"/>
        <v/>
      </c>
    </row>
    <row r="81" spans="1:2" x14ac:dyDescent="0.15">
      <c r="A81" s="2" t="str">
        <f t="shared" si="10"/>
        <v/>
      </c>
      <c r="B81" s="2" t="str">
        <f t="shared" si="11"/>
        <v/>
      </c>
    </row>
    <row r="82" spans="1:2" x14ac:dyDescent="0.15">
      <c r="A82" s="2" t="str">
        <f t="shared" si="10"/>
        <v/>
      </c>
      <c r="B82" s="2" t="str">
        <f t="shared" si="11"/>
        <v/>
      </c>
    </row>
    <row r="83" spans="1:2" x14ac:dyDescent="0.15">
      <c r="A83" s="2" t="str">
        <f t="shared" si="10"/>
        <v/>
      </c>
      <c r="B83" s="2" t="str">
        <f t="shared" si="11"/>
        <v/>
      </c>
    </row>
    <row r="84" spans="1:2" x14ac:dyDescent="0.15">
      <c r="A84" s="2" t="str">
        <f t="shared" si="10"/>
        <v/>
      </c>
      <c r="B84" s="2" t="str">
        <f t="shared" si="11"/>
        <v/>
      </c>
    </row>
    <row r="85" spans="1:2" x14ac:dyDescent="0.15">
      <c r="A85" s="2" t="str">
        <f t="shared" si="10"/>
        <v/>
      </c>
      <c r="B85" s="2" t="str">
        <f t="shared" si="11"/>
        <v/>
      </c>
    </row>
    <row r="86" spans="1:2" x14ac:dyDescent="0.15">
      <c r="A86" s="2" t="str">
        <f t="shared" si="10"/>
        <v/>
      </c>
      <c r="B86" s="2" t="str">
        <f t="shared" si="11"/>
        <v/>
      </c>
    </row>
    <row r="87" spans="1:2" x14ac:dyDescent="0.15">
      <c r="A87" s="2" t="str">
        <f t="shared" si="10"/>
        <v/>
      </c>
      <c r="B87" s="2" t="str">
        <f t="shared" si="11"/>
        <v/>
      </c>
    </row>
    <row r="88" spans="1:2" x14ac:dyDescent="0.15">
      <c r="A88" s="2" t="str">
        <f t="shared" si="10"/>
        <v/>
      </c>
      <c r="B88" s="2" t="str">
        <f t="shared" si="11"/>
        <v/>
      </c>
    </row>
    <row r="89" spans="1:2" x14ac:dyDescent="0.15">
      <c r="A89" s="2" t="str">
        <f t="shared" si="10"/>
        <v/>
      </c>
      <c r="B89" s="2" t="str">
        <f t="shared" si="11"/>
        <v/>
      </c>
    </row>
    <row r="90" spans="1:2" x14ac:dyDescent="0.15">
      <c r="A90" s="2" t="str">
        <f t="shared" si="10"/>
        <v/>
      </c>
      <c r="B90" s="2" t="str">
        <f t="shared" si="11"/>
        <v/>
      </c>
    </row>
    <row r="91" spans="1:2" x14ac:dyDescent="0.15">
      <c r="A91" s="2" t="str">
        <f t="shared" si="10"/>
        <v/>
      </c>
      <c r="B91" s="2" t="str">
        <f t="shared" si="11"/>
        <v/>
      </c>
    </row>
    <row r="92" spans="1:2" x14ac:dyDescent="0.15">
      <c r="A92" s="2" t="str">
        <f t="shared" si="10"/>
        <v/>
      </c>
      <c r="B92" s="2" t="str">
        <f t="shared" si="11"/>
        <v/>
      </c>
    </row>
    <row r="93" spans="1:2" x14ac:dyDescent="0.15">
      <c r="A93" s="2" t="str">
        <f t="shared" si="10"/>
        <v/>
      </c>
      <c r="B93" s="2" t="str">
        <f t="shared" si="11"/>
        <v/>
      </c>
    </row>
    <row r="94" spans="1:2" x14ac:dyDescent="0.15">
      <c r="A94" s="2" t="str">
        <f t="shared" si="10"/>
        <v/>
      </c>
      <c r="B94" s="2" t="str">
        <f t="shared" si="11"/>
        <v/>
      </c>
    </row>
    <row r="95" spans="1:2" x14ac:dyDescent="0.15">
      <c r="A95" s="2" t="str">
        <f t="shared" si="10"/>
        <v/>
      </c>
      <c r="B95" s="2" t="str">
        <f t="shared" si="11"/>
        <v/>
      </c>
    </row>
    <row r="96" spans="1:2" x14ac:dyDescent="0.15">
      <c r="A96" s="2" t="str">
        <f t="shared" si="10"/>
        <v/>
      </c>
      <c r="B96" s="2" t="str">
        <f t="shared" si="11"/>
        <v/>
      </c>
    </row>
    <row r="97" spans="1:2" x14ac:dyDescent="0.15">
      <c r="A97" s="2" t="str">
        <f t="shared" si="10"/>
        <v/>
      </c>
      <c r="B97" s="2" t="str">
        <f t="shared" si="11"/>
        <v/>
      </c>
    </row>
    <row r="98" spans="1:2" x14ac:dyDescent="0.15">
      <c r="A98" s="2" t="str">
        <f t="shared" si="10"/>
        <v/>
      </c>
      <c r="B98" s="2" t="str">
        <f t="shared" si="11"/>
        <v/>
      </c>
    </row>
    <row r="99" spans="1:2" x14ac:dyDescent="0.15">
      <c r="A99" s="2" t="str">
        <f t="shared" si="10"/>
        <v/>
      </c>
      <c r="B99" s="2" t="str">
        <f t="shared" si="11"/>
        <v/>
      </c>
    </row>
    <row r="100" spans="1:2" x14ac:dyDescent="0.15">
      <c r="A100" s="2" t="str">
        <f t="shared" si="10"/>
        <v/>
      </c>
      <c r="B100" s="2" t="str">
        <f t="shared" si="11"/>
        <v/>
      </c>
    </row>
    <row r="101" spans="1:2" x14ac:dyDescent="0.15">
      <c r="A101" s="2" t="str">
        <f t="shared" si="10"/>
        <v/>
      </c>
      <c r="B101" s="2" t="str">
        <f t="shared" si="11"/>
        <v/>
      </c>
    </row>
    <row r="102" spans="1:2" x14ac:dyDescent="0.15">
      <c r="A102" s="2" t="str">
        <f t="shared" si="10"/>
        <v/>
      </c>
      <c r="B102" s="2" t="str">
        <f t="shared" si="11"/>
        <v/>
      </c>
    </row>
    <row r="103" spans="1:2" x14ac:dyDescent="0.15">
      <c r="A103" s="2" t="str">
        <f t="shared" si="10"/>
        <v/>
      </c>
      <c r="B103" s="2" t="str">
        <f t="shared" si="11"/>
        <v/>
      </c>
    </row>
    <row r="104" spans="1:2" x14ac:dyDescent="0.15">
      <c r="A104" s="2" t="str">
        <f t="shared" si="10"/>
        <v/>
      </c>
      <c r="B104" s="2" t="str">
        <f t="shared" si="11"/>
        <v/>
      </c>
    </row>
    <row r="105" spans="1:2" x14ac:dyDescent="0.15">
      <c r="A105" s="2" t="str">
        <f t="shared" si="10"/>
        <v/>
      </c>
      <c r="B105" s="2" t="str">
        <f t="shared" si="11"/>
        <v/>
      </c>
    </row>
    <row r="106" spans="1:2" x14ac:dyDescent="0.15">
      <c r="A106" s="2" t="str">
        <f t="shared" si="10"/>
        <v/>
      </c>
      <c r="B106" s="2" t="str">
        <f t="shared" si="11"/>
        <v/>
      </c>
    </row>
    <row r="107" spans="1:2" x14ac:dyDescent="0.15">
      <c r="A107" s="2" t="str">
        <f t="shared" si="10"/>
        <v/>
      </c>
      <c r="B107" s="2" t="str">
        <f t="shared" si="11"/>
        <v/>
      </c>
    </row>
    <row r="108" spans="1:2" x14ac:dyDescent="0.15">
      <c r="A108" s="2" t="str">
        <f t="shared" si="10"/>
        <v/>
      </c>
      <c r="B108" s="2" t="str">
        <f t="shared" si="11"/>
        <v/>
      </c>
    </row>
    <row r="109" spans="1:2" x14ac:dyDescent="0.15">
      <c r="A109" s="2" t="str">
        <f t="shared" si="10"/>
        <v/>
      </c>
      <c r="B109" s="2" t="str">
        <f t="shared" si="11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2024-02-13T01:15:00Z</cp:lastPrinted>
  <dcterms:created xsi:type="dcterms:W3CDTF">2023-12-03T00:37:47Z</dcterms:created>
  <dcterms:modified xsi:type="dcterms:W3CDTF">2024-02-20T05:13:45Z</dcterms:modified>
</cp:coreProperties>
</file>