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C9DAEC1A-4337-4C21-8C0C-D99013377C59}" xr6:coauthVersionLast="36" xr6:coauthVersionMax="36" xr10:uidLastSave="{00000000-0000-0000-0000-000000000000}"/>
  <bookViews>
    <workbookView xWindow="0" yWindow="0" windowWidth="20490" windowHeight="7455" xr2:uid="{39B939D4-49AA-469A-8618-4EC9D679C1BB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認知件数子供">OFFSET(データ!$H$9,MATCH(データ!$C$5,データ!$C$9:$C$109,0)-1,0,データ!$B$6,1)</definedName>
    <definedName name="認知件数女性">OFFSET(データ!$G$9,MATCH(データ!$C$5,データ!$C$9:$C$109,0)-1,0,データ!$B$6,1)</definedName>
    <definedName name="被害者数子供">OFFSET(データ!$K$9,MATCH(データ!$C$5,データ!$C$9:$C$109,0)-1,0,データ!$B$6,1)</definedName>
    <definedName name="被害者数女性">OFFSET(データ!$J$9,MATCH(データ!$C$5,データ!$C$9:$C$109,0)-1,0,データ!$B$6,1)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F20" i="2"/>
  <c r="A109" i="2" l="1"/>
  <c r="A108" i="2"/>
  <c r="A107" i="2"/>
  <c r="A106" i="2"/>
  <c r="A105" i="2"/>
  <c r="A104" i="2"/>
  <c r="B104" i="2" s="1"/>
  <c r="A103" i="2"/>
  <c r="A102" i="2"/>
  <c r="A101" i="2"/>
  <c r="A100" i="2"/>
  <c r="A99" i="2"/>
  <c r="A98" i="2"/>
  <c r="A97" i="2"/>
  <c r="B97" i="2" s="1"/>
  <c r="A96" i="2"/>
  <c r="A95" i="2"/>
  <c r="A94" i="2"/>
  <c r="A93" i="2"/>
  <c r="A92" i="2"/>
  <c r="A91" i="2"/>
  <c r="B91" i="2" s="1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B78" i="2" s="1"/>
  <c r="A77" i="2"/>
  <c r="A76" i="2"/>
  <c r="A75" i="2"/>
  <c r="A74" i="2"/>
  <c r="A73" i="2"/>
  <c r="A72" i="2"/>
  <c r="B72" i="2" s="1"/>
  <c r="A71" i="2"/>
  <c r="A70" i="2"/>
  <c r="A69" i="2"/>
  <c r="A68" i="2"/>
  <c r="A67" i="2"/>
  <c r="A66" i="2"/>
  <c r="A65" i="2"/>
  <c r="B65" i="2" s="1"/>
  <c r="A64" i="2"/>
  <c r="A63" i="2"/>
  <c r="A62" i="2"/>
  <c r="A61" i="2"/>
  <c r="A60" i="2"/>
  <c r="A59" i="2"/>
  <c r="B59" i="2" s="1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B46" i="2" s="1"/>
  <c r="A45" i="2"/>
  <c r="A44" i="2"/>
  <c r="A43" i="2"/>
  <c r="A42" i="2"/>
  <c r="A41" i="2"/>
  <c r="A40" i="2"/>
  <c r="B40" i="2" s="1"/>
  <c r="A39" i="2"/>
  <c r="A38" i="2"/>
  <c r="A37" i="2"/>
  <c r="A36" i="2"/>
  <c r="A35" i="2"/>
  <c r="A34" i="2"/>
  <c r="A33" i="2"/>
  <c r="B33" i="2" s="1"/>
  <c r="A32" i="2"/>
  <c r="A31" i="2"/>
  <c r="A30" i="2"/>
  <c r="A29" i="2"/>
  <c r="A28" i="2"/>
  <c r="A27" i="2"/>
  <c r="A26" i="2"/>
  <c r="A25" i="2"/>
  <c r="B25" i="2" s="1"/>
  <c r="A24" i="2"/>
  <c r="A23" i="2"/>
  <c r="A22" i="2"/>
  <c r="A21" i="2"/>
  <c r="A20" i="2"/>
  <c r="A19" i="2"/>
  <c r="A18" i="2"/>
  <c r="A17" i="2"/>
  <c r="B17" i="2" s="1"/>
  <c r="A16" i="2"/>
  <c r="A15" i="2"/>
  <c r="E15" i="2" s="1"/>
  <c r="A14" i="2"/>
  <c r="E14" i="2" s="1"/>
  <c r="A13" i="2"/>
  <c r="E13" i="2" s="1"/>
  <c r="A12" i="2"/>
  <c r="A11" i="2"/>
  <c r="B10" i="2"/>
  <c r="A10" i="2"/>
  <c r="E10" i="2" s="1"/>
  <c r="B9" i="2"/>
  <c r="A9" i="2"/>
  <c r="E9" i="2" s="1"/>
  <c r="B6" i="2"/>
  <c r="E5" i="2"/>
  <c r="B109" i="2" s="1"/>
  <c r="D9" i="2" l="1"/>
  <c r="D17" i="2"/>
  <c r="B18" i="2"/>
  <c r="B26" i="2"/>
  <c r="B34" i="2"/>
  <c r="B47" i="2"/>
  <c r="B53" i="2"/>
  <c r="B60" i="2"/>
  <c r="B66" i="2"/>
  <c r="B79" i="2"/>
  <c r="B85" i="2"/>
  <c r="B92" i="2"/>
  <c r="B98" i="2"/>
  <c r="E17" i="2"/>
  <c r="B11" i="2"/>
  <c r="B19" i="2"/>
  <c r="D19" i="2" s="1"/>
  <c r="B27" i="2"/>
  <c r="B35" i="2"/>
  <c r="B41" i="2"/>
  <c r="B48" i="2"/>
  <c r="B54" i="2"/>
  <c r="B67" i="2"/>
  <c r="B73" i="2"/>
  <c r="B80" i="2"/>
  <c r="B86" i="2"/>
  <c r="B99" i="2"/>
  <c r="B105" i="2"/>
  <c r="D10" i="2"/>
  <c r="D18" i="2"/>
  <c r="B12" i="2"/>
  <c r="D12" i="2" s="1"/>
  <c r="B20" i="2"/>
  <c r="B28" i="2"/>
  <c r="B36" i="2"/>
  <c r="B42" i="2"/>
  <c r="B55" i="2"/>
  <c r="B61" i="2"/>
  <c r="B68" i="2"/>
  <c r="B74" i="2"/>
  <c r="B87" i="2"/>
  <c r="B93" i="2"/>
  <c r="B100" i="2"/>
  <c r="B106" i="2"/>
  <c r="E18" i="2"/>
  <c r="B13" i="2"/>
  <c r="D13" i="2" s="1"/>
  <c r="B21" i="2"/>
  <c r="B29" i="2"/>
  <c r="B43" i="2"/>
  <c r="B49" i="2"/>
  <c r="B56" i="2"/>
  <c r="B62" i="2"/>
  <c r="B75" i="2"/>
  <c r="B81" i="2"/>
  <c r="B88" i="2"/>
  <c r="B94" i="2"/>
  <c r="B107" i="2"/>
  <c r="D11" i="2"/>
  <c r="B14" i="2"/>
  <c r="D14" i="2" s="1"/>
  <c r="B22" i="2"/>
  <c r="B30" i="2"/>
  <c r="B37" i="2"/>
  <c r="B44" i="2"/>
  <c r="B50" i="2"/>
  <c r="B63" i="2"/>
  <c r="B69" i="2"/>
  <c r="B76" i="2"/>
  <c r="B82" i="2"/>
  <c r="B95" i="2"/>
  <c r="B101" i="2"/>
  <c r="B108" i="2"/>
  <c r="E11" i="2"/>
  <c r="E19" i="2"/>
  <c r="B15" i="2"/>
  <c r="D15" i="2" s="1"/>
  <c r="B23" i="2"/>
  <c r="B31" i="2"/>
  <c r="B38" i="2"/>
  <c r="B51" i="2"/>
  <c r="B57" i="2"/>
  <c r="B64" i="2"/>
  <c r="B70" i="2"/>
  <c r="B83" i="2"/>
  <c r="B89" i="2"/>
  <c r="B96" i="2"/>
  <c r="B102" i="2"/>
  <c r="D20" i="2"/>
  <c r="B16" i="2"/>
  <c r="D16" i="2" s="1"/>
  <c r="B24" i="2"/>
  <c r="B32" i="2"/>
  <c r="B39" i="2"/>
  <c r="B45" i="2"/>
  <c r="B52" i="2"/>
  <c r="B58" i="2"/>
  <c r="B71" i="2"/>
  <c r="B77" i="2"/>
  <c r="B84" i="2"/>
  <c r="B90" i="2"/>
  <c r="B103" i="2"/>
  <c r="E12" i="2"/>
  <c r="E16" i="2"/>
  <c r="E20" i="2"/>
</calcChain>
</file>

<file path=xl/sharedStrings.xml><?xml version="1.0" encoding="utf-8"?>
<sst xmlns="http://schemas.openxmlformats.org/spreadsheetml/2006/main" count="20" uniqueCount="20">
  <si>
    <t>認知件数</t>
    <rPh sb="0" eb="2">
      <t>ニンチ</t>
    </rPh>
    <rPh sb="2" eb="4">
      <t>ケンスウ</t>
    </rPh>
    <phoneticPr fontId="2"/>
  </si>
  <si>
    <t>被害者数</t>
    <rPh sb="0" eb="3">
      <t>ヒガイシャ</t>
    </rPh>
    <rPh sb="3" eb="4">
      <t>スウ</t>
    </rPh>
    <phoneticPr fontId="2"/>
  </si>
  <si>
    <t>認知件数(うち女性)</t>
    <rPh sb="0" eb="2">
      <t>ニンチ</t>
    </rPh>
    <rPh sb="2" eb="4">
      <t>ケンスウ</t>
    </rPh>
    <rPh sb="7" eb="9">
      <t>ジョセイ</t>
    </rPh>
    <phoneticPr fontId="2"/>
  </si>
  <si>
    <t>認知件数(うち子供)</t>
    <rPh sb="0" eb="2">
      <t>ニンチ</t>
    </rPh>
    <rPh sb="2" eb="4">
      <t>ケンスウ</t>
    </rPh>
    <rPh sb="7" eb="9">
      <t>コドモ</t>
    </rPh>
    <phoneticPr fontId="2"/>
  </si>
  <si>
    <t>被害者数(うち女性)</t>
    <rPh sb="0" eb="3">
      <t>ヒガイシャ</t>
    </rPh>
    <rPh sb="3" eb="4">
      <t>スウ</t>
    </rPh>
    <rPh sb="7" eb="9">
      <t>ジョセイ</t>
    </rPh>
    <phoneticPr fontId="2"/>
  </si>
  <si>
    <t>被害者数(うち子供)</t>
    <rPh sb="0" eb="3">
      <t>ヒガイシャ</t>
    </rPh>
    <rPh sb="3" eb="4">
      <t>スウ</t>
    </rPh>
    <rPh sb="7" eb="9">
      <t>コドモ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</si>
  <si>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</si>
  <si>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</si>
  <si>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</si>
  <si>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</si>
  <si>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</si>
  <si>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</si>
  <si>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</si>
  <si>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</si>
  <si>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</si>
  <si>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</si>
  <si>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</si>
  <si>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</si>
  <si>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子供及び女性への声掛け事案の認知件数と被害者数（資料：県警察本部）(単位：件、人）</t>
    <rPh sb="24" eb="26">
      <t>シリョウ</t>
    </rPh>
    <rPh sb="27" eb="32">
      <t>ケンケイサツホンブ</t>
    </rPh>
    <rPh sb="34" eb="36">
      <t>タンイ</t>
    </rPh>
    <rPh sb="37" eb="38">
      <t>ケン</t>
    </rPh>
    <rPh sb="39" eb="40">
      <t>ニン</t>
    </rPh>
    <phoneticPr fontId="2"/>
  </si>
  <si>
    <t>※子供＝18歳以下、女性＝19歳以上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</si>
</sst>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7" fontId="0" fillId="2" borderId="0" xfId="0" applyNumberFormat="1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子供及び女性への声掛け事案の認知件数と被害者数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8958704117717395E-2"/>
          <c:y val="9.0833994407616234E-2"/>
          <c:w val="0.92809338476214887"/>
          <c:h val="0.73097353556469857"/>
        </c:manualLayout>
      </c:layout>
      <c:barChart>
        <c:barDir val="col"/>
        <c:grouping val="stacked"/>
        <c:varyColors val="0"/>
        <c:ser>
          <c:idx val="1"/>
          <c:order val="0"/>
          <c:tx>
            <c:v>認知件数(女性)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[0]!認知件数女性</c:f>
              <c:numCache>
                <c:formatCode>General</c:formatCode>
                <c:ptCount val="12"/>
                <c:pt idx="0">
                  <c:v>18</c:v>
                </c:pt>
                <c:pt idx="1">
                  <c:v>27</c:v>
                </c:pt>
                <c:pt idx="2">
                  <c:v>32</c:v>
                </c:pt>
                <c:pt idx="3">
                  <c:v>30</c:v>
                </c:pt>
                <c:pt idx="4">
                  <c:v>59</c:v>
                </c:pt>
                <c:pt idx="5">
                  <c:v>58</c:v>
                </c:pt>
                <c:pt idx="6">
                  <c:v>65</c:v>
                </c:pt>
                <c:pt idx="7">
                  <c:v>96</c:v>
                </c:pt>
                <c:pt idx="8">
                  <c:v>110</c:v>
                </c:pt>
                <c:pt idx="9">
                  <c:v>98</c:v>
                </c:pt>
                <c:pt idx="10">
                  <c:v>97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F-462B-A402-C3480EE69241}"/>
            </c:ext>
          </c:extLst>
        </c:ser>
        <c:ser>
          <c:idx val="2"/>
          <c:order val="1"/>
          <c:tx>
            <c:v>認知件数(子供)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[0]!認知件数子供</c:f>
              <c:numCache>
                <c:formatCode>General</c:formatCode>
                <c:ptCount val="12"/>
                <c:pt idx="0">
                  <c:v>136</c:v>
                </c:pt>
                <c:pt idx="1">
                  <c:v>231</c:v>
                </c:pt>
                <c:pt idx="2">
                  <c:v>211</c:v>
                </c:pt>
                <c:pt idx="3">
                  <c:v>228</c:v>
                </c:pt>
                <c:pt idx="4">
                  <c:v>258</c:v>
                </c:pt>
                <c:pt idx="5">
                  <c:v>227</c:v>
                </c:pt>
                <c:pt idx="6">
                  <c:v>318</c:v>
                </c:pt>
                <c:pt idx="7">
                  <c:v>391</c:v>
                </c:pt>
                <c:pt idx="8">
                  <c:v>354</c:v>
                </c:pt>
                <c:pt idx="9">
                  <c:v>292</c:v>
                </c:pt>
                <c:pt idx="10">
                  <c:v>334</c:v>
                </c:pt>
                <c:pt idx="11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F-462B-A402-C3480EE6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52402912"/>
        <c:axId val="852403568"/>
      </c:barChart>
      <c:lineChart>
        <c:grouping val="standard"/>
        <c:varyColors val="0"/>
        <c:ser>
          <c:idx val="4"/>
          <c:order val="2"/>
          <c:tx>
            <c:v>被害者数(女性)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[0]!被害者数女性</c:f>
              <c:numCache>
                <c:formatCode>General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33</c:v>
                </c:pt>
                <c:pt idx="3">
                  <c:v>30</c:v>
                </c:pt>
                <c:pt idx="4">
                  <c:v>62</c:v>
                </c:pt>
                <c:pt idx="5">
                  <c:v>61</c:v>
                </c:pt>
                <c:pt idx="6">
                  <c:v>66</c:v>
                </c:pt>
                <c:pt idx="7">
                  <c:v>103</c:v>
                </c:pt>
                <c:pt idx="8">
                  <c:v>107</c:v>
                </c:pt>
                <c:pt idx="9">
                  <c:v>103</c:v>
                </c:pt>
                <c:pt idx="10">
                  <c:v>109</c:v>
                </c:pt>
                <c:pt idx="11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F-462B-A402-C3480EE69241}"/>
            </c:ext>
          </c:extLst>
        </c:ser>
        <c:ser>
          <c:idx val="5"/>
          <c:order val="3"/>
          <c:tx>
            <c:v>被害者数(子供)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[0]!被害者数子供</c:f>
              <c:numCache>
                <c:formatCode>General</c:formatCode>
                <c:ptCount val="12"/>
                <c:pt idx="0">
                  <c:v>218</c:v>
                </c:pt>
                <c:pt idx="1">
                  <c:v>342</c:v>
                </c:pt>
                <c:pt idx="2">
                  <c:v>280</c:v>
                </c:pt>
                <c:pt idx="3">
                  <c:v>350</c:v>
                </c:pt>
                <c:pt idx="4">
                  <c:v>383</c:v>
                </c:pt>
                <c:pt idx="5">
                  <c:v>320</c:v>
                </c:pt>
                <c:pt idx="6">
                  <c:v>475</c:v>
                </c:pt>
                <c:pt idx="7">
                  <c:v>605</c:v>
                </c:pt>
                <c:pt idx="8">
                  <c:v>516</c:v>
                </c:pt>
                <c:pt idx="9">
                  <c:v>465</c:v>
                </c:pt>
                <c:pt idx="10">
                  <c:v>559</c:v>
                </c:pt>
                <c:pt idx="11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8F-462B-A402-C3480EE6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2912"/>
        <c:axId val="852403568"/>
      </c:lineChart>
      <c:catAx>
        <c:axId val="8524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2403568"/>
        <c:crosses val="autoZero"/>
        <c:auto val="1"/>
        <c:lblAlgn val="ctr"/>
        <c:lblOffset val="100"/>
        <c:noMultiLvlLbl val="0"/>
      </c:catAx>
      <c:valAx>
        <c:axId val="852403568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240291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8.5815276904430304E-2"/>
          <c:y val="9.0833994407616234E-2"/>
          <c:w val="0.85048081182748059"/>
          <c:h val="4.567843513383233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B203B8F-049C-415B-BB02-606720E3056E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F9F81D-E3D4-449F-8AAF-2BC2A9324B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0.04979</cdr:x>
      <cdr:y>0.89325</cdr:y>
    </cdr:from>
    <cdr:to>
      <cdr:x>0.40967</cdr:x>
      <cdr:y>0.94443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D6D732D-F1EA-4818-8285-9E06943DD993}"/>
            </a:ext>
          </a:extLst>
        </cdr:cNvPr>
        <cdr:cNvSpPr txBox="1"/>
      </cdr:nvSpPr>
      <cdr:spPr>
        <a:xfrm xmlns:a="http://schemas.openxmlformats.org/drawingml/2006/main">
          <a:off x="463021" y="5423958"/>
          <a:ext cx="3346979" cy="310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子供＝</a:t>
          </a:r>
          <a:r>
            <a:rPr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歳以下、女性＝</a:t>
          </a:r>
          <a:r>
            <a:rPr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</a:t>
          </a:r>
          <a:r>
            <a:rPr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歳以上</a:t>
          </a:r>
        </a:p>
      </cdr:txBody>
    </cdr:sp>
  </cdr:relSizeAnchor>
  <cdr:relSizeAnchor xmlns:cdr="http://schemas.openxmlformats.org/drawingml/2006/chartDrawing">
    <cdr:from>
      <cdr:x>0.02134</cdr:x>
      <cdr:y>0.0305</cdr:y>
    </cdr:from>
    <cdr:to>
      <cdr:x>0.11966</cdr:x>
      <cdr:y>0.09804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D67816B-F891-4979-B268-721714E62E28}"/>
            </a:ext>
          </a:extLst>
        </cdr:cNvPr>
        <cdr:cNvSpPr txBox="1"/>
      </cdr:nvSpPr>
      <cdr:spPr>
        <a:xfrm xmlns:a="http://schemas.openxmlformats.org/drawingml/2006/main">
          <a:off x="198437" y="185208"/>
          <a:ext cx="914400" cy="410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（件、人）</a:t>
          </a:r>
        </a:p>
      </cdr:txBody>
    </cdr:sp>
  </cdr:relSizeAnchor>
  <cdr:relSizeAnchor xmlns:cdr="http://schemas.openxmlformats.org/drawingml/2006/chartDrawing">
    <cdr:from>
      <cdr:x>0.90168</cdr:x>
      <cdr:y>0.87765</cdr:y>
    </cdr:from>
    <cdr:to>
      <cdr:x>1</cdr:x>
      <cdr:y>0.94519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BF9927B-5975-40A2-BC0E-73907DA953B4}"/>
            </a:ext>
          </a:extLst>
        </cdr:cNvPr>
        <cdr:cNvSpPr txBox="1"/>
      </cdr:nvSpPr>
      <cdr:spPr>
        <a:xfrm xmlns:a="http://schemas.openxmlformats.org/drawingml/2006/main">
          <a:off x="8385704" y="5329237"/>
          <a:ext cx="914400" cy="410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0.7724</cdr:x>
      <cdr:y>0.94118</cdr:y>
    </cdr:from>
    <cdr:to>
      <cdr:x>1</cdr:x>
      <cdr:y>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FC554D4E-6060-412D-A4DB-ECD25D3C6D2E}"/>
            </a:ext>
          </a:extLst>
        </cdr:cNvPr>
        <cdr:cNvSpPr txBox="1"/>
      </cdr:nvSpPr>
      <cdr:spPr>
        <a:xfrm xmlns:a="http://schemas.openxmlformats.org/drawingml/2006/main">
          <a:off x="7183438" y="5715000"/>
          <a:ext cx="2116666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資料：県警察本部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1859-6F7E-4415-9F35-D1EF7A6A1460}">
  <dimension ref="A1:R109"/>
  <sheetViews>
    <sheetView tabSelected="1" workbookViewId="0">
      <selection activeCell="I20" sqref="I20"/>
    </sheetView>
  </sheetViews>
  <sheetFormatPr defaultRowHeight="13.5" x14ac:dyDescent="0.15"/>
  <cols>
    <col min="1" max="2" width="6" style="5" customWidth="1"/>
    <col min="3" max="3" width="9.5" style="1" bestFit="1" customWidth="1"/>
    <col min="4" max="4" width="11.5" style="1" customWidth="1"/>
    <col min="5" max="11" width="9.125" style="1" bestFit="1" customWidth="1"/>
    <col min="12" max="16384" width="9" style="1"/>
  </cols>
  <sheetData>
    <row r="1" spans="1:18" x14ac:dyDescent="0.15">
      <c r="A1" s="4" t="s">
        <v>6</v>
      </c>
      <c r="C1" s="2" t="s">
        <v>7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4" t="s">
        <v>8</v>
      </c>
      <c r="C2" s="9" t="s">
        <v>9</v>
      </c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4" t="s">
        <v>10</v>
      </c>
      <c r="C3" s="9" t="s">
        <v>17</v>
      </c>
      <c r="I3" s="10"/>
      <c r="J3" s="13"/>
      <c r="K3" s="13"/>
      <c r="L3" s="13"/>
      <c r="M3" s="13"/>
      <c r="N3" s="13"/>
      <c r="O3" s="13"/>
    </row>
    <row r="4" spans="1:18" x14ac:dyDescent="0.15">
      <c r="A4" s="4"/>
      <c r="C4" s="14" t="s">
        <v>11</v>
      </c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40544</v>
      </c>
      <c r="D5" s="16" t="s">
        <v>12</v>
      </c>
      <c r="E5" s="17">
        <f>MAX($C$9:$C$109)</f>
        <v>44562</v>
      </c>
      <c r="F5" s="16" t="s">
        <v>13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5">
        <f>COUNTA(C9:C109)-MATCH(C5,C9:C109,0)+1</f>
        <v>12</v>
      </c>
    </row>
    <row r="7" spans="1:18" x14ac:dyDescent="0.15">
      <c r="A7" s="19"/>
      <c r="C7" s="1" t="s">
        <v>18</v>
      </c>
      <c r="K7" s="1" t="s">
        <v>19</v>
      </c>
    </row>
    <row r="8" spans="1:18" s="21" customFormat="1" ht="27" x14ac:dyDescent="0.15">
      <c r="A8" s="20"/>
      <c r="B8" s="20"/>
      <c r="C8" s="21" t="s">
        <v>14</v>
      </c>
      <c r="D8" s="21" t="s">
        <v>15</v>
      </c>
      <c r="E8" s="21" t="s">
        <v>16</v>
      </c>
      <c r="F8" s="21" t="s">
        <v>0</v>
      </c>
      <c r="G8" s="21" t="s">
        <v>2</v>
      </c>
      <c r="H8" s="21" t="s">
        <v>3</v>
      </c>
      <c r="I8" s="21" t="s">
        <v>1</v>
      </c>
      <c r="J8" s="21" t="s">
        <v>4</v>
      </c>
      <c r="K8" s="21" t="s">
        <v>5</v>
      </c>
    </row>
    <row r="9" spans="1:18" x14ac:dyDescent="0.15">
      <c r="A9" s="3">
        <f>IF(C9=EDATE($C$5,0),1,"")</f>
        <v>1</v>
      </c>
      <c r="B9" s="3">
        <f>IF(C9=EDATE($C$5,0),1,"")</f>
        <v>1</v>
      </c>
      <c r="C9" s="22">
        <v>40544</v>
      </c>
      <c r="D9" s="23" t="str">
        <f t="shared" ref="D9:D20" si="0">IF(OR(A9=1,B9=1,A9),TEXT(C9,"ge"),TEXT(C9," "))</f>
        <v>H23</v>
      </c>
      <c r="E9" s="23" t="str">
        <f t="shared" ref="E9:E20" si="1">IF(OR(A9=1,A9),TEXT(C9,"yyyy"),TEXT(C9,"yy"))</f>
        <v>2011</v>
      </c>
      <c r="F9" s="1">
        <v>154</v>
      </c>
      <c r="G9" s="1">
        <v>18</v>
      </c>
      <c r="H9" s="1">
        <v>136</v>
      </c>
      <c r="I9" s="1">
        <v>237</v>
      </c>
      <c r="J9" s="1">
        <v>19</v>
      </c>
      <c r="K9" s="1">
        <v>218</v>
      </c>
    </row>
    <row r="10" spans="1:18" x14ac:dyDescent="0.15">
      <c r="A10" s="3" t="str">
        <f t="shared" ref="A10:A73" si="2">IF(C10=EDATE($C$5,0),1,"")</f>
        <v/>
      </c>
      <c r="B10" s="3" t="str">
        <f>IF(C10=EDATE($C$5,0),1,"")</f>
        <v/>
      </c>
      <c r="C10" s="22">
        <v>40909</v>
      </c>
      <c r="D10" s="23" t="str">
        <f t="shared" si="0"/>
        <v xml:space="preserve"> </v>
      </c>
      <c r="E10" s="23" t="str">
        <f t="shared" si="1"/>
        <v>12</v>
      </c>
      <c r="F10" s="1">
        <v>258</v>
      </c>
      <c r="G10" s="1">
        <v>27</v>
      </c>
      <c r="H10" s="1">
        <v>231</v>
      </c>
      <c r="I10" s="1">
        <v>371</v>
      </c>
      <c r="J10" s="1">
        <v>29</v>
      </c>
      <c r="K10" s="1">
        <v>342</v>
      </c>
    </row>
    <row r="11" spans="1:18" x14ac:dyDescent="0.15">
      <c r="A11" s="3" t="str">
        <f t="shared" si="2"/>
        <v/>
      </c>
      <c r="B11" s="3" t="str">
        <f>IF(OR(A11=1,C11=$E$5),1,"")</f>
        <v/>
      </c>
      <c r="C11" s="22">
        <v>41275</v>
      </c>
      <c r="D11" s="23" t="str">
        <f t="shared" si="0"/>
        <v xml:space="preserve"> </v>
      </c>
      <c r="E11" s="23" t="str">
        <f t="shared" si="1"/>
        <v>13</v>
      </c>
      <c r="F11" s="1">
        <v>243</v>
      </c>
      <c r="G11" s="1">
        <v>32</v>
      </c>
      <c r="H11" s="1">
        <v>211</v>
      </c>
      <c r="I11" s="1">
        <v>313</v>
      </c>
      <c r="J11" s="1">
        <v>33</v>
      </c>
      <c r="K11" s="1">
        <v>280</v>
      </c>
    </row>
    <row r="12" spans="1:18" x14ac:dyDescent="0.15">
      <c r="A12" s="3" t="str">
        <f t="shared" si="2"/>
        <v/>
      </c>
      <c r="B12" s="3" t="str">
        <f t="shared" ref="B12:B75" si="3">IF(OR(A12=1,C12=$E$5),1,"")</f>
        <v/>
      </c>
      <c r="C12" s="22">
        <v>41640</v>
      </c>
      <c r="D12" s="23" t="str">
        <f t="shared" si="0"/>
        <v xml:space="preserve"> </v>
      </c>
      <c r="E12" s="23" t="str">
        <f t="shared" si="1"/>
        <v>14</v>
      </c>
      <c r="F12" s="1">
        <v>258</v>
      </c>
      <c r="G12" s="1">
        <v>30</v>
      </c>
      <c r="H12" s="1">
        <v>228</v>
      </c>
      <c r="I12" s="1">
        <v>380</v>
      </c>
      <c r="J12" s="1">
        <v>30</v>
      </c>
      <c r="K12" s="1">
        <v>350</v>
      </c>
    </row>
    <row r="13" spans="1:18" x14ac:dyDescent="0.15">
      <c r="A13" s="3" t="str">
        <f t="shared" si="2"/>
        <v/>
      </c>
      <c r="B13" s="3" t="str">
        <f t="shared" si="3"/>
        <v/>
      </c>
      <c r="C13" s="22">
        <v>42005</v>
      </c>
      <c r="D13" s="23" t="str">
        <f t="shared" si="0"/>
        <v xml:space="preserve"> </v>
      </c>
      <c r="E13" s="23" t="str">
        <f t="shared" si="1"/>
        <v>15</v>
      </c>
      <c r="F13" s="1">
        <v>317</v>
      </c>
      <c r="G13" s="1">
        <v>59</v>
      </c>
      <c r="H13" s="1">
        <v>258</v>
      </c>
      <c r="I13" s="1">
        <v>445</v>
      </c>
      <c r="J13" s="1">
        <v>62</v>
      </c>
      <c r="K13" s="1">
        <v>383</v>
      </c>
    </row>
    <row r="14" spans="1:18" x14ac:dyDescent="0.15">
      <c r="A14" s="3" t="str">
        <f t="shared" si="2"/>
        <v/>
      </c>
      <c r="B14" s="3" t="str">
        <f t="shared" si="3"/>
        <v/>
      </c>
      <c r="C14" s="22">
        <v>42370</v>
      </c>
      <c r="D14" s="23" t="str">
        <f t="shared" si="0"/>
        <v xml:space="preserve"> </v>
      </c>
      <c r="E14" s="23" t="str">
        <f t="shared" si="1"/>
        <v>16</v>
      </c>
      <c r="F14" s="1">
        <v>285</v>
      </c>
      <c r="G14" s="1">
        <v>58</v>
      </c>
      <c r="H14" s="1">
        <v>227</v>
      </c>
      <c r="I14" s="1">
        <v>381</v>
      </c>
      <c r="J14" s="1">
        <v>61</v>
      </c>
      <c r="K14" s="1">
        <v>320</v>
      </c>
    </row>
    <row r="15" spans="1:18" x14ac:dyDescent="0.15">
      <c r="A15" s="3" t="str">
        <f t="shared" si="2"/>
        <v/>
      </c>
      <c r="B15" s="3" t="str">
        <f t="shared" si="3"/>
        <v/>
      </c>
      <c r="C15" s="22">
        <v>42736</v>
      </c>
      <c r="D15" s="23" t="str">
        <f t="shared" si="0"/>
        <v xml:space="preserve"> </v>
      </c>
      <c r="E15" s="23" t="str">
        <f t="shared" si="1"/>
        <v>17</v>
      </c>
      <c r="F15" s="1">
        <v>383</v>
      </c>
      <c r="G15" s="1">
        <v>65</v>
      </c>
      <c r="H15" s="1">
        <v>318</v>
      </c>
      <c r="I15" s="1">
        <v>541</v>
      </c>
      <c r="J15" s="1">
        <v>66</v>
      </c>
      <c r="K15" s="1">
        <v>475</v>
      </c>
    </row>
    <row r="16" spans="1:18" x14ac:dyDescent="0.15">
      <c r="A16" s="3" t="str">
        <f t="shared" si="2"/>
        <v/>
      </c>
      <c r="B16" s="3" t="str">
        <f t="shared" si="3"/>
        <v/>
      </c>
      <c r="C16" s="22">
        <v>43101</v>
      </c>
      <c r="D16" s="23" t="str">
        <f t="shared" si="0"/>
        <v xml:space="preserve"> </v>
      </c>
      <c r="E16" s="23" t="str">
        <f t="shared" si="1"/>
        <v>18</v>
      </c>
      <c r="F16" s="1">
        <v>487</v>
      </c>
      <c r="G16" s="1">
        <v>96</v>
      </c>
      <c r="H16" s="1">
        <v>391</v>
      </c>
      <c r="I16" s="1">
        <v>708</v>
      </c>
      <c r="J16" s="1">
        <v>103</v>
      </c>
      <c r="K16" s="1">
        <v>605</v>
      </c>
    </row>
    <row r="17" spans="1:11" x14ac:dyDescent="0.15">
      <c r="A17" s="3" t="str">
        <f t="shared" si="2"/>
        <v/>
      </c>
      <c r="B17" s="3" t="str">
        <f t="shared" si="3"/>
        <v/>
      </c>
      <c r="C17" s="22">
        <v>43466</v>
      </c>
      <c r="D17" s="23" t="str">
        <f t="shared" si="0"/>
        <v xml:space="preserve"> </v>
      </c>
      <c r="E17" s="23" t="str">
        <f t="shared" si="1"/>
        <v>19</v>
      </c>
      <c r="F17" s="1">
        <v>464</v>
      </c>
      <c r="G17" s="1">
        <v>110</v>
      </c>
      <c r="H17" s="1">
        <v>354</v>
      </c>
      <c r="I17" s="1">
        <v>623</v>
      </c>
      <c r="J17" s="1">
        <v>107</v>
      </c>
      <c r="K17" s="1">
        <v>516</v>
      </c>
    </row>
    <row r="18" spans="1:11" x14ac:dyDescent="0.15">
      <c r="A18" s="3" t="str">
        <f t="shared" si="2"/>
        <v/>
      </c>
      <c r="B18" s="3" t="str">
        <f t="shared" si="3"/>
        <v/>
      </c>
      <c r="C18" s="22">
        <v>43831</v>
      </c>
      <c r="D18" s="23" t="str">
        <f t="shared" si="0"/>
        <v xml:space="preserve"> </v>
      </c>
      <c r="E18" s="23" t="str">
        <f t="shared" si="1"/>
        <v>20</v>
      </c>
      <c r="F18" s="1">
        <v>390</v>
      </c>
      <c r="G18" s="1">
        <v>98</v>
      </c>
      <c r="H18" s="1">
        <v>292</v>
      </c>
      <c r="I18" s="1">
        <v>563</v>
      </c>
      <c r="J18" s="1">
        <v>103</v>
      </c>
      <c r="K18" s="1">
        <v>465</v>
      </c>
    </row>
    <row r="19" spans="1:11" x14ac:dyDescent="0.15">
      <c r="A19" s="3" t="str">
        <f t="shared" si="2"/>
        <v/>
      </c>
      <c r="B19" s="3" t="str">
        <f t="shared" si="3"/>
        <v/>
      </c>
      <c r="C19" s="22">
        <v>44197</v>
      </c>
      <c r="D19" s="23" t="str">
        <f t="shared" si="0"/>
        <v xml:space="preserve"> </v>
      </c>
      <c r="E19" s="23" t="str">
        <f t="shared" si="1"/>
        <v>21</v>
      </c>
      <c r="F19" s="1">
        <v>431</v>
      </c>
      <c r="G19" s="1">
        <v>97</v>
      </c>
      <c r="H19" s="1">
        <v>334</v>
      </c>
      <c r="I19" s="1">
        <v>668</v>
      </c>
      <c r="J19" s="1">
        <v>109</v>
      </c>
      <c r="K19" s="1">
        <v>559</v>
      </c>
    </row>
    <row r="20" spans="1:11" x14ac:dyDescent="0.15">
      <c r="A20" s="3" t="str">
        <f t="shared" si="2"/>
        <v/>
      </c>
      <c r="B20" s="3">
        <f t="shared" si="3"/>
        <v>1</v>
      </c>
      <c r="C20" s="22">
        <v>44562</v>
      </c>
      <c r="D20" s="23" t="str">
        <f t="shared" si="0"/>
        <v>R4</v>
      </c>
      <c r="E20" s="23" t="str">
        <f t="shared" si="1"/>
        <v>22</v>
      </c>
      <c r="F20" s="1">
        <f>G20+H20</f>
        <v>538</v>
      </c>
      <c r="G20" s="1">
        <v>210</v>
      </c>
      <c r="H20" s="1">
        <v>328</v>
      </c>
      <c r="I20" s="1">
        <f>J20+K20</f>
        <v>702</v>
      </c>
      <c r="J20" s="1">
        <v>223</v>
      </c>
      <c r="K20" s="1">
        <v>479</v>
      </c>
    </row>
    <row r="21" spans="1:11" x14ac:dyDescent="0.15">
      <c r="A21" s="3" t="str">
        <f t="shared" si="2"/>
        <v/>
      </c>
      <c r="B21" s="3" t="str">
        <f t="shared" si="3"/>
        <v/>
      </c>
    </row>
    <row r="22" spans="1:11" x14ac:dyDescent="0.15">
      <c r="A22" s="3" t="str">
        <f t="shared" si="2"/>
        <v/>
      </c>
      <c r="B22" s="3" t="str">
        <f t="shared" si="3"/>
        <v/>
      </c>
    </row>
    <row r="23" spans="1:11" x14ac:dyDescent="0.15">
      <c r="A23" s="3" t="str">
        <f t="shared" si="2"/>
        <v/>
      </c>
      <c r="B23" s="3" t="str">
        <f t="shared" si="3"/>
        <v/>
      </c>
    </row>
    <row r="24" spans="1:11" x14ac:dyDescent="0.15">
      <c r="A24" s="3" t="str">
        <f t="shared" si="2"/>
        <v/>
      </c>
      <c r="B24" s="3" t="str">
        <f t="shared" si="3"/>
        <v/>
      </c>
    </row>
    <row r="25" spans="1:11" x14ac:dyDescent="0.15">
      <c r="A25" s="3" t="str">
        <f t="shared" si="2"/>
        <v/>
      </c>
      <c r="B25" s="3" t="str">
        <f t="shared" si="3"/>
        <v/>
      </c>
    </row>
    <row r="26" spans="1:11" x14ac:dyDescent="0.15">
      <c r="A26" s="3" t="str">
        <f t="shared" si="2"/>
        <v/>
      </c>
      <c r="B26" s="3" t="str">
        <f t="shared" si="3"/>
        <v/>
      </c>
    </row>
    <row r="27" spans="1:11" x14ac:dyDescent="0.15">
      <c r="A27" s="3" t="str">
        <f t="shared" si="2"/>
        <v/>
      </c>
      <c r="B27" s="3" t="str">
        <f t="shared" si="3"/>
        <v/>
      </c>
    </row>
    <row r="28" spans="1:11" x14ac:dyDescent="0.15">
      <c r="A28" s="3" t="str">
        <f t="shared" si="2"/>
        <v/>
      </c>
      <c r="B28" s="3" t="str">
        <f t="shared" si="3"/>
        <v/>
      </c>
    </row>
    <row r="29" spans="1:11" x14ac:dyDescent="0.15">
      <c r="A29" s="3" t="str">
        <f t="shared" si="2"/>
        <v/>
      </c>
      <c r="B29" s="3" t="str">
        <f t="shared" si="3"/>
        <v/>
      </c>
    </row>
    <row r="30" spans="1:11" x14ac:dyDescent="0.15">
      <c r="A30" s="3" t="str">
        <f t="shared" si="2"/>
        <v/>
      </c>
      <c r="B30" s="3" t="str">
        <f t="shared" si="3"/>
        <v/>
      </c>
    </row>
    <row r="31" spans="1:11" x14ac:dyDescent="0.15">
      <c r="A31" s="3" t="str">
        <f t="shared" si="2"/>
        <v/>
      </c>
      <c r="B31" s="3" t="str">
        <f t="shared" si="3"/>
        <v/>
      </c>
    </row>
    <row r="32" spans="1:11" x14ac:dyDescent="0.15">
      <c r="A32" s="3" t="str">
        <f t="shared" si="2"/>
        <v/>
      </c>
      <c r="B32" s="3" t="str">
        <f t="shared" si="3"/>
        <v/>
      </c>
    </row>
    <row r="33" spans="1:2" x14ac:dyDescent="0.15">
      <c r="A33" s="3" t="str">
        <f t="shared" si="2"/>
        <v/>
      </c>
      <c r="B33" s="3" t="str">
        <f t="shared" si="3"/>
        <v/>
      </c>
    </row>
    <row r="34" spans="1:2" x14ac:dyDescent="0.15">
      <c r="A34" s="3" t="str">
        <f t="shared" si="2"/>
        <v/>
      </c>
      <c r="B34" s="3" t="str">
        <f t="shared" si="3"/>
        <v/>
      </c>
    </row>
    <row r="35" spans="1:2" x14ac:dyDescent="0.15">
      <c r="A35" s="3" t="str">
        <f t="shared" si="2"/>
        <v/>
      </c>
      <c r="B35" s="3" t="str">
        <f t="shared" si="3"/>
        <v/>
      </c>
    </row>
    <row r="36" spans="1:2" x14ac:dyDescent="0.15">
      <c r="A36" s="3" t="str">
        <f t="shared" si="2"/>
        <v/>
      </c>
      <c r="B36" s="3" t="str">
        <f t="shared" si="3"/>
        <v/>
      </c>
    </row>
    <row r="37" spans="1:2" x14ac:dyDescent="0.15">
      <c r="A37" s="3" t="str">
        <f t="shared" si="2"/>
        <v/>
      </c>
      <c r="B37" s="3" t="str">
        <f t="shared" si="3"/>
        <v/>
      </c>
    </row>
    <row r="38" spans="1:2" x14ac:dyDescent="0.15">
      <c r="A38" s="3" t="str">
        <f t="shared" si="2"/>
        <v/>
      </c>
      <c r="B38" s="3" t="str">
        <f t="shared" si="3"/>
        <v/>
      </c>
    </row>
    <row r="39" spans="1:2" x14ac:dyDescent="0.15">
      <c r="A39" s="3" t="str">
        <f t="shared" si="2"/>
        <v/>
      </c>
      <c r="B39" s="3" t="str">
        <f t="shared" si="3"/>
        <v/>
      </c>
    </row>
    <row r="40" spans="1:2" x14ac:dyDescent="0.15">
      <c r="A40" s="3" t="str">
        <f t="shared" si="2"/>
        <v/>
      </c>
      <c r="B40" s="3" t="str">
        <f t="shared" si="3"/>
        <v/>
      </c>
    </row>
    <row r="41" spans="1:2" x14ac:dyDescent="0.15">
      <c r="A41" s="3" t="str">
        <f t="shared" si="2"/>
        <v/>
      </c>
      <c r="B41" s="3" t="str">
        <f t="shared" si="3"/>
        <v/>
      </c>
    </row>
    <row r="42" spans="1:2" x14ac:dyDescent="0.15">
      <c r="A42" s="3" t="str">
        <f t="shared" si="2"/>
        <v/>
      </c>
      <c r="B42" s="3" t="str">
        <f t="shared" si="3"/>
        <v/>
      </c>
    </row>
    <row r="43" spans="1:2" x14ac:dyDescent="0.15">
      <c r="A43" s="3" t="str">
        <f t="shared" si="2"/>
        <v/>
      </c>
      <c r="B43" s="3" t="str">
        <f t="shared" si="3"/>
        <v/>
      </c>
    </row>
    <row r="44" spans="1:2" x14ac:dyDescent="0.15">
      <c r="A44" s="3" t="str">
        <f t="shared" si="2"/>
        <v/>
      </c>
      <c r="B44" s="3" t="str">
        <f t="shared" si="3"/>
        <v/>
      </c>
    </row>
    <row r="45" spans="1:2" x14ac:dyDescent="0.15">
      <c r="A45" s="3" t="str">
        <f t="shared" si="2"/>
        <v/>
      </c>
      <c r="B45" s="3" t="str">
        <f t="shared" si="3"/>
        <v/>
      </c>
    </row>
    <row r="46" spans="1:2" x14ac:dyDescent="0.15">
      <c r="A46" s="3" t="str">
        <f t="shared" si="2"/>
        <v/>
      </c>
      <c r="B46" s="3" t="str">
        <f t="shared" si="3"/>
        <v/>
      </c>
    </row>
    <row r="47" spans="1:2" x14ac:dyDescent="0.15">
      <c r="A47" s="3" t="str">
        <f t="shared" si="2"/>
        <v/>
      </c>
      <c r="B47" s="3" t="str">
        <f t="shared" si="3"/>
        <v/>
      </c>
    </row>
    <row r="48" spans="1:2" x14ac:dyDescent="0.15">
      <c r="A48" s="3" t="str">
        <f t="shared" si="2"/>
        <v/>
      </c>
      <c r="B48" s="3" t="str">
        <f t="shared" si="3"/>
        <v/>
      </c>
    </row>
    <row r="49" spans="1:2" x14ac:dyDescent="0.15">
      <c r="A49" s="3" t="str">
        <f t="shared" si="2"/>
        <v/>
      </c>
      <c r="B49" s="3" t="str">
        <f t="shared" si="3"/>
        <v/>
      </c>
    </row>
    <row r="50" spans="1:2" x14ac:dyDescent="0.15">
      <c r="A50" s="3" t="str">
        <f t="shared" si="2"/>
        <v/>
      </c>
      <c r="B50" s="3" t="str">
        <f t="shared" si="3"/>
        <v/>
      </c>
    </row>
    <row r="51" spans="1:2" x14ac:dyDescent="0.15">
      <c r="A51" s="3" t="str">
        <f t="shared" si="2"/>
        <v/>
      </c>
      <c r="B51" s="3" t="str">
        <f t="shared" si="3"/>
        <v/>
      </c>
    </row>
    <row r="52" spans="1:2" x14ac:dyDescent="0.15">
      <c r="A52" s="3" t="str">
        <f t="shared" si="2"/>
        <v/>
      </c>
      <c r="B52" s="3" t="str">
        <f t="shared" si="3"/>
        <v/>
      </c>
    </row>
    <row r="53" spans="1:2" x14ac:dyDescent="0.15">
      <c r="A53" s="3" t="str">
        <f t="shared" si="2"/>
        <v/>
      </c>
      <c r="B53" s="3" t="str">
        <f t="shared" si="3"/>
        <v/>
      </c>
    </row>
    <row r="54" spans="1:2" x14ac:dyDescent="0.15">
      <c r="A54" s="3" t="str">
        <f t="shared" si="2"/>
        <v/>
      </c>
      <c r="B54" s="3" t="str">
        <f t="shared" si="3"/>
        <v/>
      </c>
    </row>
    <row r="55" spans="1:2" x14ac:dyDescent="0.15">
      <c r="A55" s="3" t="str">
        <f t="shared" si="2"/>
        <v/>
      </c>
      <c r="B55" s="3" t="str">
        <f t="shared" si="3"/>
        <v/>
      </c>
    </row>
    <row r="56" spans="1:2" x14ac:dyDescent="0.15">
      <c r="A56" s="3" t="str">
        <f t="shared" si="2"/>
        <v/>
      </c>
      <c r="B56" s="3" t="str">
        <f t="shared" si="3"/>
        <v/>
      </c>
    </row>
    <row r="57" spans="1:2" x14ac:dyDescent="0.15">
      <c r="A57" s="3" t="str">
        <f t="shared" si="2"/>
        <v/>
      </c>
      <c r="B57" s="3" t="str">
        <f t="shared" si="3"/>
        <v/>
      </c>
    </row>
    <row r="58" spans="1:2" x14ac:dyDescent="0.15">
      <c r="A58" s="3" t="str">
        <f t="shared" si="2"/>
        <v/>
      </c>
      <c r="B58" s="3" t="str">
        <f t="shared" si="3"/>
        <v/>
      </c>
    </row>
    <row r="59" spans="1:2" x14ac:dyDescent="0.15">
      <c r="A59" s="3" t="str">
        <f t="shared" si="2"/>
        <v/>
      </c>
      <c r="B59" s="3" t="str">
        <f t="shared" si="3"/>
        <v/>
      </c>
    </row>
    <row r="60" spans="1:2" x14ac:dyDescent="0.15">
      <c r="A60" s="3" t="str">
        <f t="shared" si="2"/>
        <v/>
      </c>
      <c r="B60" s="3" t="str">
        <f t="shared" si="3"/>
        <v/>
      </c>
    </row>
    <row r="61" spans="1:2" x14ac:dyDescent="0.15">
      <c r="A61" s="3" t="str">
        <f t="shared" si="2"/>
        <v/>
      </c>
      <c r="B61" s="3" t="str">
        <f t="shared" si="3"/>
        <v/>
      </c>
    </row>
    <row r="62" spans="1:2" x14ac:dyDescent="0.15">
      <c r="A62" s="3" t="str">
        <f t="shared" si="2"/>
        <v/>
      </c>
      <c r="B62" s="3" t="str">
        <f t="shared" si="3"/>
        <v/>
      </c>
    </row>
    <row r="63" spans="1:2" x14ac:dyDescent="0.15">
      <c r="A63" s="3" t="str">
        <f t="shared" si="2"/>
        <v/>
      </c>
      <c r="B63" s="3" t="str">
        <f t="shared" si="3"/>
        <v/>
      </c>
    </row>
    <row r="64" spans="1:2" x14ac:dyDescent="0.15">
      <c r="A64" s="3" t="str">
        <f t="shared" si="2"/>
        <v/>
      </c>
      <c r="B64" s="3" t="str">
        <f t="shared" si="3"/>
        <v/>
      </c>
    </row>
    <row r="65" spans="1:2" x14ac:dyDescent="0.15">
      <c r="A65" s="3" t="str">
        <f t="shared" si="2"/>
        <v/>
      </c>
      <c r="B65" s="3" t="str">
        <f t="shared" si="3"/>
        <v/>
      </c>
    </row>
    <row r="66" spans="1:2" x14ac:dyDescent="0.15">
      <c r="A66" s="3" t="str">
        <f t="shared" si="2"/>
        <v/>
      </c>
      <c r="B66" s="3" t="str">
        <f t="shared" si="3"/>
        <v/>
      </c>
    </row>
    <row r="67" spans="1:2" x14ac:dyDescent="0.15">
      <c r="A67" s="3" t="str">
        <f t="shared" si="2"/>
        <v/>
      </c>
      <c r="B67" s="3" t="str">
        <f t="shared" si="3"/>
        <v/>
      </c>
    </row>
    <row r="68" spans="1:2" x14ac:dyDescent="0.15">
      <c r="A68" s="3" t="str">
        <f t="shared" si="2"/>
        <v/>
      </c>
      <c r="B68" s="3" t="str">
        <f t="shared" si="3"/>
        <v/>
      </c>
    </row>
    <row r="69" spans="1:2" x14ac:dyDescent="0.15">
      <c r="A69" s="3" t="str">
        <f t="shared" si="2"/>
        <v/>
      </c>
      <c r="B69" s="3" t="str">
        <f t="shared" si="3"/>
        <v/>
      </c>
    </row>
    <row r="70" spans="1:2" x14ac:dyDescent="0.15">
      <c r="A70" s="3" t="str">
        <f t="shared" si="2"/>
        <v/>
      </c>
      <c r="B70" s="3" t="str">
        <f t="shared" si="3"/>
        <v/>
      </c>
    </row>
    <row r="71" spans="1:2" x14ac:dyDescent="0.15">
      <c r="A71" s="3" t="str">
        <f t="shared" si="2"/>
        <v/>
      </c>
      <c r="B71" s="3" t="str">
        <f t="shared" si="3"/>
        <v/>
      </c>
    </row>
    <row r="72" spans="1:2" x14ac:dyDescent="0.15">
      <c r="A72" s="3" t="str">
        <f t="shared" si="2"/>
        <v/>
      </c>
      <c r="B72" s="3" t="str">
        <f t="shared" si="3"/>
        <v/>
      </c>
    </row>
    <row r="73" spans="1:2" x14ac:dyDescent="0.15">
      <c r="A73" s="3" t="str">
        <f t="shared" si="2"/>
        <v/>
      </c>
      <c r="B73" s="3" t="str">
        <f t="shared" si="3"/>
        <v/>
      </c>
    </row>
    <row r="74" spans="1:2" x14ac:dyDescent="0.15">
      <c r="A74" s="3" t="str">
        <f t="shared" ref="A74:A109" si="4">IF(C74=EDATE($C$5,0),1,"")</f>
        <v/>
      </c>
      <c r="B74" s="3" t="str">
        <f t="shared" si="3"/>
        <v/>
      </c>
    </row>
    <row r="75" spans="1:2" x14ac:dyDescent="0.15">
      <c r="A75" s="3" t="str">
        <f t="shared" si="4"/>
        <v/>
      </c>
      <c r="B75" s="3" t="str">
        <f t="shared" si="3"/>
        <v/>
      </c>
    </row>
    <row r="76" spans="1:2" x14ac:dyDescent="0.15">
      <c r="A76" s="3" t="str">
        <f t="shared" si="4"/>
        <v/>
      </c>
      <c r="B76" s="3" t="str">
        <f t="shared" ref="B76:B109" si="5">IF(OR(A76=1,C76=$E$5),1,"")</f>
        <v/>
      </c>
    </row>
    <row r="77" spans="1:2" x14ac:dyDescent="0.15">
      <c r="A77" s="3" t="str">
        <f t="shared" si="4"/>
        <v/>
      </c>
      <c r="B77" s="3" t="str">
        <f t="shared" si="5"/>
        <v/>
      </c>
    </row>
    <row r="78" spans="1:2" x14ac:dyDescent="0.15">
      <c r="A78" s="3" t="str">
        <f t="shared" si="4"/>
        <v/>
      </c>
      <c r="B78" s="3" t="str">
        <f t="shared" si="5"/>
        <v/>
      </c>
    </row>
    <row r="79" spans="1:2" x14ac:dyDescent="0.15">
      <c r="A79" s="3" t="str">
        <f t="shared" si="4"/>
        <v/>
      </c>
      <c r="B79" s="3" t="str">
        <f t="shared" si="5"/>
        <v/>
      </c>
    </row>
    <row r="80" spans="1:2" x14ac:dyDescent="0.15">
      <c r="A80" s="3" t="str">
        <f t="shared" si="4"/>
        <v/>
      </c>
      <c r="B80" s="3" t="str">
        <f t="shared" si="5"/>
        <v/>
      </c>
    </row>
    <row r="81" spans="1:2" x14ac:dyDescent="0.15">
      <c r="A81" s="3" t="str">
        <f t="shared" si="4"/>
        <v/>
      </c>
      <c r="B81" s="3" t="str">
        <f t="shared" si="5"/>
        <v/>
      </c>
    </row>
    <row r="82" spans="1:2" x14ac:dyDescent="0.15">
      <c r="A82" s="3" t="str">
        <f t="shared" si="4"/>
        <v/>
      </c>
      <c r="B82" s="3" t="str">
        <f t="shared" si="5"/>
        <v/>
      </c>
    </row>
    <row r="83" spans="1:2" x14ac:dyDescent="0.15">
      <c r="A83" s="3" t="str">
        <f t="shared" si="4"/>
        <v/>
      </c>
      <c r="B83" s="3" t="str">
        <f t="shared" si="5"/>
        <v/>
      </c>
    </row>
    <row r="84" spans="1:2" x14ac:dyDescent="0.15">
      <c r="A84" s="3" t="str">
        <f t="shared" si="4"/>
        <v/>
      </c>
      <c r="B84" s="3" t="str">
        <f t="shared" si="5"/>
        <v/>
      </c>
    </row>
    <row r="85" spans="1:2" x14ac:dyDescent="0.15">
      <c r="A85" s="3" t="str">
        <f t="shared" si="4"/>
        <v/>
      </c>
      <c r="B85" s="3" t="str">
        <f t="shared" si="5"/>
        <v/>
      </c>
    </row>
    <row r="86" spans="1:2" x14ac:dyDescent="0.15">
      <c r="A86" s="3" t="str">
        <f t="shared" si="4"/>
        <v/>
      </c>
      <c r="B86" s="3" t="str">
        <f t="shared" si="5"/>
        <v/>
      </c>
    </row>
    <row r="87" spans="1:2" x14ac:dyDescent="0.15">
      <c r="A87" s="3" t="str">
        <f t="shared" si="4"/>
        <v/>
      </c>
      <c r="B87" s="3" t="str">
        <f t="shared" si="5"/>
        <v/>
      </c>
    </row>
    <row r="88" spans="1:2" x14ac:dyDescent="0.15">
      <c r="A88" s="3" t="str">
        <f t="shared" si="4"/>
        <v/>
      </c>
      <c r="B88" s="3" t="str">
        <f t="shared" si="5"/>
        <v/>
      </c>
    </row>
    <row r="89" spans="1:2" x14ac:dyDescent="0.15">
      <c r="A89" s="3" t="str">
        <f t="shared" si="4"/>
        <v/>
      </c>
      <c r="B89" s="3" t="str">
        <f t="shared" si="5"/>
        <v/>
      </c>
    </row>
    <row r="90" spans="1:2" x14ac:dyDescent="0.15">
      <c r="A90" s="3" t="str">
        <f t="shared" si="4"/>
        <v/>
      </c>
      <c r="B90" s="3" t="str">
        <f t="shared" si="5"/>
        <v/>
      </c>
    </row>
    <row r="91" spans="1:2" x14ac:dyDescent="0.15">
      <c r="A91" s="3" t="str">
        <f t="shared" si="4"/>
        <v/>
      </c>
      <c r="B91" s="3" t="str">
        <f t="shared" si="5"/>
        <v/>
      </c>
    </row>
    <row r="92" spans="1:2" x14ac:dyDescent="0.15">
      <c r="A92" s="3" t="str">
        <f t="shared" si="4"/>
        <v/>
      </c>
      <c r="B92" s="3" t="str">
        <f t="shared" si="5"/>
        <v/>
      </c>
    </row>
    <row r="93" spans="1:2" x14ac:dyDescent="0.15">
      <c r="A93" s="3" t="str">
        <f t="shared" si="4"/>
        <v/>
      </c>
      <c r="B93" s="3" t="str">
        <f t="shared" si="5"/>
        <v/>
      </c>
    </row>
    <row r="94" spans="1:2" x14ac:dyDescent="0.15">
      <c r="A94" s="3" t="str">
        <f t="shared" si="4"/>
        <v/>
      </c>
      <c r="B94" s="3" t="str">
        <f t="shared" si="5"/>
        <v/>
      </c>
    </row>
    <row r="95" spans="1:2" x14ac:dyDescent="0.15">
      <c r="A95" s="3" t="str">
        <f t="shared" si="4"/>
        <v/>
      </c>
      <c r="B95" s="3" t="str">
        <f t="shared" si="5"/>
        <v/>
      </c>
    </row>
    <row r="96" spans="1:2" x14ac:dyDescent="0.15">
      <c r="A96" s="3" t="str">
        <f t="shared" si="4"/>
        <v/>
      </c>
      <c r="B96" s="3" t="str">
        <f t="shared" si="5"/>
        <v/>
      </c>
    </row>
    <row r="97" spans="1:2" x14ac:dyDescent="0.15">
      <c r="A97" s="3" t="str">
        <f t="shared" si="4"/>
        <v/>
      </c>
      <c r="B97" s="3" t="str">
        <f t="shared" si="5"/>
        <v/>
      </c>
    </row>
    <row r="98" spans="1:2" x14ac:dyDescent="0.15">
      <c r="A98" s="3" t="str">
        <f t="shared" si="4"/>
        <v/>
      </c>
      <c r="B98" s="3" t="str">
        <f t="shared" si="5"/>
        <v/>
      </c>
    </row>
    <row r="99" spans="1:2" x14ac:dyDescent="0.15">
      <c r="A99" s="3" t="str">
        <f t="shared" si="4"/>
        <v/>
      </c>
      <c r="B99" s="3" t="str">
        <f t="shared" si="5"/>
        <v/>
      </c>
    </row>
    <row r="100" spans="1:2" x14ac:dyDescent="0.15">
      <c r="A100" s="3" t="str">
        <f t="shared" si="4"/>
        <v/>
      </c>
      <c r="B100" s="3" t="str">
        <f t="shared" si="5"/>
        <v/>
      </c>
    </row>
    <row r="101" spans="1:2" x14ac:dyDescent="0.15">
      <c r="A101" s="3" t="str">
        <f t="shared" si="4"/>
        <v/>
      </c>
      <c r="B101" s="3" t="str">
        <f t="shared" si="5"/>
        <v/>
      </c>
    </row>
    <row r="102" spans="1:2" x14ac:dyDescent="0.15">
      <c r="A102" s="3" t="str">
        <f t="shared" si="4"/>
        <v/>
      </c>
      <c r="B102" s="3" t="str">
        <f t="shared" si="5"/>
        <v/>
      </c>
    </row>
    <row r="103" spans="1:2" x14ac:dyDescent="0.15">
      <c r="A103" s="3" t="str">
        <f t="shared" si="4"/>
        <v/>
      </c>
      <c r="B103" s="3" t="str">
        <f t="shared" si="5"/>
        <v/>
      </c>
    </row>
    <row r="104" spans="1:2" x14ac:dyDescent="0.15">
      <c r="A104" s="3" t="str">
        <f t="shared" si="4"/>
        <v/>
      </c>
      <c r="B104" s="3" t="str">
        <f t="shared" si="5"/>
        <v/>
      </c>
    </row>
    <row r="105" spans="1:2" x14ac:dyDescent="0.15">
      <c r="A105" s="3" t="str">
        <f t="shared" si="4"/>
        <v/>
      </c>
      <c r="B105" s="3" t="str">
        <f t="shared" si="5"/>
        <v/>
      </c>
    </row>
    <row r="106" spans="1:2" x14ac:dyDescent="0.15">
      <c r="A106" s="3" t="str">
        <f t="shared" si="4"/>
        <v/>
      </c>
      <c r="B106" s="3" t="str">
        <f t="shared" si="5"/>
        <v/>
      </c>
    </row>
    <row r="107" spans="1:2" x14ac:dyDescent="0.15">
      <c r="A107" s="3" t="str">
        <f t="shared" si="4"/>
        <v/>
      </c>
      <c r="B107" s="3" t="str">
        <f t="shared" si="5"/>
        <v/>
      </c>
    </row>
    <row r="108" spans="1:2" x14ac:dyDescent="0.15">
      <c r="A108" s="3" t="str">
        <f t="shared" si="4"/>
        <v/>
      </c>
      <c r="B108" s="3" t="str">
        <f t="shared" si="5"/>
        <v/>
      </c>
    </row>
    <row r="109" spans="1:2" x14ac:dyDescent="0.15">
      <c r="A109" s="3" t="str">
        <f t="shared" si="4"/>
        <v/>
      </c>
      <c r="B109" s="3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2023-12-04T04:18:25Z</dcterms:created>
  <dcterms:modified xsi:type="dcterms:W3CDTF">2024-02-13T02:21:26Z</dcterms:modified>
</cp:coreProperties>
</file>