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9465AD4B-6CEC-47D5-B62D-D78FF870DDED}" xr6:coauthVersionLast="36" xr6:coauthVersionMax="36" xr10:uidLastSave="{00000000-0000-0000-0000-000000000000}"/>
  <bookViews>
    <workbookView xWindow="0" yWindow="0" windowWidth="20490" windowHeight="7455" xr2:uid="{355FB25C-B6B7-4AB2-AD72-2348CE548EFB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死者数青森県">OFFSET(データ!$H$9,MATCH(データ!$C$5,データ!$C$9:$C$109,0)-1,0,データ!$B$6,1)</definedName>
    <definedName name="死者数全国">OFFSET(データ!$I$9,MATCH(データ!$C$5,データ!$C$9:$C$109,0)-1,0,データ!$B$6,1)</definedName>
    <definedName name="事故件数青森県">OFFSET(データ!$F$9,MATCH(データ!$C$5,データ!$C$9:$C$109,0)-1,0,データ!$B$6,1)</definedName>
    <definedName name="事故件数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B82" i="2" s="1"/>
  <c r="A81" i="2"/>
  <c r="A80" i="2"/>
  <c r="A79" i="2"/>
  <c r="A78" i="2"/>
  <c r="A77" i="2"/>
  <c r="A76" i="2"/>
  <c r="A75" i="2"/>
  <c r="A74" i="2"/>
  <c r="B74" i="2" s="1"/>
  <c r="A73" i="2"/>
  <c r="A72" i="2"/>
  <c r="A71" i="2"/>
  <c r="A70" i="2"/>
  <c r="A69" i="2"/>
  <c r="A68" i="2"/>
  <c r="A67" i="2"/>
  <c r="A66" i="2"/>
  <c r="B66" i="2" s="1"/>
  <c r="A65" i="2"/>
  <c r="A64" i="2"/>
  <c r="A63" i="2"/>
  <c r="A62" i="2"/>
  <c r="A61" i="2"/>
  <c r="A60" i="2"/>
  <c r="A59" i="2"/>
  <c r="A58" i="2"/>
  <c r="B58" i="2" s="1"/>
  <c r="A57" i="2"/>
  <c r="A56" i="2"/>
  <c r="A55" i="2"/>
  <c r="A54" i="2"/>
  <c r="A53" i="2"/>
  <c r="A52" i="2"/>
  <c r="A51" i="2"/>
  <c r="A50" i="2"/>
  <c r="B50" i="2" s="1"/>
  <c r="A49" i="2"/>
  <c r="A48" i="2"/>
  <c r="A47" i="2"/>
  <c r="A46" i="2"/>
  <c r="A45" i="2"/>
  <c r="A44" i="2"/>
  <c r="A43" i="2"/>
  <c r="A42" i="2"/>
  <c r="B42" i="2" s="1"/>
  <c r="A41" i="2"/>
  <c r="A40" i="2"/>
  <c r="A39" i="2"/>
  <c r="A38" i="2"/>
  <c r="A37" i="2"/>
  <c r="A36" i="2"/>
  <c r="A35" i="2"/>
  <c r="A34" i="2"/>
  <c r="B34" i="2" s="1"/>
  <c r="A33" i="2"/>
  <c r="A32" i="2"/>
  <c r="A31" i="2"/>
  <c r="A30" i="2"/>
  <c r="A29" i="2"/>
  <c r="A28" i="2"/>
  <c r="A27" i="2"/>
  <c r="A26" i="2"/>
  <c r="B26" i="2" s="1"/>
  <c r="A25" i="2"/>
  <c r="A24" i="2"/>
  <c r="A23" i="2"/>
  <c r="A22" i="2"/>
  <c r="A21" i="2"/>
  <c r="A20" i="2"/>
  <c r="A19" i="2"/>
  <c r="A18" i="2"/>
  <c r="B18" i="2" s="1"/>
  <c r="A17" i="2"/>
  <c r="A16" i="2"/>
  <c r="A15" i="2"/>
  <c r="E15" i="2" s="1"/>
  <c r="A14" i="2"/>
  <c r="E14" i="2" s="1"/>
  <c r="A13" i="2"/>
  <c r="A12" i="2"/>
  <c r="A11" i="2"/>
  <c r="B10" i="2"/>
  <c r="A10" i="2"/>
  <c r="E10" i="2" s="1"/>
  <c r="B9" i="2"/>
  <c r="A9" i="2"/>
  <c r="E9" i="2" s="1"/>
  <c r="B6" i="2"/>
  <c r="E5" i="2"/>
  <c r="B16" i="2" l="1"/>
  <c r="B24" i="2"/>
  <c r="B32" i="2"/>
  <c r="B40" i="2"/>
  <c r="B48" i="2"/>
  <c r="B56" i="2"/>
  <c r="B64" i="2"/>
  <c r="B72" i="2"/>
  <c r="B80" i="2"/>
  <c r="B88" i="2"/>
  <c r="B96" i="2"/>
  <c r="B104" i="2"/>
  <c r="D10" i="2"/>
  <c r="D18" i="2"/>
  <c r="B98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8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E19" i="2"/>
  <c r="B90" i="2"/>
  <c r="B106" i="2"/>
  <c r="B12" i="2"/>
  <c r="D12" i="2" s="1"/>
  <c r="B20" i="2"/>
  <c r="D20" i="2" s="1"/>
  <c r="B28" i="2"/>
  <c r="B36" i="2"/>
  <c r="B44" i="2"/>
  <c r="B52" i="2"/>
  <c r="B60" i="2"/>
  <c r="B68" i="2"/>
  <c r="B76" i="2"/>
  <c r="B84" i="2"/>
  <c r="B92" i="2"/>
  <c r="B100" i="2"/>
  <c r="B108" i="2"/>
  <c r="D16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2" i="2"/>
  <c r="E16" i="2"/>
  <c r="E20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13" i="2"/>
  <c r="E17" i="2"/>
  <c r="E21" i="2"/>
</calcChain>
</file>

<file path=xl/sharedStrings.xml><?xml version="1.0" encoding="utf-8"?>
<sst xmlns="http://schemas.openxmlformats.org/spreadsheetml/2006/main" count="17" uniqueCount="17">
  <si>
    <t>事故件数/1万台(青森県)</t>
    <rPh sb="0" eb="2">
      <t>ジコ</t>
    </rPh>
    <rPh sb="2" eb="4">
      <t>ケンスウ</t>
    </rPh>
    <rPh sb="7" eb="8">
      <t>ダイ</t>
    </rPh>
    <rPh sb="9" eb="12">
      <t>アオモリケン</t>
    </rPh>
    <phoneticPr fontId="2"/>
  </si>
  <si>
    <t>事故件数/1万台(全国)</t>
    <rPh sb="0" eb="2">
      <t>ジコ</t>
    </rPh>
    <rPh sb="2" eb="4">
      <t>ケンスウ</t>
    </rPh>
    <rPh sb="6" eb="8">
      <t>マンダイ</t>
    </rPh>
    <rPh sb="9" eb="11">
      <t>ゼンコク</t>
    </rPh>
    <phoneticPr fontId="2"/>
  </si>
  <si>
    <t>死者数/10万人(青森県)</t>
    <rPh sb="0" eb="3">
      <t>シシャスウ</t>
    </rPh>
    <rPh sb="6" eb="7">
      <t>マン</t>
    </rPh>
    <rPh sb="7" eb="8">
      <t>ニン</t>
    </rPh>
    <rPh sb="9" eb="12">
      <t>アオモリケン</t>
    </rPh>
    <phoneticPr fontId="2"/>
  </si>
  <si>
    <t>死者数/10万人(全国)</t>
    <rPh sb="0" eb="3">
      <t>シシャスウ</t>
    </rPh>
    <rPh sb="6" eb="7">
      <t>マン</t>
    </rPh>
    <rPh sb="7" eb="8">
      <t>ニン</t>
    </rPh>
    <rPh sb="9" eb="11">
      <t>ゼンコク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</si>
  <si>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</si>
  <si>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</si>
  <si>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</si>
  <si>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</si>
  <si>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</si>
  <si>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</si>
  <si>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</si>
  <si>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</si>
  <si>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</si>
  <si>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</si>
  <si>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</si>
  <si>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</si>
  <si>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自動車１万台当たりの事故件数及び人口10万人当たりの死者数（資料：県警察本部「交通年鑑あおもり」）（単位：件/１万台、人/１０万人）</t>
    <rPh sb="50" eb="52">
      <t>タンイ</t>
    </rPh>
    <rPh sb="53" eb="54">
      <t>ケン</t>
    </rPh>
    <rPh sb="56" eb="58">
      <t>マンダイ</t>
    </rPh>
    <rPh sb="59" eb="60">
      <t>ニン</t>
    </rPh>
    <rPh sb="63" eb="65">
      <t>マンニン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</si>
</sst>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"/>
    <numFmt numFmtId="178" formatCode="0.0_ 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2" borderId="0" xfId="0" applyFont="1" applyFill="1" applyAlignment="1"/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4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4" fillId="0" borderId="0" xfId="1" applyFont="1">
      <alignment vertical="center"/>
    </xf>
    <xf numFmtId="0" fontId="3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177" fontId="0" fillId="2" borderId="0" xfId="0" applyNumberFormat="1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78" fontId="0" fillId="0" borderId="2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178" fontId="0" fillId="0" borderId="0" xfId="0" applyNumberFormat="1" applyFont="1">
      <alignment vertical="center"/>
    </xf>
    <xf numFmtId="178" fontId="0" fillId="0" borderId="5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178" fontId="0" fillId="0" borderId="8" xfId="0" applyNumberFormat="1" applyFont="1" applyBorder="1">
      <alignment vertical="center"/>
    </xf>
    <xf numFmtId="178" fontId="0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  <color rgb="FFFF0066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sz="2000"/>
              <a:t>自動車１万台当たりの事故件数及び人口</a:t>
            </a:r>
            <a:r>
              <a:rPr lang="en-US" sz="2000"/>
              <a:t>10</a:t>
            </a:r>
            <a:r>
              <a:rPr lang="ja-JP" sz="2000"/>
              <a:t>万人当たりの死者数</a:t>
            </a:r>
          </a:p>
        </c:rich>
      </c:tx>
      <c:layout>
        <c:manualLayout>
          <c:xMode val="edge"/>
          <c:yMode val="edge"/>
          <c:x val="0.132926255448326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事故件数/1万台(青森県)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[0]!事故件数青森県</c:f>
              <c:numCache>
                <c:formatCode>0.0_ </c:formatCode>
                <c:ptCount val="11"/>
                <c:pt idx="0">
                  <c:v>52.3</c:v>
                </c:pt>
                <c:pt idx="1">
                  <c:v>49.4</c:v>
                </c:pt>
                <c:pt idx="2">
                  <c:v>40.9</c:v>
                </c:pt>
                <c:pt idx="3">
                  <c:v>38.200000000000003</c:v>
                </c:pt>
                <c:pt idx="4">
                  <c:v>37</c:v>
                </c:pt>
                <c:pt idx="5">
                  <c:v>32.1</c:v>
                </c:pt>
                <c:pt idx="6">
                  <c:v>29.3</c:v>
                </c:pt>
                <c:pt idx="7">
                  <c:v>27.6</c:v>
                </c:pt>
                <c:pt idx="8">
                  <c:v>24.1</c:v>
                </c:pt>
                <c:pt idx="9">
                  <c:v>24.4</c:v>
                </c:pt>
                <c:pt idx="10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8-48D0-BE32-108CCA35171B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事故件数/1万台(全国)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[0]!事故件数全国</c:f>
              <c:numCache>
                <c:formatCode>0.0_ </c:formatCode>
                <c:ptCount val="11"/>
                <c:pt idx="0">
                  <c:v>83.3</c:v>
                </c:pt>
                <c:pt idx="1">
                  <c:v>78.2</c:v>
                </c:pt>
                <c:pt idx="2">
                  <c:v>70.8</c:v>
                </c:pt>
                <c:pt idx="3">
                  <c:v>66.099999999999994</c:v>
                </c:pt>
                <c:pt idx="4">
                  <c:v>66.099999999999994</c:v>
                </c:pt>
                <c:pt idx="5">
                  <c:v>57.6</c:v>
                </c:pt>
                <c:pt idx="6">
                  <c:v>52.4</c:v>
                </c:pt>
                <c:pt idx="7">
                  <c:v>46.3</c:v>
                </c:pt>
                <c:pt idx="8">
                  <c:v>37.5</c:v>
                </c:pt>
                <c:pt idx="9">
                  <c:v>37</c:v>
                </c:pt>
                <c:pt idx="10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8-48D0-BE32-108CCA35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7885432"/>
        <c:axId val="747886088"/>
      </c:barChart>
      <c:lineChart>
        <c:grouping val="standard"/>
        <c:varyColors val="0"/>
        <c:ser>
          <c:idx val="2"/>
          <c:order val="2"/>
          <c:tx>
            <c:v>死者数/10万人(青森県)(右目盛)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[0]!死者数青森県</c:f>
              <c:numCache>
                <c:formatCode>0.0_ </c:formatCode>
                <c:ptCount val="11"/>
                <c:pt idx="0">
                  <c:v>4.4000000000000004</c:v>
                </c:pt>
                <c:pt idx="1">
                  <c:v>3.6</c:v>
                </c:pt>
                <c:pt idx="2">
                  <c:v>4.0999999999999996</c:v>
                </c:pt>
                <c:pt idx="3">
                  <c:v>3.1</c:v>
                </c:pt>
                <c:pt idx="4">
                  <c:v>4.0999999999999996</c:v>
                </c:pt>
                <c:pt idx="5">
                  <c:v>3.3</c:v>
                </c:pt>
                <c:pt idx="6">
                  <c:v>3.6</c:v>
                </c:pt>
                <c:pt idx="7">
                  <c:v>2.97</c:v>
                </c:pt>
                <c:pt idx="8">
                  <c:v>2.2999999999999998</c:v>
                </c:pt>
                <c:pt idx="9">
                  <c:v>2.4</c:v>
                </c:pt>
                <c:pt idx="10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8-48D0-BE32-108CCA35171B}"/>
            </c:ext>
          </c:extLst>
        </c:ser>
        <c:ser>
          <c:idx val="3"/>
          <c:order val="3"/>
          <c:tx>
            <c:v>死者数/10万人(全国)(右目盛)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[0]!死者数全国</c:f>
              <c:numCache>
                <c:formatCode>0.0_ </c:formatCode>
                <c:ptCount val="11"/>
                <c:pt idx="0">
                  <c:v>3.5</c:v>
                </c:pt>
                <c:pt idx="1">
                  <c:v>3.4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2.9</c:v>
                </c:pt>
                <c:pt idx="6">
                  <c:v>2.8</c:v>
                </c:pt>
                <c:pt idx="7">
                  <c:v>2.5</c:v>
                </c:pt>
                <c:pt idx="8">
                  <c:v>2.2000000000000002</c:v>
                </c:pt>
                <c:pt idx="9">
                  <c:v>2.1</c:v>
                </c:pt>
                <c:pt idx="1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48-48D0-BE32-108CCA35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009200"/>
        <c:axId val="547008872"/>
      </c:lineChart>
      <c:catAx>
        <c:axId val="74788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7886088"/>
        <c:crosses val="autoZero"/>
        <c:auto val="1"/>
        <c:lblAlgn val="ctr"/>
        <c:lblOffset val="100"/>
        <c:noMultiLvlLbl val="0"/>
      </c:catAx>
      <c:valAx>
        <c:axId val="74788608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7885432"/>
        <c:crosses val="autoZero"/>
        <c:crossBetween val="between"/>
      </c:valAx>
      <c:valAx>
        <c:axId val="547008872"/>
        <c:scaling>
          <c:orientation val="minMax"/>
        </c:scaling>
        <c:delete val="0"/>
        <c:axPos val="r"/>
        <c:numFmt formatCode="0.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47009200"/>
        <c:crosses val="max"/>
        <c:crossBetween val="between"/>
      </c:valAx>
      <c:catAx>
        <c:axId val="54700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700887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522048355588283"/>
          <c:y val="0.110734567298405"/>
          <c:w val="0.43971551285878091"/>
          <c:h val="0.13841569767202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F731AA-1895-4F9D-AE67-86F892BFC7C1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59FE52-316C-4381-8888-E102C7FA6D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0.03922</cdr:y>
    </cdr:from>
    <cdr:to>
      <cdr:x>0.14794</cdr:x>
      <cdr:y>0.09586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119EBD3-019F-4513-898E-5F8C17EC9E9B}"/>
            </a:ext>
          </a:extLst>
        </cdr:cNvPr>
        <cdr:cNvSpPr txBox="1"/>
      </cdr:nvSpPr>
      <cdr:spPr>
        <a:xfrm xmlns:a="http://schemas.openxmlformats.org/drawingml/2006/main">
          <a:off x="0" y="238126"/>
          <a:ext cx="1375833" cy="343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（件数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１万台）</a:t>
          </a:r>
        </a:p>
      </cdr:txBody>
    </cdr:sp>
  </cdr:relSizeAnchor>
  <cdr:relSizeAnchor xmlns:cdr="http://schemas.openxmlformats.org/drawingml/2006/chartDrawing">
    <cdr:from>
      <cdr:x>0.8305</cdr:x>
      <cdr:y>0.04976</cdr:y>
    </cdr:from>
    <cdr:to>
      <cdr:x>0.97844</cdr:x>
      <cdr:y>0.1064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214D9CF-82CE-4918-A71F-9DC86B71899E}"/>
            </a:ext>
          </a:extLst>
        </cdr:cNvPr>
        <cdr:cNvSpPr txBox="1"/>
      </cdr:nvSpPr>
      <cdr:spPr>
        <a:xfrm xmlns:a="http://schemas.openxmlformats.org/drawingml/2006/main">
          <a:off x="7723716" y="302154"/>
          <a:ext cx="1375833" cy="343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/10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万人）</a:t>
          </a:r>
        </a:p>
      </cdr:txBody>
    </cdr:sp>
  </cdr:relSizeAnchor>
  <cdr:relSizeAnchor xmlns:cdr="http://schemas.openxmlformats.org/drawingml/2006/chartDrawing">
    <cdr:from>
      <cdr:x>0.51067</cdr:x>
      <cdr:y>0.93028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F6734E0-1636-4B0E-A189-2CCCBCF3BD61}"/>
            </a:ext>
          </a:extLst>
        </cdr:cNvPr>
        <cdr:cNvSpPr txBox="1"/>
      </cdr:nvSpPr>
      <cdr:spPr>
        <a:xfrm xmlns:a="http://schemas.openxmlformats.org/drawingml/2006/main">
          <a:off x="4749271" y="5648853"/>
          <a:ext cx="4550833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資料：県警察本部「交通年鑑あおもり」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0.89593</cdr:x>
      <cdr:y>0.87547</cdr:y>
    </cdr:from>
    <cdr:to>
      <cdr:x>0.94452</cdr:x>
      <cdr:y>0.94519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54ADB5F-F33C-4ED7-977C-3EFEE4413660}"/>
            </a:ext>
          </a:extLst>
        </cdr:cNvPr>
        <cdr:cNvSpPr txBox="1"/>
      </cdr:nvSpPr>
      <cdr:spPr>
        <a:xfrm xmlns:a="http://schemas.openxmlformats.org/drawingml/2006/main">
          <a:off x="8332258" y="5316008"/>
          <a:ext cx="451909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B5CD-048E-481C-8620-14A11D98858C}">
  <dimension ref="A1:R109"/>
  <sheetViews>
    <sheetView tabSelected="1" workbookViewId="0">
      <selection activeCell="I22" sqref="I22"/>
    </sheetView>
  </sheetViews>
  <sheetFormatPr defaultRowHeight="13.5" x14ac:dyDescent="0.15"/>
  <cols>
    <col min="1" max="2" width="6" style="4" customWidth="1"/>
    <col min="3" max="3" width="9.5" style="7" bestFit="1" customWidth="1"/>
    <col min="4" max="4" width="11.25" style="7" customWidth="1"/>
    <col min="5" max="5" width="9.125" style="7" bestFit="1" customWidth="1"/>
    <col min="6" max="9" width="9.125" style="23" bestFit="1" customWidth="1"/>
    <col min="10" max="16384" width="9" style="7"/>
  </cols>
  <sheetData>
    <row r="1" spans="1:18" x14ac:dyDescent="0.15">
      <c r="A1" s="3" t="s">
        <v>4</v>
      </c>
      <c r="C1" s="1" t="s">
        <v>5</v>
      </c>
      <c r="D1" s="5"/>
      <c r="E1" s="5"/>
      <c r="F1" s="21"/>
      <c r="G1" s="21"/>
      <c r="H1" s="21"/>
      <c r="I1" s="22"/>
      <c r="J1" s="6"/>
      <c r="K1" s="6"/>
      <c r="L1" s="6"/>
      <c r="M1" s="6"/>
      <c r="N1" s="6"/>
      <c r="O1" s="6"/>
      <c r="P1" s="6"/>
      <c r="Q1" s="6"/>
      <c r="R1" s="6"/>
    </row>
    <row r="2" spans="1:18" x14ac:dyDescent="0.15">
      <c r="A2" s="3" t="s">
        <v>6</v>
      </c>
      <c r="C2" s="8" t="s">
        <v>7</v>
      </c>
      <c r="I2" s="24"/>
      <c r="J2" s="9"/>
      <c r="K2" s="9"/>
      <c r="L2" s="9"/>
      <c r="M2" s="9"/>
      <c r="N2" s="9"/>
      <c r="O2" s="10"/>
      <c r="Q2" s="10"/>
      <c r="R2" s="10"/>
    </row>
    <row r="3" spans="1:18" x14ac:dyDescent="0.15">
      <c r="A3" s="3" t="s">
        <v>8</v>
      </c>
      <c r="C3" s="8" t="s">
        <v>15</v>
      </c>
      <c r="I3" s="24"/>
      <c r="J3" s="11"/>
      <c r="K3" s="11"/>
      <c r="L3" s="11"/>
      <c r="M3" s="11"/>
      <c r="N3" s="11"/>
      <c r="O3" s="11"/>
    </row>
    <row r="4" spans="1:18" x14ac:dyDescent="0.15">
      <c r="A4" s="3"/>
      <c r="C4" s="12" t="s">
        <v>9</v>
      </c>
      <c r="I4" s="24"/>
      <c r="J4" s="11"/>
      <c r="K4" s="11"/>
      <c r="L4" s="11"/>
      <c r="M4" s="11"/>
      <c r="N4" s="11"/>
      <c r="O4" s="11"/>
    </row>
    <row r="5" spans="1:18" ht="21" customHeight="1" x14ac:dyDescent="0.15">
      <c r="C5" s="13">
        <v>40909</v>
      </c>
      <c r="D5" s="14" t="s">
        <v>10</v>
      </c>
      <c r="E5" s="15">
        <f>MAX($C$9:$C$109)</f>
        <v>44562</v>
      </c>
      <c r="F5" s="25" t="s">
        <v>11</v>
      </c>
      <c r="G5" s="25"/>
      <c r="H5" s="25"/>
      <c r="I5" s="26"/>
      <c r="J5" s="11"/>
      <c r="K5" s="11"/>
      <c r="L5" s="11"/>
      <c r="M5" s="11"/>
      <c r="N5" s="11"/>
      <c r="O5" s="11"/>
    </row>
    <row r="6" spans="1:18" x14ac:dyDescent="0.15">
      <c r="B6" s="4">
        <f>COUNTA(C9:C109)-MATCH(C5,C9:C109,0)+1</f>
        <v>11</v>
      </c>
    </row>
    <row r="7" spans="1:18" x14ac:dyDescent="0.15">
      <c r="A7" s="16"/>
      <c r="C7" s="7" t="s">
        <v>16</v>
      </c>
    </row>
    <row r="8" spans="1:18" s="18" customFormat="1" ht="40.5" x14ac:dyDescent="0.15">
      <c r="A8" s="17"/>
      <c r="B8" s="17"/>
      <c r="C8" s="18" t="s">
        <v>12</v>
      </c>
      <c r="D8" s="18" t="s">
        <v>13</v>
      </c>
      <c r="E8" s="18" t="s">
        <v>14</v>
      </c>
      <c r="F8" s="27" t="s">
        <v>0</v>
      </c>
      <c r="G8" s="27" t="s">
        <v>1</v>
      </c>
      <c r="H8" s="27" t="s">
        <v>2</v>
      </c>
      <c r="I8" s="27" t="s">
        <v>3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19">
        <v>40179</v>
      </c>
      <c r="D9" s="20" t="str">
        <f t="shared" ref="D9:D21" si="0">IF(OR(A9=1,B9=1,A9),TEXT(C9,"ge"),TEXT(C9," "))</f>
        <v xml:space="preserve"> </v>
      </c>
      <c r="E9" s="20" t="str">
        <f t="shared" ref="E9:E21" si="1">IF(OR(A9=1,A9),TEXT(C9,"yyyy"),TEXT(C9,"yy"))</f>
        <v>10</v>
      </c>
      <c r="F9" s="23">
        <v>59.2</v>
      </c>
      <c r="G9" s="23">
        <v>91.8</v>
      </c>
      <c r="H9" s="23">
        <v>4.8</v>
      </c>
      <c r="I9" s="23">
        <v>3.8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19">
        <v>40544</v>
      </c>
      <c r="D10" s="20" t="str">
        <f t="shared" si="0"/>
        <v xml:space="preserve"> </v>
      </c>
      <c r="E10" s="20" t="str">
        <f t="shared" si="1"/>
        <v>11</v>
      </c>
      <c r="F10" s="23">
        <v>55.2</v>
      </c>
      <c r="G10" s="23">
        <v>87.3</v>
      </c>
      <c r="H10" s="23">
        <v>4</v>
      </c>
      <c r="I10" s="23">
        <v>3.6</v>
      </c>
    </row>
    <row r="11" spans="1:18" x14ac:dyDescent="0.15">
      <c r="A11" s="2">
        <f t="shared" si="2"/>
        <v>1</v>
      </c>
      <c r="B11" s="2">
        <f>IF(OR(A11=1,C11=$E$5),1,"")</f>
        <v>1</v>
      </c>
      <c r="C11" s="19">
        <v>40909</v>
      </c>
      <c r="D11" s="20" t="str">
        <f t="shared" si="0"/>
        <v>H24</v>
      </c>
      <c r="E11" s="20" t="str">
        <f t="shared" si="1"/>
        <v>2012</v>
      </c>
      <c r="F11" s="23">
        <v>52.3</v>
      </c>
      <c r="G11" s="23">
        <v>83.3</v>
      </c>
      <c r="H11" s="23">
        <v>4.4000000000000004</v>
      </c>
      <c r="I11" s="23">
        <v>3.5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19">
        <v>41275</v>
      </c>
      <c r="D12" s="20" t="str">
        <f t="shared" si="0"/>
        <v xml:space="preserve"> </v>
      </c>
      <c r="E12" s="20" t="str">
        <f t="shared" si="1"/>
        <v>13</v>
      </c>
      <c r="F12" s="23">
        <v>49.4</v>
      </c>
      <c r="G12" s="23">
        <v>78.2</v>
      </c>
      <c r="H12" s="23">
        <v>3.6</v>
      </c>
      <c r="I12" s="23">
        <v>3.4</v>
      </c>
    </row>
    <row r="13" spans="1:18" x14ac:dyDescent="0.15">
      <c r="A13" s="2" t="str">
        <f t="shared" si="2"/>
        <v/>
      </c>
      <c r="B13" s="2" t="str">
        <f t="shared" si="3"/>
        <v/>
      </c>
      <c r="C13" s="19">
        <v>41640</v>
      </c>
      <c r="D13" s="20" t="str">
        <f t="shared" si="0"/>
        <v xml:space="preserve"> </v>
      </c>
      <c r="E13" s="20" t="str">
        <f t="shared" si="1"/>
        <v>14</v>
      </c>
      <c r="F13" s="23">
        <v>40.9</v>
      </c>
      <c r="G13" s="23">
        <v>70.8</v>
      </c>
      <c r="H13" s="23">
        <v>4.0999999999999996</v>
      </c>
      <c r="I13" s="23">
        <v>3.2</v>
      </c>
    </row>
    <row r="14" spans="1:18" x14ac:dyDescent="0.15">
      <c r="A14" s="2" t="str">
        <f t="shared" si="2"/>
        <v/>
      </c>
      <c r="B14" s="2" t="str">
        <f t="shared" si="3"/>
        <v/>
      </c>
      <c r="C14" s="19">
        <v>42005</v>
      </c>
      <c r="D14" s="20" t="str">
        <f t="shared" si="0"/>
        <v xml:space="preserve"> </v>
      </c>
      <c r="E14" s="20" t="str">
        <f t="shared" si="1"/>
        <v>15</v>
      </c>
      <c r="F14" s="23">
        <v>38.200000000000003</v>
      </c>
      <c r="G14" s="23">
        <v>66.099999999999994</v>
      </c>
      <c r="H14" s="23">
        <v>3.1</v>
      </c>
      <c r="I14" s="23">
        <v>3.2</v>
      </c>
    </row>
    <row r="15" spans="1:18" x14ac:dyDescent="0.15">
      <c r="A15" s="2" t="str">
        <f t="shared" si="2"/>
        <v/>
      </c>
      <c r="B15" s="2" t="str">
        <f t="shared" si="3"/>
        <v/>
      </c>
      <c r="C15" s="19">
        <v>42370</v>
      </c>
      <c r="D15" s="20" t="str">
        <f t="shared" si="0"/>
        <v xml:space="preserve"> </v>
      </c>
      <c r="E15" s="20" t="str">
        <f t="shared" si="1"/>
        <v>16</v>
      </c>
      <c r="F15" s="23">
        <v>37</v>
      </c>
      <c r="G15" s="23">
        <v>66.099999999999994</v>
      </c>
      <c r="H15" s="23">
        <v>4.0999999999999996</v>
      </c>
      <c r="I15" s="23">
        <v>3.2</v>
      </c>
    </row>
    <row r="16" spans="1:18" x14ac:dyDescent="0.15">
      <c r="A16" s="2" t="str">
        <f t="shared" si="2"/>
        <v/>
      </c>
      <c r="B16" s="2" t="str">
        <f t="shared" si="3"/>
        <v/>
      </c>
      <c r="C16" s="19">
        <v>42736</v>
      </c>
      <c r="D16" s="20" t="str">
        <f t="shared" si="0"/>
        <v xml:space="preserve"> </v>
      </c>
      <c r="E16" s="20" t="str">
        <f t="shared" si="1"/>
        <v>17</v>
      </c>
      <c r="F16" s="23">
        <v>32.1</v>
      </c>
      <c r="G16" s="23">
        <v>57.6</v>
      </c>
      <c r="H16" s="23">
        <v>3.3</v>
      </c>
      <c r="I16" s="23">
        <v>2.9</v>
      </c>
    </row>
    <row r="17" spans="1:9" x14ac:dyDescent="0.15">
      <c r="A17" s="2" t="str">
        <f t="shared" si="2"/>
        <v/>
      </c>
      <c r="B17" s="2" t="str">
        <f t="shared" si="3"/>
        <v/>
      </c>
      <c r="C17" s="19">
        <v>43101</v>
      </c>
      <c r="D17" s="20" t="str">
        <f t="shared" si="0"/>
        <v xml:space="preserve"> </v>
      </c>
      <c r="E17" s="20" t="str">
        <f t="shared" si="1"/>
        <v>18</v>
      </c>
      <c r="F17" s="23">
        <v>29.3</v>
      </c>
      <c r="G17" s="23">
        <v>52.4</v>
      </c>
      <c r="H17" s="23">
        <v>3.6</v>
      </c>
      <c r="I17" s="23">
        <v>2.8</v>
      </c>
    </row>
    <row r="18" spans="1:9" x14ac:dyDescent="0.15">
      <c r="A18" s="2" t="str">
        <f t="shared" si="2"/>
        <v/>
      </c>
      <c r="B18" s="2" t="str">
        <f t="shared" si="3"/>
        <v/>
      </c>
      <c r="C18" s="19">
        <v>43466</v>
      </c>
      <c r="D18" s="20" t="str">
        <f t="shared" si="0"/>
        <v xml:space="preserve"> </v>
      </c>
      <c r="E18" s="20" t="str">
        <f t="shared" si="1"/>
        <v>19</v>
      </c>
      <c r="F18" s="23">
        <v>27.6</v>
      </c>
      <c r="G18" s="23">
        <v>46.3</v>
      </c>
      <c r="H18" s="23">
        <v>2.97</v>
      </c>
      <c r="I18" s="23">
        <v>2.5</v>
      </c>
    </row>
    <row r="19" spans="1:9" x14ac:dyDescent="0.15">
      <c r="A19" s="2" t="str">
        <f t="shared" si="2"/>
        <v/>
      </c>
      <c r="B19" s="2" t="str">
        <f t="shared" si="3"/>
        <v/>
      </c>
      <c r="C19" s="19">
        <v>43831</v>
      </c>
      <c r="D19" s="20" t="str">
        <f t="shared" si="0"/>
        <v xml:space="preserve"> </v>
      </c>
      <c r="E19" s="20" t="str">
        <f t="shared" si="1"/>
        <v>20</v>
      </c>
      <c r="F19" s="23">
        <v>24.1</v>
      </c>
      <c r="G19" s="23">
        <v>37.5</v>
      </c>
      <c r="H19" s="23">
        <v>2.2999999999999998</v>
      </c>
      <c r="I19" s="23">
        <v>2.2000000000000002</v>
      </c>
    </row>
    <row r="20" spans="1:9" x14ac:dyDescent="0.15">
      <c r="A20" s="2" t="str">
        <f t="shared" si="2"/>
        <v/>
      </c>
      <c r="B20" s="2" t="str">
        <f t="shared" si="3"/>
        <v/>
      </c>
      <c r="C20" s="19">
        <v>44197</v>
      </c>
      <c r="D20" s="20" t="str">
        <f t="shared" si="0"/>
        <v xml:space="preserve"> </v>
      </c>
      <c r="E20" s="20" t="str">
        <f t="shared" si="1"/>
        <v>21</v>
      </c>
      <c r="F20" s="23">
        <v>24.4</v>
      </c>
      <c r="G20" s="23">
        <v>37</v>
      </c>
      <c r="H20" s="23">
        <v>2.4</v>
      </c>
      <c r="I20" s="23">
        <v>2.1</v>
      </c>
    </row>
    <row r="21" spans="1:9" x14ac:dyDescent="0.15">
      <c r="A21" s="2" t="str">
        <f t="shared" si="2"/>
        <v/>
      </c>
      <c r="B21" s="2">
        <f t="shared" si="3"/>
        <v>1</v>
      </c>
      <c r="C21" s="19">
        <v>44562</v>
      </c>
      <c r="D21" s="20" t="str">
        <f t="shared" si="0"/>
        <v>R4</v>
      </c>
      <c r="E21" s="20" t="str">
        <f t="shared" si="1"/>
        <v>22</v>
      </c>
      <c r="F21" s="23">
        <v>23.6</v>
      </c>
      <c r="G21" s="23">
        <v>36.4</v>
      </c>
      <c r="H21" s="23">
        <v>2.6</v>
      </c>
      <c r="I21" s="23">
        <v>2.1</v>
      </c>
    </row>
    <row r="22" spans="1:9" x14ac:dyDescent="0.15">
      <c r="A22" s="2" t="str">
        <f t="shared" si="2"/>
        <v/>
      </c>
      <c r="B22" s="2" t="str">
        <f t="shared" si="3"/>
        <v/>
      </c>
    </row>
    <row r="23" spans="1:9" x14ac:dyDescent="0.15">
      <c r="A23" s="2" t="str">
        <f t="shared" si="2"/>
        <v/>
      </c>
      <c r="B23" s="2" t="str">
        <f t="shared" si="3"/>
        <v/>
      </c>
    </row>
    <row r="24" spans="1:9" x14ac:dyDescent="0.15">
      <c r="A24" s="2" t="str">
        <f t="shared" si="2"/>
        <v/>
      </c>
      <c r="B24" s="2" t="str">
        <f t="shared" si="3"/>
        <v/>
      </c>
    </row>
    <row r="25" spans="1:9" x14ac:dyDescent="0.15">
      <c r="A25" s="2" t="str">
        <f t="shared" si="2"/>
        <v/>
      </c>
      <c r="B25" s="2" t="str">
        <f t="shared" si="3"/>
        <v/>
      </c>
    </row>
    <row r="26" spans="1:9" x14ac:dyDescent="0.15">
      <c r="A26" s="2" t="str">
        <f t="shared" si="2"/>
        <v/>
      </c>
      <c r="B26" s="2" t="str">
        <f t="shared" si="3"/>
        <v/>
      </c>
    </row>
    <row r="27" spans="1:9" x14ac:dyDescent="0.15">
      <c r="A27" s="2" t="str">
        <f t="shared" si="2"/>
        <v/>
      </c>
      <c r="B27" s="2" t="str">
        <f t="shared" si="3"/>
        <v/>
      </c>
    </row>
    <row r="28" spans="1:9" x14ac:dyDescent="0.15">
      <c r="A28" s="2" t="str">
        <f t="shared" si="2"/>
        <v/>
      </c>
      <c r="B28" s="2" t="str">
        <f t="shared" si="3"/>
        <v/>
      </c>
    </row>
    <row r="29" spans="1:9" x14ac:dyDescent="0.15">
      <c r="A29" s="2" t="str">
        <f t="shared" si="2"/>
        <v/>
      </c>
      <c r="B29" s="2" t="str">
        <f t="shared" si="3"/>
        <v/>
      </c>
    </row>
    <row r="30" spans="1:9" x14ac:dyDescent="0.15">
      <c r="A30" s="2" t="str">
        <f t="shared" si="2"/>
        <v/>
      </c>
      <c r="B30" s="2" t="str">
        <f t="shared" si="3"/>
        <v/>
      </c>
    </row>
    <row r="31" spans="1:9" x14ac:dyDescent="0.15">
      <c r="A31" s="2" t="str">
        <f t="shared" si="2"/>
        <v/>
      </c>
      <c r="B31" s="2" t="str">
        <f t="shared" si="3"/>
        <v/>
      </c>
    </row>
    <row r="32" spans="1:9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2023-12-04T04:48:48Z</dcterms:created>
  <dcterms:modified xsi:type="dcterms:W3CDTF">2024-02-13T02:22:16Z</dcterms:modified>
</cp:coreProperties>
</file>