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基本目標・KPI⑥\"/>
    </mc:Choice>
  </mc:AlternateContent>
  <xr:revisionPtr revIDLastSave="0" documentId="13_ncr:1_{446301C5-020B-4797-85E1-A6B838380C2E}" xr6:coauthVersionLast="36" xr6:coauthVersionMax="36" xr10:uidLastSave="{00000000-0000-0000-0000-000000000000}"/>
  <bookViews>
    <workbookView xWindow="0" yWindow="0" windowWidth="20490" windowHeight="7455" xr2:uid="{25E6AB96-B9B3-47A9-9FB1-85AAED75386A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検挙率青森県">OFFSET(データ!$H$9,MATCH(データ!$C$5,データ!$C$9:$C$109,0)-1,0,データ!$B$6,1)</definedName>
    <definedName name="検挙率全国">OFFSET(データ!$G$9,MATCH(データ!$C$5,データ!$C$9:$C$109,0)-1,0,データ!$B$6,1)</definedName>
    <definedName name="認知件数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E17" i="2" s="1"/>
  <c r="A16" i="2"/>
  <c r="A15" i="2"/>
  <c r="A14" i="2"/>
  <c r="A13" i="2"/>
  <c r="A12" i="2"/>
  <c r="A11" i="2"/>
  <c r="B10" i="2"/>
  <c r="A10" i="2"/>
  <c r="D10" i="2" s="1"/>
  <c r="B9" i="2"/>
  <c r="A9" i="2"/>
  <c r="E9" i="2" s="1"/>
  <c r="E10" i="2"/>
  <c r="E11" i="2"/>
  <c r="E5" i="2"/>
  <c r="B109" i="2" s="1"/>
  <c r="B46" i="2" l="1"/>
  <c r="B65" i="2"/>
  <c r="B72" i="2"/>
  <c r="B78" i="2"/>
  <c r="B91" i="2"/>
  <c r="B97" i="2"/>
  <c r="B104" i="2"/>
  <c r="B15" i="2"/>
  <c r="B21" i="2"/>
  <c r="B28" i="2"/>
  <c r="B34" i="2"/>
  <c r="B47" i="2"/>
  <c r="B53" i="2"/>
  <c r="B60" i="2"/>
  <c r="B66" i="2"/>
  <c r="B79" i="2"/>
  <c r="B85" i="2"/>
  <c r="B92" i="2"/>
  <c r="B98" i="2"/>
  <c r="B14" i="2"/>
  <c r="D14" i="2" s="1"/>
  <c r="B59" i="2"/>
  <c r="B22" i="2"/>
  <c r="B35" i="2"/>
  <c r="B41" i="2"/>
  <c r="B48" i="2"/>
  <c r="B73" i="2"/>
  <c r="B80" i="2"/>
  <c r="B86" i="2"/>
  <c r="B105" i="2"/>
  <c r="B23" i="2"/>
  <c r="B29" i="2"/>
  <c r="B36" i="2"/>
  <c r="B42" i="2"/>
  <c r="B55" i="2"/>
  <c r="B61" i="2"/>
  <c r="B68" i="2"/>
  <c r="B74" i="2"/>
  <c r="B87" i="2"/>
  <c r="B93" i="2"/>
  <c r="B100" i="2"/>
  <c r="B106" i="2"/>
  <c r="B24" i="2"/>
  <c r="E24" i="2"/>
  <c r="D24" i="2"/>
  <c r="B30" i="2"/>
  <c r="B43" i="2"/>
  <c r="B49" i="2"/>
  <c r="B56" i="2"/>
  <c r="B62" i="2"/>
  <c r="B75" i="2"/>
  <c r="B81" i="2"/>
  <c r="B88" i="2"/>
  <c r="B94" i="2"/>
  <c r="B107" i="2"/>
  <c r="B27" i="2"/>
  <c r="B40" i="2"/>
  <c r="B16" i="2"/>
  <c r="D16" i="2" s="1"/>
  <c r="B54" i="2"/>
  <c r="B99" i="2"/>
  <c r="B17" i="2"/>
  <c r="D17" i="2" s="1"/>
  <c r="B12" i="2"/>
  <c r="B18" i="2"/>
  <c r="B31" i="2"/>
  <c r="B37" i="2"/>
  <c r="B44" i="2"/>
  <c r="B50" i="2"/>
  <c r="B63" i="2"/>
  <c r="B69" i="2"/>
  <c r="B76" i="2"/>
  <c r="B82" i="2"/>
  <c r="B95" i="2"/>
  <c r="B101" i="2"/>
  <c r="B108" i="2"/>
  <c r="B19" i="2"/>
  <c r="B25" i="2"/>
  <c r="B32" i="2"/>
  <c r="B38" i="2"/>
  <c r="B51" i="2"/>
  <c r="B57" i="2"/>
  <c r="B64" i="2"/>
  <c r="B70" i="2"/>
  <c r="B83" i="2"/>
  <c r="B89" i="2"/>
  <c r="B96" i="2"/>
  <c r="B102" i="2"/>
  <c r="B33" i="2"/>
  <c r="B67" i="2"/>
  <c r="B11" i="2"/>
  <c r="B13" i="2"/>
  <c r="D13" i="2" s="1"/>
  <c r="B20" i="2"/>
  <c r="B26" i="2"/>
  <c r="B39" i="2"/>
  <c r="B45" i="2"/>
  <c r="B52" i="2"/>
  <c r="B58" i="2"/>
  <c r="B71" i="2"/>
  <c r="B77" i="2"/>
  <c r="B84" i="2"/>
  <c r="B90" i="2"/>
  <c r="B103" i="2"/>
  <c r="E16" i="2"/>
  <c r="D9" i="2"/>
  <c r="E12" i="2"/>
  <c r="D12" i="2"/>
  <c r="D20" i="2"/>
  <c r="E20" i="2"/>
  <c r="D21" i="2"/>
  <c r="E13" i="2"/>
  <c r="E21" i="2"/>
  <c r="D22" i="2"/>
  <c r="D18" i="2"/>
  <c r="D15" i="2"/>
  <c r="E14" i="2"/>
  <c r="E18" i="2"/>
  <c r="E22" i="2"/>
  <c r="D11" i="2"/>
  <c r="D19" i="2"/>
  <c r="D23" i="2"/>
  <c r="E15" i="2"/>
  <c r="E19" i="2"/>
  <c r="E23" i="2"/>
</calcChain>
</file>

<file path=xl/sharedStrings.xml><?xml version="1.0" encoding="utf-8"?>
<sst xmlns="http://schemas.openxmlformats.org/spreadsheetml/2006/main" count="16" uniqueCount="16">
  <si>
    <t>検挙率（全国）</t>
    <rPh sb="0" eb="3">
      <t>ケンキョリツ</t>
    </rPh>
    <rPh sb="4" eb="6">
      <t>ゼンコク</t>
    </rPh>
    <phoneticPr fontId="2"/>
  </si>
  <si>
    <t>検挙率（青森県）</t>
    <rPh sb="0" eb="3">
      <t>ケンキョリツ</t>
    </rPh>
    <rPh sb="4" eb="7">
      <t>アオモリケン</t>
    </rPh>
    <phoneticPr fontId="2"/>
  </si>
  <si>
    <t>刑法犯認知件数（青森県）</t>
    <rPh sb="0" eb="3">
      <t>ケイホウハン</t>
    </rPh>
    <rPh sb="3" eb="5">
      <t>ニンチ</t>
    </rPh>
    <rPh sb="5" eb="7">
      <t>ケンスウ</t>
    </rPh>
    <rPh sb="8" eb="11">
      <t>アオモリケン</t>
    </rPh>
    <phoneticPr fontId="2"/>
  </si>
  <si>
    <t>列A、Ｂは</t>
    <rPh sb="0" eb="1">
      <t>レツ</t>
    </rPh>
    <phoneticPr fontId="2"/>
  </si>
  <si>
    <t>【「グラフ1」シートにデータが反映されます】</t>
    <rPh sb="15" eb="17">
      <t>ハンエイ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</si>
  <si>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</si>
  <si>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</si>
  <si>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</si>
  <si>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</si>
  <si>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</si>
  <si>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</si>
  <si>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</si>
  <si>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</si>
  <si>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</si>
  <si>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</si>
  <si>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刑法犯認知件数と検挙率（資料：警察庁、県警察本部）（単位：件、％）</t>
    <rPh sb="15" eb="18">
      <t>ケイサツチョウ</t>
    </rPh>
    <rPh sb="26" eb="28">
      <t>タンイ</t>
    </rPh>
    <rPh sb="29" eb="30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</si>
</sst>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8" formatCode="#,##0_ "/>
    <numFmt numFmtId="179" formatCode="0.0_ "/>
    <numFmt numFmtId="180" formatCode="yyyy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3" fillId="0" borderId="0" xfId="1" applyFont="1">
      <alignment vertical="center"/>
    </xf>
    <xf numFmtId="0" fontId="8" fillId="0" borderId="4" xfId="0" applyFont="1" applyBorder="1" applyAlignment="1">
      <alignment horizontal="center" vertical="center"/>
    </xf>
    <xf numFmtId="14" fontId="0" fillId="3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80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80" fontId="0" fillId="2" borderId="0" xfId="0" applyNumberFormat="1" applyFont="1" applyFill="1">
      <alignment vertical="center"/>
    </xf>
    <xf numFmtId="178" fontId="0" fillId="0" borderId="0" xfId="0" applyNumberFormat="1" applyFont="1">
      <alignment vertical="center"/>
    </xf>
    <xf numFmtId="179" fontId="0" fillId="0" borderId="0" xfId="0" applyNumberFormat="1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180" fontId="0" fillId="0" borderId="0" xfId="0" applyNumberFormat="1" applyFont="1">
      <alignment vertical="center"/>
    </xf>
    <xf numFmtId="0" fontId="0" fillId="0" borderId="0" xfId="0" applyFont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刑法犯認知件数と検挙率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21405782128888"/>
          <c:y val="0.10684453558495481"/>
          <c:w val="0.82029921385825366"/>
          <c:h val="0.726225822755458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刑法犯認知件数（青森県）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3"/>
                <c:pt idx="0">
                  <c:v>2011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23</c:v>
                </c:pt>
              </c:strCache>
            </c:strRef>
          </c:cat>
          <c:val>
            <c:numRef>
              <c:f>[0]!認知件数</c:f>
              <c:numCache>
                <c:formatCode>#,##0_ </c:formatCode>
                <c:ptCount val="13"/>
                <c:pt idx="0">
                  <c:v>8343</c:v>
                </c:pt>
                <c:pt idx="1">
                  <c:v>7424</c:v>
                </c:pt>
                <c:pt idx="2">
                  <c:v>6515</c:v>
                </c:pt>
                <c:pt idx="3">
                  <c:v>5753</c:v>
                </c:pt>
                <c:pt idx="4">
                  <c:v>5486</c:v>
                </c:pt>
                <c:pt idx="5">
                  <c:v>5050</c:v>
                </c:pt>
                <c:pt idx="6">
                  <c:v>4608</c:v>
                </c:pt>
                <c:pt idx="7">
                  <c:v>4060</c:v>
                </c:pt>
                <c:pt idx="8">
                  <c:v>3488</c:v>
                </c:pt>
                <c:pt idx="9">
                  <c:v>3409</c:v>
                </c:pt>
                <c:pt idx="10">
                  <c:v>3067</c:v>
                </c:pt>
                <c:pt idx="11">
                  <c:v>3462</c:v>
                </c:pt>
                <c:pt idx="12">
                  <c:v>4815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1-4752-B689-238E289FFA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471737856"/>
        <c:axId val="471734248"/>
      </c:barChart>
      <c:lineChart>
        <c:grouping val="standard"/>
        <c:varyColors val="0"/>
        <c:ser>
          <c:idx val="1"/>
          <c:order val="1"/>
          <c:tx>
            <c:v>検挙率(青森県)(右目盛)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accent2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データ!$D$9:$D$12</c:f>
              <c:strCache>
                <c:ptCount val="4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H23</c:v>
                </c:pt>
              </c:strCache>
            </c:strRef>
          </c:cat>
          <c:val>
            <c:numRef>
              <c:f>[0]!検挙率青森県</c:f>
              <c:numCache>
                <c:formatCode>0.0_ </c:formatCode>
                <c:ptCount val="13"/>
                <c:pt idx="0">
                  <c:v>43.8</c:v>
                </c:pt>
                <c:pt idx="1">
                  <c:v>46</c:v>
                </c:pt>
                <c:pt idx="2">
                  <c:v>38.6</c:v>
                </c:pt>
                <c:pt idx="3">
                  <c:v>43.5</c:v>
                </c:pt>
                <c:pt idx="4">
                  <c:v>43.6</c:v>
                </c:pt>
                <c:pt idx="5">
                  <c:v>45</c:v>
                </c:pt>
                <c:pt idx="6">
                  <c:v>53.2552083333333</c:v>
                </c:pt>
                <c:pt idx="7">
                  <c:v>57.4</c:v>
                </c:pt>
                <c:pt idx="8">
                  <c:v>57</c:v>
                </c:pt>
                <c:pt idx="9">
                  <c:v>65</c:v>
                </c:pt>
                <c:pt idx="10">
                  <c:v>64.099999999999994</c:v>
                </c:pt>
                <c:pt idx="11">
                  <c:v>56.3</c:v>
                </c:pt>
                <c:pt idx="12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51-4752-B689-238E289FFA0A}"/>
            </c:ext>
          </c:extLst>
        </c:ser>
        <c:ser>
          <c:idx val="2"/>
          <c:order val="2"/>
          <c:tx>
            <c:v>検挙率(全国)(右目盛)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データ!$D$9:$D$12</c:f>
              <c:strCache>
                <c:ptCount val="4"/>
                <c:pt idx="0">
                  <c:v> </c:v>
                </c:pt>
                <c:pt idx="1">
                  <c:v> </c:v>
                </c:pt>
                <c:pt idx="2">
                  <c:v> </c:v>
                </c:pt>
                <c:pt idx="3">
                  <c:v>H23</c:v>
                </c:pt>
              </c:strCache>
            </c:strRef>
          </c:cat>
          <c:val>
            <c:numRef>
              <c:f>[0]!検挙率全国</c:f>
              <c:numCache>
                <c:formatCode>0.0_ </c:formatCode>
                <c:ptCount val="13"/>
                <c:pt idx="0">
                  <c:v>31.2</c:v>
                </c:pt>
                <c:pt idx="1">
                  <c:v>31.7</c:v>
                </c:pt>
                <c:pt idx="2">
                  <c:v>29.8</c:v>
                </c:pt>
                <c:pt idx="3">
                  <c:v>30.6</c:v>
                </c:pt>
                <c:pt idx="4">
                  <c:v>32.5</c:v>
                </c:pt>
                <c:pt idx="5">
                  <c:v>33.799999999999997</c:v>
                </c:pt>
                <c:pt idx="6">
                  <c:v>35.745353765182401</c:v>
                </c:pt>
                <c:pt idx="7">
                  <c:v>37.9</c:v>
                </c:pt>
                <c:pt idx="8">
                  <c:v>39.299999999999997</c:v>
                </c:pt>
                <c:pt idx="9">
                  <c:v>45.5</c:v>
                </c:pt>
                <c:pt idx="10">
                  <c:v>46.6</c:v>
                </c:pt>
                <c:pt idx="11">
                  <c:v>41.6</c:v>
                </c:pt>
                <c:pt idx="12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51-4752-B689-238E289FFA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7737224"/>
        <c:axId val="847742800"/>
      </c:lineChart>
      <c:catAx>
        <c:axId val="4717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71734248"/>
        <c:crosses val="autoZero"/>
        <c:auto val="1"/>
        <c:lblAlgn val="ctr"/>
        <c:lblOffset val="100"/>
        <c:noMultiLvlLbl val="0"/>
      </c:catAx>
      <c:valAx>
        <c:axId val="471734248"/>
        <c:scaling>
          <c:orientation val="minMax"/>
          <c:max val="10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71737856"/>
        <c:crosses val="autoZero"/>
        <c:crossBetween val="between"/>
      </c:valAx>
      <c:valAx>
        <c:axId val="847742800"/>
        <c:scaling>
          <c:orientation val="minMax"/>
        </c:scaling>
        <c:delete val="0"/>
        <c:axPos val="r"/>
        <c:numFmt formatCode="0.0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47737224"/>
        <c:crosses val="max"/>
        <c:crossBetween val="between"/>
      </c:valAx>
      <c:catAx>
        <c:axId val="847737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4774280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10189187131670786"/>
          <c:y val="0.1089360390251486"/>
          <c:w val="0.36469409374346778"/>
          <c:h val="0.1209725589808087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558903-52E9-4366-90A6-8FA53858974D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E085D2F-CD02-45F7-A4CE-29DF4DEC54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0.1453</cdr:x>
      <cdr:y>0.122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E5A0C67-DDDE-4281-ACE4-7D49C572E0C0}"/>
            </a:ext>
          </a:extLst>
        </cdr:cNvPr>
        <cdr:cNvSpPr txBox="1"/>
      </cdr:nvSpPr>
      <cdr:spPr>
        <a:xfrm xmlns:a="http://schemas.openxmlformats.org/drawingml/2006/main">
          <a:off x="0" y="0"/>
          <a:ext cx="1349374" cy="740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認知件数</a:t>
          </a:r>
          <a:endParaRPr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pPr algn="ct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  <cdr:relSizeAnchor xmlns:cdr="http://schemas.openxmlformats.org/drawingml/2006/chartDrawing">
    <cdr:from>
      <cdr:x>0.89027</cdr:x>
      <cdr:y>0.00401</cdr:y>
    </cdr:from>
    <cdr:to>
      <cdr:x>0.98859</cdr:x>
      <cdr:y>0.11329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271D8C-5A9D-4136-B885-72B6C11CE363}"/>
            </a:ext>
          </a:extLst>
        </cdr:cNvPr>
        <cdr:cNvSpPr txBox="1"/>
      </cdr:nvSpPr>
      <cdr:spPr>
        <a:xfrm xmlns:a="http://schemas.openxmlformats.org/drawingml/2006/main">
          <a:off x="8267780" y="24367"/>
          <a:ext cx="913086" cy="663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検挙率</a:t>
          </a:r>
          <a:endParaRPr lang="en-US" altLang="ja-JP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0.89309</cdr:x>
      <cdr:y>0.88636</cdr:y>
    </cdr:from>
    <cdr:to>
      <cdr:x>0.99141</cdr:x>
      <cdr:y>0.9539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271D8C-5A9D-4136-B885-72B6C11CE363}"/>
            </a:ext>
          </a:extLst>
        </cdr:cNvPr>
        <cdr:cNvSpPr txBox="1"/>
      </cdr:nvSpPr>
      <cdr:spPr>
        <a:xfrm xmlns:a="http://schemas.openxmlformats.org/drawingml/2006/main">
          <a:off x="8305801" y="5382154"/>
          <a:ext cx="914400" cy="410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0.70503</cdr:x>
      <cdr:y>0.93246</cdr:y>
    </cdr:from>
    <cdr:to>
      <cdr:x>1</cdr:x>
      <cdr:y>1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4271D8C-5A9D-4136-B885-72B6C11CE363}"/>
            </a:ext>
          </a:extLst>
        </cdr:cNvPr>
        <cdr:cNvSpPr txBox="1"/>
      </cdr:nvSpPr>
      <cdr:spPr>
        <a:xfrm xmlns:a="http://schemas.openxmlformats.org/drawingml/2006/main">
          <a:off x="6569450" y="5676553"/>
          <a:ext cx="2748485" cy="411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資料：警察庁、県警察本部</a:t>
          </a:r>
        </a:p>
      </cdr:txBody>
    </cdr:sp>
  </cdr:relSizeAnchor>
  <cdr:relSizeAnchor xmlns:cdr="http://schemas.openxmlformats.org/drawingml/2006/chartDrawing">
    <cdr:from>
      <cdr:x>0.09972</cdr:x>
      <cdr:y>0.05229</cdr:y>
    </cdr:from>
    <cdr:to>
      <cdr:x>0.16382</cdr:x>
      <cdr:y>0.10022</cdr:y>
    </cdr:to>
    <cdr:sp macro="" textlink="">
      <cdr:nvSpPr>
        <cdr:cNvPr id="6" name="テキスト ボックス 5">
          <a:extLst xmlns:a="http://schemas.openxmlformats.org/drawingml/2006/main">
            <a:ext uri="{FF2B5EF4-FFF2-40B4-BE49-F238E27FC236}">
              <a16:creationId xmlns:a16="http://schemas.microsoft.com/office/drawing/2014/main" id="{E0724858-2AF1-42AF-A80C-64C9C3FBCB7F}"/>
            </a:ext>
          </a:extLst>
        </cdr:cNvPr>
        <cdr:cNvSpPr txBox="1"/>
      </cdr:nvSpPr>
      <cdr:spPr>
        <a:xfrm xmlns:a="http://schemas.openxmlformats.org/drawingml/2006/main">
          <a:off x="926041" y="317500"/>
          <a:ext cx="595312" cy="291042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altLang="ja-JP" sz="17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7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D432-215D-4DA2-9082-4A04A3454A0B}">
  <dimension ref="A1:R109"/>
  <sheetViews>
    <sheetView tabSelected="1" workbookViewId="0">
      <selection activeCell="L16" sqref="L16"/>
    </sheetView>
  </sheetViews>
  <sheetFormatPr defaultRowHeight="13.5" x14ac:dyDescent="0.15"/>
  <cols>
    <col min="1" max="2" width="6" style="4" customWidth="1"/>
    <col min="3" max="3" width="9.5" style="8" bestFit="1" customWidth="1"/>
    <col min="4" max="4" width="11.375" style="8" customWidth="1"/>
    <col min="5" max="5" width="9.125" style="8" bestFit="1" customWidth="1"/>
    <col min="6" max="6" width="9.125" style="20" bestFit="1" customWidth="1"/>
    <col min="7" max="8" width="9.125" style="21" bestFit="1" customWidth="1"/>
    <col min="9" max="16384" width="9" style="8"/>
  </cols>
  <sheetData>
    <row r="1" spans="1:18" x14ac:dyDescent="0.15">
      <c r="A1" s="3" t="s">
        <v>3</v>
      </c>
      <c r="C1" s="1" t="s">
        <v>4</v>
      </c>
      <c r="D1" s="5"/>
      <c r="E1" s="5"/>
      <c r="F1" s="5"/>
      <c r="G1" s="5"/>
      <c r="H1" s="5"/>
      <c r="I1" s="6"/>
      <c r="J1" s="7"/>
      <c r="K1" s="7"/>
      <c r="L1" s="7"/>
      <c r="M1" s="7"/>
      <c r="N1" s="7"/>
      <c r="O1" s="7"/>
      <c r="P1" s="7"/>
      <c r="Q1" s="7"/>
      <c r="R1" s="7"/>
    </row>
    <row r="2" spans="1:18" x14ac:dyDescent="0.15">
      <c r="A2" s="3" t="s">
        <v>5</v>
      </c>
      <c r="C2" s="9" t="s">
        <v>6</v>
      </c>
      <c r="F2" s="8"/>
      <c r="G2" s="8"/>
      <c r="H2" s="8"/>
      <c r="I2" s="10"/>
      <c r="J2" s="11"/>
      <c r="K2" s="11"/>
      <c r="L2" s="11"/>
      <c r="M2" s="11"/>
      <c r="N2" s="11"/>
      <c r="O2" s="12"/>
      <c r="Q2" s="12"/>
      <c r="R2" s="12"/>
    </row>
    <row r="3" spans="1:18" x14ac:dyDescent="0.15">
      <c r="A3" s="3" t="s">
        <v>7</v>
      </c>
      <c r="C3" s="9" t="s">
        <v>14</v>
      </c>
      <c r="F3" s="8"/>
      <c r="G3" s="8"/>
      <c r="H3" s="8"/>
      <c r="I3" s="10"/>
      <c r="J3" s="13"/>
      <c r="K3" s="13"/>
      <c r="L3" s="13"/>
      <c r="M3" s="13"/>
      <c r="N3" s="13"/>
      <c r="O3" s="13"/>
    </row>
    <row r="4" spans="1:18" x14ac:dyDescent="0.15">
      <c r="A4" s="3"/>
      <c r="C4" s="14" t="s">
        <v>8</v>
      </c>
      <c r="F4" s="8"/>
      <c r="G4" s="8"/>
      <c r="H4" s="8"/>
      <c r="I4" s="10"/>
      <c r="J4" s="13"/>
      <c r="K4" s="13"/>
      <c r="L4" s="13"/>
      <c r="M4" s="13"/>
      <c r="N4" s="13"/>
      <c r="O4" s="13"/>
    </row>
    <row r="5" spans="1:18" ht="21" customHeight="1" x14ac:dyDescent="0.15">
      <c r="C5" s="15">
        <v>40544</v>
      </c>
      <c r="D5" s="16" t="s">
        <v>9</v>
      </c>
      <c r="E5" s="17">
        <f>MAX($C$11:$C$111)</f>
        <v>44927</v>
      </c>
      <c r="F5" s="16" t="s">
        <v>10</v>
      </c>
      <c r="G5" s="16"/>
      <c r="H5" s="16"/>
      <c r="I5" s="18"/>
      <c r="J5" s="13"/>
      <c r="K5" s="13"/>
      <c r="L5" s="13"/>
      <c r="M5" s="13"/>
      <c r="N5" s="13"/>
      <c r="O5" s="13"/>
    </row>
    <row r="6" spans="1:18" x14ac:dyDescent="0.15">
      <c r="B6" s="4">
        <f>COUNTA(C9:C109)-MATCH(C5,C9:C109,0)+1</f>
        <v>13</v>
      </c>
      <c r="F6" s="8"/>
      <c r="G6" s="8"/>
      <c r="H6" s="8"/>
    </row>
    <row r="7" spans="1:18" x14ac:dyDescent="0.15">
      <c r="A7" s="19"/>
      <c r="C7" s="8" t="s">
        <v>15</v>
      </c>
    </row>
    <row r="8" spans="1:18" s="23" customFormat="1" ht="40.5" x14ac:dyDescent="0.15">
      <c r="A8" s="22"/>
      <c r="B8" s="22"/>
      <c r="C8" s="23" t="s">
        <v>11</v>
      </c>
      <c r="D8" s="23" t="s">
        <v>12</v>
      </c>
      <c r="E8" s="23" t="s">
        <v>13</v>
      </c>
      <c r="F8" s="24" t="s">
        <v>2</v>
      </c>
      <c r="G8" s="25" t="s">
        <v>0</v>
      </c>
      <c r="H8" s="25" t="s">
        <v>1</v>
      </c>
    </row>
    <row r="9" spans="1:18" x14ac:dyDescent="0.15">
      <c r="A9" s="2" t="str">
        <f>IF(C9=EDATE($C$5,0),1,"")</f>
        <v/>
      </c>
      <c r="B9" s="2" t="str">
        <f>IF(C9=EDATE($C$5,0),1,"")</f>
        <v/>
      </c>
      <c r="C9" s="26">
        <v>39448</v>
      </c>
      <c r="D9" s="27" t="str">
        <f t="shared" ref="D9:D10" si="0">IF(OR(A9=1,B9=1,A9),TEXT(C9,"ge"),TEXT(C9," "))</f>
        <v xml:space="preserve"> </v>
      </c>
      <c r="E9" s="27" t="str">
        <f t="shared" ref="E9:E10" si="1">IF(OR(A9=1,A9),TEXT(C9,"yyyy"),TEXT(C9,"yy"))</f>
        <v>08</v>
      </c>
      <c r="F9" s="20">
        <v>11015</v>
      </c>
      <c r="G9" s="21">
        <v>31.4</v>
      </c>
      <c r="H9" s="21">
        <v>36.700000000000003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6">
        <v>39814</v>
      </c>
      <c r="D10" s="27" t="str">
        <f t="shared" si="0"/>
        <v xml:space="preserve"> </v>
      </c>
      <c r="E10" s="27" t="str">
        <f t="shared" si="1"/>
        <v>09</v>
      </c>
      <c r="F10" s="20">
        <v>9987</v>
      </c>
      <c r="G10" s="21">
        <v>31.8</v>
      </c>
      <c r="H10" s="21">
        <v>40.4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6">
        <v>40179</v>
      </c>
      <c r="D11" s="27" t="str">
        <f t="shared" ref="D11:D23" si="3">IF(OR(A11=1,B11=1,A11),TEXT(C11,"ge"),TEXT(C11," "))</f>
        <v xml:space="preserve"> </v>
      </c>
      <c r="E11" s="27" t="str">
        <f t="shared" ref="E11:E23" si="4">IF(OR(A11=1,A11),TEXT(C11,"yyyy"),TEXT(C11,"yy"))</f>
        <v>10</v>
      </c>
      <c r="F11" s="20">
        <v>9943</v>
      </c>
      <c r="G11" s="21">
        <v>31</v>
      </c>
      <c r="H11" s="21">
        <v>39.1</v>
      </c>
    </row>
    <row r="12" spans="1:18" x14ac:dyDescent="0.15">
      <c r="A12" s="2">
        <f t="shared" si="2"/>
        <v>1</v>
      </c>
      <c r="B12" s="2">
        <f t="shared" ref="B12:B75" si="5">IF(OR(A12=1,C12=$E$5),1,"")</f>
        <v>1</v>
      </c>
      <c r="C12" s="26">
        <v>40544</v>
      </c>
      <c r="D12" s="27" t="str">
        <f t="shared" si="3"/>
        <v>H23</v>
      </c>
      <c r="E12" s="27" t="str">
        <f t="shared" si="4"/>
        <v>2011</v>
      </c>
      <c r="F12" s="20">
        <v>8343</v>
      </c>
      <c r="G12" s="21">
        <v>31.2</v>
      </c>
      <c r="H12" s="21">
        <v>43.8</v>
      </c>
    </row>
    <row r="13" spans="1:18" x14ac:dyDescent="0.15">
      <c r="A13" s="2" t="str">
        <f t="shared" si="2"/>
        <v/>
      </c>
      <c r="B13" s="2" t="str">
        <f t="shared" si="5"/>
        <v/>
      </c>
      <c r="C13" s="26">
        <v>40909</v>
      </c>
      <c r="D13" s="27" t="str">
        <f t="shared" si="3"/>
        <v xml:space="preserve"> </v>
      </c>
      <c r="E13" s="27" t="str">
        <f t="shared" si="4"/>
        <v>12</v>
      </c>
      <c r="F13" s="20">
        <v>7424</v>
      </c>
      <c r="G13" s="21">
        <v>31.7</v>
      </c>
      <c r="H13" s="21">
        <v>46</v>
      </c>
    </row>
    <row r="14" spans="1:18" x14ac:dyDescent="0.15">
      <c r="A14" s="2" t="str">
        <f t="shared" si="2"/>
        <v/>
      </c>
      <c r="B14" s="2" t="str">
        <f t="shared" si="5"/>
        <v/>
      </c>
      <c r="C14" s="26">
        <v>41275</v>
      </c>
      <c r="D14" s="27" t="str">
        <f t="shared" si="3"/>
        <v xml:space="preserve"> </v>
      </c>
      <c r="E14" s="27" t="str">
        <f t="shared" si="4"/>
        <v>13</v>
      </c>
      <c r="F14" s="20">
        <v>6515</v>
      </c>
      <c r="G14" s="21">
        <v>29.8</v>
      </c>
      <c r="H14" s="21">
        <v>38.6</v>
      </c>
    </row>
    <row r="15" spans="1:18" x14ac:dyDescent="0.15">
      <c r="A15" s="2" t="str">
        <f t="shared" si="2"/>
        <v/>
      </c>
      <c r="B15" s="2" t="str">
        <f t="shared" si="5"/>
        <v/>
      </c>
      <c r="C15" s="26">
        <v>41640</v>
      </c>
      <c r="D15" s="27" t="str">
        <f t="shared" si="3"/>
        <v xml:space="preserve"> </v>
      </c>
      <c r="E15" s="27" t="str">
        <f t="shared" si="4"/>
        <v>14</v>
      </c>
      <c r="F15" s="20">
        <v>5753</v>
      </c>
      <c r="G15" s="21">
        <v>30.6</v>
      </c>
      <c r="H15" s="21">
        <v>43.5</v>
      </c>
    </row>
    <row r="16" spans="1:18" x14ac:dyDescent="0.15">
      <c r="A16" s="2" t="str">
        <f t="shared" si="2"/>
        <v/>
      </c>
      <c r="B16" s="2" t="str">
        <f t="shared" si="5"/>
        <v/>
      </c>
      <c r="C16" s="26">
        <v>42005</v>
      </c>
      <c r="D16" s="27" t="str">
        <f t="shared" si="3"/>
        <v xml:space="preserve"> </v>
      </c>
      <c r="E16" s="27" t="str">
        <f t="shared" si="4"/>
        <v>15</v>
      </c>
      <c r="F16" s="20">
        <v>5486</v>
      </c>
      <c r="G16" s="21">
        <v>32.5</v>
      </c>
      <c r="H16" s="21">
        <v>43.6</v>
      </c>
    </row>
    <row r="17" spans="1:8" x14ac:dyDescent="0.15">
      <c r="A17" s="2" t="str">
        <f t="shared" si="2"/>
        <v/>
      </c>
      <c r="B17" s="2" t="str">
        <f t="shared" si="5"/>
        <v/>
      </c>
      <c r="C17" s="26">
        <v>42370</v>
      </c>
      <c r="D17" s="27" t="str">
        <f t="shared" si="3"/>
        <v xml:space="preserve"> </v>
      </c>
      <c r="E17" s="27" t="str">
        <f t="shared" si="4"/>
        <v>16</v>
      </c>
      <c r="F17" s="20">
        <v>5050</v>
      </c>
      <c r="G17" s="21">
        <v>33.799999999999997</v>
      </c>
      <c r="H17" s="21">
        <v>45</v>
      </c>
    </row>
    <row r="18" spans="1:8" x14ac:dyDescent="0.15">
      <c r="A18" s="2" t="str">
        <f t="shared" si="2"/>
        <v/>
      </c>
      <c r="B18" s="2" t="str">
        <f t="shared" si="5"/>
        <v/>
      </c>
      <c r="C18" s="26">
        <v>42736</v>
      </c>
      <c r="D18" s="27" t="str">
        <f t="shared" si="3"/>
        <v xml:space="preserve"> </v>
      </c>
      <c r="E18" s="27" t="str">
        <f t="shared" si="4"/>
        <v>17</v>
      </c>
      <c r="F18" s="20">
        <v>4608</v>
      </c>
      <c r="G18" s="21">
        <v>35.745353765182401</v>
      </c>
      <c r="H18" s="21">
        <v>53.2552083333333</v>
      </c>
    </row>
    <row r="19" spans="1:8" x14ac:dyDescent="0.15">
      <c r="A19" s="2" t="str">
        <f t="shared" si="2"/>
        <v/>
      </c>
      <c r="B19" s="2" t="str">
        <f t="shared" si="5"/>
        <v/>
      </c>
      <c r="C19" s="26">
        <v>43101</v>
      </c>
      <c r="D19" s="27" t="str">
        <f t="shared" si="3"/>
        <v xml:space="preserve"> </v>
      </c>
      <c r="E19" s="27" t="str">
        <f t="shared" si="4"/>
        <v>18</v>
      </c>
      <c r="F19" s="20">
        <v>4060</v>
      </c>
      <c r="G19" s="21">
        <v>37.9</v>
      </c>
      <c r="H19" s="21">
        <v>57.4</v>
      </c>
    </row>
    <row r="20" spans="1:8" x14ac:dyDescent="0.15">
      <c r="A20" s="2" t="str">
        <f t="shared" si="2"/>
        <v/>
      </c>
      <c r="B20" s="2" t="str">
        <f t="shared" si="5"/>
        <v/>
      </c>
      <c r="C20" s="26">
        <v>43466</v>
      </c>
      <c r="D20" s="27" t="str">
        <f t="shared" si="3"/>
        <v xml:space="preserve"> </v>
      </c>
      <c r="E20" s="27" t="str">
        <f t="shared" si="4"/>
        <v>19</v>
      </c>
      <c r="F20" s="20">
        <v>3488</v>
      </c>
      <c r="G20" s="21">
        <v>39.299999999999997</v>
      </c>
      <c r="H20" s="21">
        <v>57</v>
      </c>
    </row>
    <row r="21" spans="1:8" x14ac:dyDescent="0.15">
      <c r="A21" s="2" t="str">
        <f t="shared" si="2"/>
        <v/>
      </c>
      <c r="B21" s="2" t="str">
        <f t="shared" si="5"/>
        <v/>
      </c>
      <c r="C21" s="26">
        <v>43831</v>
      </c>
      <c r="D21" s="27" t="str">
        <f t="shared" si="3"/>
        <v xml:space="preserve"> </v>
      </c>
      <c r="E21" s="27" t="str">
        <f t="shared" si="4"/>
        <v>20</v>
      </c>
      <c r="F21" s="20">
        <v>3409</v>
      </c>
      <c r="G21" s="21">
        <v>45.5</v>
      </c>
      <c r="H21" s="21">
        <v>65</v>
      </c>
    </row>
    <row r="22" spans="1:8" x14ac:dyDescent="0.15">
      <c r="A22" s="2" t="str">
        <f t="shared" si="2"/>
        <v/>
      </c>
      <c r="B22" s="2" t="str">
        <f t="shared" si="5"/>
        <v/>
      </c>
      <c r="C22" s="26">
        <v>44197</v>
      </c>
      <c r="D22" s="27" t="str">
        <f t="shared" si="3"/>
        <v xml:space="preserve"> </v>
      </c>
      <c r="E22" s="27" t="str">
        <f t="shared" si="4"/>
        <v>21</v>
      </c>
      <c r="F22" s="20">
        <v>3067</v>
      </c>
      <c r="G22" s="21">
        <v>46.6</v>
      </c>
      <c r="H22" s="21">
        <v>64.099999999999994</v>
      </c>
    </row>
    <row r="23" spans="1:8" x14ac:dyDescent="0.15">
      <c r="A23" s="2" t="str">
        <f t="shared" si="2"/>
        <v/>
      </c>
      <c r="B23" s="2" t="str">
        <f t="shared" si="5"/>
        <v/>
      </c>
      <c r="C23" s="26">
        <v>44562</v>
      </c>
      <c r="D23" s="27" t="str">
        <f t="shared" si="3"/>
        <v xml:space="preserve"> </v>
      </c>
      <c r="E23" s="27" t="str">
        <f t="shared" si="4"/>
        <v>22</v>
      </c>
      <c r="F23" s="20">
        <v>3462</v>
      </c>
      <c r="G23" s="21">
        <v>41.6</v>
      </c>
      <c r="H23" s="21">
        <v>56.3</v>
      </c>
    </row>
    <row r="24" spans="1:8" x14ac:dyDescent="0.15">
      <c r="A24" s="2" t="str">
        <f t="shared" si="2"/>
        <v/>
      </c>
      <c r="B24" s="2">
        <f t="shared" si="5"/>
        <v>1</v>
      </c>
      <c r="C24" s="26">
        <v>44927</v>
      </c>
      <c r="D24" s="27" t="str">
        <f t="shared" ref="D24" si="6">IF(OR(A24=1,B24=1,A24),TEXT(C24,"ge"),TEXT(C24," "))</f>
        <v>R5</v>
      </c>
      <c r="E24" s="27" t="str">
        <f t="shared" ref="E24" si="7">IF(OR(A24=1,A24),TEXT(C24,"yyyy"),TEXT(C24,"yy"))</f>
        <v>23</v>
      </c>
      <c r="F24" s="20">
        <v>4815</v>
      </c>
      <c r="G24" s="21">
        <v>38.299999999999997</v>
      </c>
      <c r="H24" s="21">
        <v>52.9</v>
      </c>
    </row>
    <row r="25" spans="1:8" x14ac:dyDescent="0.15">
      <c r="A25" s="2" t="str">
        <f t="shared" si="2"/>
        <v/>
      </c>
      <c r="B25" s="2" t="str">
        <f t="shared" si="5"/>
        <v/>
      </c>
    </row>
    <row r="26" spans="1:8" x14ac:dyDescent="0.15">
      <c r="A26" s="2" t="str">
        <f t="shared" si="2"/>
        <v/>
      </c>
      <c r="B26" s="2" t="str">
        <f t="shared" si="5"/>
        <v/>
      </c>
    </row>
    <row r="27" spans="1:8" x14ac:dyDescent="0.15">
      <c r="A27" s="2" t="str">
        <f t="shared" si="2"/>
        <v/>
      </c>
      <c r="B27" s="2" t="str">
        <f t="shared" si="5"/>
        <v/>
      </c>
    </row>
    <row r="28" spans="1:8" x14ac:dyDescent="0.15">
      <c r="A28" s="2" t="str">
        <f t="shared" si="2"/>
        <v/>
      </c>
      <c r="B28" s="2" t="str">
        <f t="shared" si="5"/>
        <v/>
      </c>
    </row>
    <row r="29" spans="1:8" x14ac:dyDescent="0.15">
      <c r="A29" s="2" t="str">
        <f t="shared" si="2"/>
        <v/>
      </c>
      <c r="B29" s="2" t="str">
        <f t="shared" si="5"/>
        <v/>
      </c>
    </row>
    <row r="30" spans="1:8" x14ac:dyDescent="0.15">
      <c r="A30" s="2" t="str">
        <f t="shared" si="2"/>
        <v/>
      </c>
      <c r="B30" s="2" t="str">
        <f t="shared" si="5"/>
        <v/>
      </c>
    </row>
    <row r="31" spans="1:8" x14ac:dyDescent="0.15">
      <c r="A31" s="2" t="str">
        <f t="shared" si="2"/>
        <v/>
      </c>
      <c r="B31" s="2" t="str">
        <f t="shared" si="5"/>
        <v/>
      </c>
    </row>
    <row r="32" spans="1:8" x14ac:dyDescent="0.15">
      <c r="A32" s="2" t="str">
        <f t="shared" si="2"/>
        <v/>
      </c>
      <c r="B32" s="2" t="str">
        <f t="shared" si="5"/>
        <v/>
      </c>
    </row>
    <row r="33" spans="1:2" x14ac:dyDescent="0.15">
      <c r="A33" s="2" t="str">
        <f t="shared" si="2"/>
        <v/>
      </c>
      <c r="B33" s="2" t="str">
        <f t="shared" si="5"/>
        <v/>
      </c>
    </row>
    <row r="34" spans="1:2" x14ac:dyDescent="0.15">
      <c r="A34" s="2" t="str">
        <f t="shared" si="2"/>
        <v/>
      </c>
      <c r="B34" s="2" t="str">
        <f t="shared" si="5"/>
        <v/>
      </c>
    </row>
    <row r="35" spans="1:2" x14ac:dyDescent="0.15">
      <c r="A35" s="2" t="str">
        <f t="shared" si="2"/>
        <v/>
      </c>
      <c r="B35" s="2" t="str">
        <f t="shared" si="5"/>
        <v/>
      </c>
    </row>
    <row r="36" spans="1:2" x14ac:dyDescent="0.15">
      <c r="A36" s="2" t="str">
        <f t="shared" si="2"/>
        <v/>
      </c>
      <c r="B36" s="2" t="str">
        <f t="shared" si="5"/>
        <v/>
      </c>
    </row>
    <row r="37" spans="1:2" x14ac:dyDescent="0.15">
      <c r="A37" s="2" t="str">
        <f t="shared" si="2"/>
        <v/>
      </c>
      <c r="B37" s="2" t="str">
        <f t="shared" si="5"/>
        <v/>
      </c>
    </row>
    <row r="38" spans="1:2" x14ac:dyDescent="0.15">
      <c r="A38" s="2" t="str">
        <f t="shared" si="2"/>
        <v/>
      </c>
      <c r="B38" s="2" t="str">
        <f t="shared" si="5"/>
        <v/>
      </c>
    </row>
    <row r="39" spans="1:2" x14ac:dyDescent="0.15">
      <c r="A39" s="2" t="str">
        <f t="shared" si="2"/>
        <v/>
      </c>
      <c r="B39" s="2" t="str">
        <f t="shared" si="5"/>
        <v/>
      </c>
    </row>
    <row r="40" spans="1:2" x14ac:dyDescent="0.15">
      <c r="A40" s="2" t="str">
        <f t="shared" si="2"/>
        <v/>
      </c>
      <c r="B40" s="2" t="str">
        <f t="shared" si="5"/>
        <v/>
      </c>
    </row>
    <row r="41" spans="1:2" x14ac:dyDescent="0.15">
      <c r="A41" s="2" t="str">
        <f t="shared" si="2"/>
        <v/>
      </c>
      <c r="B41" s="2" t="str">
        <f t="shared" si="5"/>
        <v/>
      </c>
    </row>
    <row r="42" spans="1:2" x14ac:dyDescent="0.15">
      <c r="A42" s="2" t="str">
        <f t="shared" si="2"/>
        <v/>
      </c>
      <c r="B42" s="2" t="str">
        <f t="shared" si="5"/>
        <v/>
      </c>
    </row>
    <row r="43" spans="1:2" x14ac:dyDescent="0.15">
      <c r="A43" s="2" t="str">
        <f t="shared" si="2"/>
        <v/>
      </c>
      <c r="B43" s="2" t="str">
        <f t="shared" si="5"/>
        <v/>
      </c>
    </row>
    <row r="44" spans="1:2" x14ac:dyDescent="0.15">
      <c r="A44" s="2" t="str">
        <f t="shared" si="2"/>
        <v/>
      </c>
      <c r="B44" s="2" t="str">
        <f t="shared" si="5"/>
        <v/>
      </c>
    </row>
    <row r="45" spans="1:2" x14ac:dyDescent="0.15">
      <c r="A45" s="2" t="str">
        <f t="shared" si="2"/>
        <v/>
      </c>
      <c r="B45" s="2" t="str">
        <f t="shared" si="5"/>
        <v/>
      </c>
    </row>
    <row r="46" spans="1:2" x14ac:dyDescent="0.15">
      <c r="A46" s="2" t="str">
        <f t="shared" si="2"/>
        <v/>
      </c>
      <c r="B46" s="2" t="str">
        <f t="shared" si="5"/>
        <v/>
      </c>
    </row>
    <row r="47" spans="1:2" x14ac:dyDescent="0.15">
      <c r="A47" s="2" t="str">
        <f t="shared" si="2"/>
        <v/>
      </c>
      <c r="B47" s="2" t="str">
        <f t="shared" si="5"/>
        <v/>
      </c>
    </row>
    <row r="48" spans="1:2" x14ac:dyDescent="0.15">
      <c r="A48" s="2" t="str">
        <f t="shared" si="2"/>
        <v/>
      </c>
      <c r="B48" s="2" t="str">
        <f t="shared" si="5"/>
        <v/>
      </c>
    </row>
    <row r="49" spans="1:2" x14ac:dyDescent="0.15">
      <c r="A49" s="2" t="str">
        <f t="shared" si="2"/>
        <v/>
      </c>
      <c r="B49" s="2" t="str">
        <f t="shared" si="5"/>
        <v/>
      </c>
    </row>
    <row r="50" spans="1:2" x14ac:dyDescent="0.15">
      <c r="A50" s="2" t="str">
        <f t="shared" si="2"/>
        <v/>
      </c>
      <c r="B50" s="2" t="str">
        <f t="shared" si="5"/>
        <v/>
      </c>
    </row>
    <row r="51" spans="1:2" x14ac:dyDescent="0.15">
      <c r="A51" s="2" t="str">
        <f t="shared" si="2"/>
        <v/>
      </c>
      <c r="B51" s="2" t="str">
        <f t="shared" si="5"/>
        <v/>
      </c>
    </row>
    <row r="52" spans="1:2" x14ac:dyDescent="0.15">
      <c r="A52" s="2" t="str">
        <f t="shared" si="2"/>
        <v/>
      </c>
      <c r="B52" s="2" t="str">
        <f t="shared" si="5"/>
        <v/>
      </c>
    </row>
    <row r="53" spans="1:2" x14ac:dyDescent="0.15">
      <c r="A53" s="2" t="str">
        <f t="shared" si="2"/>
        <v/>
      </c>
      <c r="B53" s="2" t="str">
        <f t="shared" si="5"/>
        <v/>
      </c>
    </row>
    <row r="54" spans="1:2" x14ac:dyDescent="0.15">
      <c r="A54" s="2" t="str">
        <f t="shared" si="2"/>
        <v/>
      </c>
      <c r="B54" s="2" t="str">
        <f t="shared" si="5"/>
        <v/>
      </c>
    </row>
    <row r="55" spans="1:2" x14ac:dyDescent="0.15">
      <c r="A55" s="2" t="str">
        <f t="shared" si="2"/>
        <v/>
      </c>
      <c r="B55" s="2" t="str">
        <f t="shared" si="5"/>
        <v/>
      </c>
    </row>
    <row r="56" spans="1:2" x14ac:dyDescent="0.15">
      <c r="A56" s="2" t="str">
        <f t="shared" si="2"/>
        <v/>
      </c>
      <c r="B56" s="2" t="str">
        <f t="shared" si="5"/>
        <v/>
      </c>
    </row>
    <row r="57" spans="1:2" x14ac:dyDescent="0.15">
      <c r="A57" s="2" t="str">
        <f t="shared" si="2"/>
        <v/>
      </c>
      <c r="B57" s="2" t="str">
        <f t="shared" si="5"/>
        <v/>
      </c>
    </row>
    <row r="58" spans="1:2" x14ac:dyDescent="0.15">
      <c r="A58" s="2" t="str">
        <f t="shared" si="2"/>
        <v/>
      </c>
      <c r="B58" s="2" t="str">
        <f t="shared" si="5"/>
        <v/>
      </c>
    </row>
    <row r="59" spans="1:2" x14ac:dyDescent="0.15">
      <c r="A59" s="2" t="str">
        <f t="shared" si="2"/>
        <v/>
      </c>
      <c r="B59" s="2" t="str">
        <f t="shared" si="5"/>
        <v/>
      </c>
    </row>
    <row r="60" spans="1:2" x14ac:dyDescent="0.15">
      <c r="A60" s="2" t="str">
        <f t="shared" si="2"/>
        <v/>
      </c>
      <c r="B60" s="2" t="str">
        <f t="shared" si="5"/>
        <v/>
      </c>
    </row>
    <row r="61" spans="1:2" x14ac:dyDescent="0.15">
      <c r="A61" s="2" t="str">
        <f t="shared" si="2"/>
        <v/>
      </c>
      <c r="B61" s="2" t="str">
        <f t="shared" si="5"/>
        <v/>
      </c>
    </row>
    <row r="62" spans="1:2" x14ac:dyDescent="0.15">
      <c r="A62" s="2" t="str">
        <f t="shared" si="2"/>
        <v/>
      </c>
      <c r="B62" s="2" t="str">
        <f t="shared" si="5"/>
        <v/>
      </c>
    </row>
    <row r="63" spans="1:2" x14ac:dyDescent="0.15">
      <c r="A63" s="2" t="str">
        <f t="shared" si="2"/>
        <v/>
      </c>
      <c r="B63" s="2" t="str">
        <f t="shared" si="5"/>
        <v/>
      </c>
    </row>
    <row r="64" spans="1:2" x14ac:dyDescent="0.15">
      <c r="A64" s="2" t="str">
        <f t="shared" si="2"/>
        <v/>
      </c>
      <c r="B64" s="2" t="str">
        <f t="shared" si="5"/>
        <v/>
      </c>
    </row>
    <row r="65" spans="1:2" x14ac:dyDescent="0.15">
      <c r="A65" s="2" t="str">
        <f t="shared" si="2"/>
        <v/>
      </c>
      <c r="B65" s="2" t="str">
        <f t="shared" si="5"/>
        <v/>
      </c>
    </row>
    <row r="66" spans="1:2" x14ac:dyDescent="0.15">
      <c r="A66" s="2" t="str">
        <f t="shared" si="2"/>
        <v/>
      </c>
      <c r="B66" s="2" t="str">
        <f t="shared" si="5"/>
        <v/>
      </c>
    </row>
    <row r="67" spans="1:2" x14ac:dyDescent="0.15">
      <c r="A67" s="2" t="str">
        <f t="shared" si="2"/>
        <v/>
      </c>
      <c r="B67" s="2" t="str">
        <f t="shared" si="5"/>
        <v/>
      </c>
    </row>
    <row r="68" spans="1:2" x14ac:dyDescent="0.15">
      <c r="A68" s="2" t="str">
        <f t="shared" si="2"/>
        <v/>
      </c>
      <c r="B68" s="2" t="str">
        <f t="shared" si="5"/>
        <v/>
      </c>
    </row>
    <row r="69" spans="1:2" x14ac:dyDescent="0.15">
      <c r="A69" s="2" t="str">
        <f t="shared" si="2"/>
        <v/>
      </c>
      <c r="B69" s="2" t="str">
        <f t="shared" si="5"/>
        <v/>
      </c>
    </row>
    <row r="70" spans="1:2" x14ac:dyDescent="0.15">
      <c r="A70" s="2" t="str">
        <f t="shared" si="2"/>
        <v/>
      </c>
      <c r="B70" s="2" t="str">
        <f t="shared" si="5"/>
        <v/>
      </c>
    </row>
    <row r="71" spans="1:2" x14ac:dyDescent="0.15">
      <c r="A71" s="2" t="str">
        <f t="shared" si="2"/>
        <v/>
      </c>
      <c r="B71" s="2" t="str">
        <f t="shared" si="5"/>
        <v/>
      </c>
    </row>
    <row r="72" spans="1:2" x14ac:dyDescent="0.15">
      <c r="A72" s="2" t="str">
        <f t="shared" si="2"/>
        <v/>
      </c>
      <c r="B72" s="2" t="str">
        <f t="shared" si="5"/>
        <v/>
      </c>
    </row>
    <row r="73" spans="1:2" x14ac:dyDescent="0.15">
      <c r="A73" s="2" t="str">
        <f t="shared" si="2"/>
        <v/>
      </c>
      <c r="B73" s="2" t="str">
        <f t="shared" si="5"/>
        <v/>
      </c>
    </row>
    <row r="74" spans="1:2" x14ac:dyDescent="0.15">
      <c r="A74" s="2" t="str">
        <f t="shared" ref="A74:A109" si="8">IF(C74=EDATE($C$5,0),1,"")</f>
        <v/>
      </c>
      <c r="B74" s="2" t="str">
        <f t="shared" si="5"/>
        <v/>
      </c>
    </row>
    <row r="75" spans="1:2" x14ac:dyDescent="0.15">
      <c r="A75" s="2" t="str">
        <f t="shared" si="8"/>
        <v/>
      </c>
      <c r="B75" s="2" t="str">
        <f t="shared" si="5"/>
        <v/>
      </c>
    </row>
    <row r="76" spans="1:2" x14ac:dyDescent="0.15">
      <c r="A76" s="2" t="str">
        <f t="shared" si="8"/>
        <v/>
      </c>
      <c r="B76" s="2" t="str">
        <f t="shared" ref="B76:B109" si="9">IF(OR(A76=1,C76=$E$5),1,"")</f>
        <v/>
      </c>
    </row>
    <row r="77" spans="1:2" x14ac:dyDescent="0.15">
      <c r="A77" s="2" t="str">
        <f t="shared" si="8"/>
        <v/>
      </c>
      <c r="B77" s="2" t="str">
        <f t="shared" si="9"/>
        <v/>
      </c>
    </row>
    <row r="78" spans="1:2" x14ac:dyDescent="0.15">
      <c r="A78" s="2" t="str">
        <f t="shared" si="8"/>
        <v/>
      </c>
      <c r="B78" s="2" t="str">
        <f t="shared" si="9"/>
        <v/>
      </c>
    </row>
    <row r="79" spans="1:2" x14ac:dyDescent="0.15">
      <c r="A79" s="2" t="str">
        <f t="shared" si="8"/>
        <v/>
      </c>
      <c r="B79" s="2" t="str">
        <f t="shared" si="9"/>
        <v/>
      </c>
    </row>
    <row r="80" spans="1:2" x14ac:dyDescent="0.15">
      <c r="A80" s="2" t="str">
        <f t="shared" si="8"/>
        <v/>
      </c>
      <c r="B80" s="2" t="str">
        <f t="shared" si="9"/>
        <v/>
      </c>
    </row>
    <row r="81" spans="1:2" x14ac:dyDescent="0.15">
      <c r="A81" s="2" t="str">
        <f t="shared" si="8"/>
        <v/>
      </c>
      <c r="B81" s="2" t="str">
        <f t="shared" si="9"/>
        <v/>
      </c>
    </row>
    <row r="82" spans="1:2" x14ac:dyDescent="0.15">
      <c r="A82" s="2" t="str">
        <f t="shared" si="8"/>
        <v/>
      </c>
      <c r="B82" s="2" t="str">
        <f t="shared" si="9"/>
        <v/>
      </c>
    </row>
    <row r="83" spans="1:2" x14ac:dyDescent="0.15">
      <c r="A83" s="2" t="str">
        <f t="shared" si="8"/>
        <v/>
      </c>
      <c r="B83" s="2" t="str">
        <f t="shared" si="9"/>
        <v/>
      </c>
    </row>
    <row r="84" spans="1:2" x14ac:dyDescent="0.15">
      <c r="A84" s="2" t="str">
        <f t="shared" si="8"/>
        <v/>
      </c>
      <c r="B84" s="2" t="str">
        <f t="shared" si="9"/>
        <v/>
      </c>
    </row>
    <row r="85" spans="1:2" x14ac:dyDescent="0.15">
      <c r="A85" s="2" t="str">
        <f t="shared" si="8"/>
        <v/>
      </c>
      <c r="B85" s="2" t="str">
        <f t="shared" si="9"/>
        <v/>
      </c>
    </row>
    <row r="86" spans="1:2" x14ac:dyDescent="0.15">
      <c r="A86" s="2" t="str">
        <f t="shared" si="8"/>
        <v/>
      </c>
      <c r="B86" s="2" t="str">
        <f t="shared" si="9"/>
        <v/>
      </c>
    </row>
    <row r="87" spans="1:2" x14ac:dyDescent="0.15">
      <c r="A87" s="2" t="str">
        <f t="shared" si="8"/>
        <v/>
      </c>
      <c r="B87" s="2" t="str">
        <f t="shared" si="9"/>
        <v/>
      </c>
    </row>
    <row r="88" spans="1:2" x14ac:dyDescent="0.15">
      <c r="A88" s="2" t="str">
        <f t="shared" si="8"/>
        <v/>
      </c>
      <c r="B88" s="2" t="str">
        <f t="shared" si="9"/>
        <v/>
      </c>
    </row>
    <row r="89" spans="1:2" x14ac:dyDescent="0.15">
      <c r="A89" s="2" t="str">
        <f t="shared" si="8"/>
        <v/>
      </c>
      <c r="B89" s="2" t="str">
        <f t="shared" si="9"/>
        <v/>
      </c>
    </row>
    <row r="90" spans="1:2" x14ac:dyDescent="0.15">
      <c r="A90" s="2" t="str">
        <f t="shared" si="8"/>
        <v/>
      </c>
      <c r="B90" s="2" t="str">
        <f t="shared" si="9"/>
        <v/>
      </c>
    </row>
    <row r="91" spans="1:2" x14ac:dyDescent="0.15">
      <c r="A91" s="2" t="str">
        <f t="shared" si="8"/>
        <v/>
      </c>
      <c r="B91" s="2" t="str">
        <f t="shared" si="9"/>
        <v/>
      </c>
    </row>
    <row r="92" spans="1:2" x14ac:dyDescent="0.15">
      <c r="A92" s="2" t="str">
        <f t="shared" si="8"/>
        <v/>
      </c>
      <c r="B92" s="2" t="str">
        <f t="shared" si="9"/>
        <v/>
      </c>
    </row>
    <row r="93" spans="1:2" x14ac:dyDescent="0.15">
      <c r="A93" s="2" t="str">
        <f t="shared" si="8"/>
        <v/>
      </c>
      <c r="B93" s="2" t="str">
        <f t="shared" si="9"/>
        <v/>
      </c>
    </row>
    <row r="94" spans="1:2" x14ac:dyDescent="0.15">
      <c r="A94" s="2" t="str">
        <f t="shared" si="8"/>
        <v/>
      </c>
      <c r="B94" s="2" t="str">
        <f t="shared" si="9"/>
        <v/>
      </c>
    </row>
    <row r="95" spans="1:2" x14ac:dyDescent="0.15">
      <c r="A95" s="2" t="str">
        <f t="shared" si="8"/>
        <v/>
      </c>
      <c r="B95" s="2" t="str">
        <f t="shared" si="9"/>
        <v/>
      </c>
    </row>
    <row r="96" spans="1:2" x14ac:dyDescent="0.15">
      <c r="A96" s="2" t="str">
        <f t="shared" si="8"/>
        <v/>
      </c>
      <c r="B96" s="2" t="str">
        <f t="shared" si="9"/>
        <v/>
      </c>
    </row>
    <row r="97" spans="1:2" x14ac:dyDescent="0.15">
      <c r="A97" s="2" t="str">
        <f t="shared" si="8"/>
        <v/>
      </c>
      <c r="B97" s="2" t="str">
        <f t="shared" si="9"/>
        <v/>
      </c>
    </row>
    <row r="98" spans="1:2" x14ac:dyDescent="0.15">
      <c r="A98" s="2" t="str">
        <f t="shared" si="8"/>
        <v/>
      </c>
      <c r="B98" s="2" t="str">
        <f t="shared" si="9"/>
        <v/>
      </c>
    </row>
    <row r="99" spans="1:2" x14ac:dyDescent="0.15">
      <c r="A99" s="2" t="str">
        <f t="shared" si="8"/>
        <v/>
      </c>
      <c r="B99" s="2" t="str">
        <f t="shared" si="9"/>
        <v/>
      </c>
    </row>
    <row r="100" spans="1:2" x14ac:dyDescent="0.15">
      <c r="A100" s="2" t="str">
        <f t="shared" si="8"/>
        <v/>
      </c>
      <c r="B100" s="2" t="str">
        <f t="shared" si="9"/>
        <v/>
      </c>
    </row>
    <row r="101" spans="1:2" x14ac:dyDescent="0.15">
      <c r="A101" s="2" t="str">
        <f t="shared" si="8"/>
        <v/>
      </c>
      <c r="B101" s="2" t="str">
        <f t="shared" si="9"/>
        <v/>
      </c>
    </row>
    <row r="102" spans="1:2" x14ac:dyDescent="0.15">
      <c r="A102" s="2" t="str">
        <f t="shared" si="8"/>
        <v/>
      </c>
      <c r="B102" s="2" t="str">
        <f t="shared" si="9"/>
        <v/>
      </c>
    </row>
    <row r="103" spans="1:2" x14ac:dyDescent="0.15">
      <c r="A103" s="2" t="str">
        <f t="shared" si="8"/>
        <v/>
      </c>
      <c r="B103" s="2" t="str">
        <f t="shared" si="9"/>
        <v/>
      </c>
    </row>
    <row r="104" spans="1:2" x14ac:dyDescent="0.15">
      <c r="A104" s="2" t="str">
        <f t="shared" si="8"/>
        <v/>
      </c>
      <c r="B104" s="2" t="str">
        <f t="shared" si="9"/>
        <v/>
      </c>
    </row>
    <row r="105" spans="1:2" x14ac:dyDescent="0.15">
      <c r="A105" s="2" t="str">
        <f t="shared" si="8"/>
        <v/>
      </c>
      <c r="B105" s="2" t="str">
        <f t="shared" si="9"/>
        <v/>
      </c>
    </row>
    <row r="106" spans="1:2" x14ac:dyDescent="0.15">
      <c r="A106" s="2" t="str">
        <f t="shared" si="8"/>
        <v/>
      </c>
      <c r="B106" s="2" t="str">
        <f t="shared" si="9"/>
        <v/>
      </c>
    </row>
    <row r="107" spans="1:2" x14ac:dyDescent="0.15">
      <c r="A107" s="2" t="str">
        <f t="shared" si="8"/>
        <v/>
      </c>
      <c r="B107" s="2" t="str">
        <f t="shared" si="9"/>
        <v/>
      </c>
    </row>
    <row r="108" spans="1:2" x14ac:dyDescent="0.15">
      <c r="A108" s="2" t="str">
        <f t="shared" si="8"/>
        <v/>
      </c>
      <c r="B108" s="2" t="str">
        <f t="shared" si="9"/>
        <v/>
      </c>
    </row>
    <row r="109" spans="1:2" x14ac:dyDescent="0.15">
      <c r="A109" s="2" t="str">
        <f t="shared" si="8"/>
        <v/>
      </c>
      <c r="B109" s="2" t="str">
        <f t="shared" si="9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2023-12-04T02:15:08Z</dcterms:created>
  <dcterms:modified xsi:type="dcterms:W3CDTF">2024-03-26T11:34:24Z</dcterms:modified>
</cp:coreProperties>
</file>