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4.40.161\share\MARUGOTO-JOB\■2024観光コミュニケーションofficial\40_観光統計\10　月例_入込客数・宿泊状況調査(月例観光統計調査）\240426-2_青い森オープンデータカタログ掲載\"/>
    </mc:Choice>
  </mc:AlternateContent>
  <xr:revisionPtr revIDLastSave="0" documentId="8_{608DC6AF-62AE-4F2D-8E50-7A958A7706BB}" xr6:coauthVersionLast="36" xr6:coauthVersionMax="36" xr10:uidLastSave="{00000000-0000-0000-0000-000000000000}"/>
  <bookViews>
    <workbookView xWindow="0" yWindow="0" windowWidth="20490" windowHeight="7455" xr2:uid="{ACD03E30-59F8-4EA4-95E8-CF6CFDD8FF70}"/>
  </bookViews>
  <sheets>
    <sheet name="令和6年3月（速報値）" sheetId="1" r:id="rId1"/>
  </sheets>
  <externalReferences>
    <externalReference r:id="rId2"/>
  </externalReferences>
  <definedNames>
    <definedName name="_xlnm.Print_Area" localSheetId="0">'令和6年3月（速報値）'!$A$1:$P$68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4" i="1" l="1"/>
  <c r="G153" i="1"/>
  <c r="G149" i="1"/>
  <c r="G148" i="1"/>
  <c r="G147" i="1"/>
  <c r="G141" i="1"/>
  <c r="G139" i="1"/>
  <c r="G138" i="1"/>
  <c r="G137" i="1"/>
  <c r="C135" i="1"/>
  <c r="G134" i="1"/>
  <c r="G133" i="1"/>
  <c r="G132" i="1"/>
  <c r="G135" i="1" s="1"/>
  <c r="G131" i="1"/>
  <c r="B13" i="1"/>
  <c r="B7" i="1"/>
  <c r="B5" i="1"/>
  <c r="B35" i="1" s="1"/>
  <c r="B4" i="1"/>
  <c r="B45" i="1" s="1"/>
  <c r="O3" i="1"/>
  <c r="B10" i="1" l="1"/>
  <c r="B16" i="1"/>
  <c r="B22" i="1"/>
  <c r="B28" i="1"/>
  <c r="B34" i="1"/>
  <c r="B43" i="1"/>
  <c r="B49" i="1"/>
  <c r="B56" i="1"/>
  <c r="B62" i="1"/>
  <c r="B42" i="1"/>
  <c r="B48" i="1"/>
  <c r="B55" i="1"/>
  <c r="B61" i="1"/>
  <c r="B8" i="1"/>
  <c r="B14" i="1"/>
  <c r="B20" i="1"/>
  <c r="B26" i="1"/>
  <c r="B32" i="1"/>
  <c r="B25" i="1"/>
  <c r="B31" i="1"/>
  <c r="B40" i="1"/>
  <c r="B46" i="1"/>
  <c r="B52" i="1"/>
  <c r="B59" i="1"/>
  <c r="B65" i="1"/>
  <c r="B39" i="1"/>
  <c r="B51" i="1"/>
  <c r="B58" i="1"/>
  <c r="B64" i="1"/>
  <c r="B19" i="1"/>
  <c r="B11" i="1"/>
  <c r="B17" i="1"/>
  <c r="B23" i="1"/>
  <c r="B29" i="1"/>
</calcChain>
</file>

<file path=xl/sharedStrings.xml><?xml version="1.0" encoding="utf-8"?>
<sst xmlns="http://schemas.openxmlformats.org/spreadsheetml/2006/main" count="51" uniqueCount="31">
  <si>
    <t>月例観光統計調査（令和６年）集計表</t>
    <phoneticPr fontId="4"/>
  </si>
  <si>
    <t>（単位：人、％）</t>
    <rPh sb="1" eb="3">
      <t>タンイ</t>
    </rPh>
    <rPh sb="4" eb="5">
      <t>ニン</t>
    </rPh>
    <phoneticPr fontId="4"/>
  </si>
  <si>
    <t>区　　分</t>
  </si>
  <si>
    <t>合計</t>
    <rPh sb="0" eb="2">
      <t>ゴウケイ</t>
    </rPh>
    <phoneticPr fontId="3"/>
  </si>
  <si>
    <t>アスパム</t>
    <phoneticPr fontId="4"/>
  </si>
  <si>
    <t>前年比</t>
    <rPh sb="0" eb="3">
      <t>ゼンネンヒ</t>
    </rPh>
    <phoneticPr fontId="9"/>
  </si>
  <si>
    <t>青森県立美術館</t>
    <rPh sb="0" eb="4">
      <t>アオモリケンリツ</t>
    </rPh>
    <rPh sb="4" eb="7">
      <t>ビジュツカン</t>
    </rPh>
    <phoneticPr fontId="4"/>
  </si>
  <si>
    <t>浅虫水族館</t>
  </si>
  <si>
    <t>八甲田丸</t>
  </si>
  <si>
    <t>弘前市立観光館</t>
  </si>
  <si>
    <t>白神山地ビジターセンター</t>
    <phoneticPr fontId="9"/>
  </si>
  <si>
    <t>立佞武多の館</t>
    <phoneticPr fontId="4"/>
  </si>
  <si>
    <t>八食センター</t>
    <rPh sb="0" eb="2">
      <t>ハッショク</t>
    </rPh>
    <phoneticPr fontId="9"/>
  </si>
  <si>
    <t>石ヶ戸休憩所</t>
    <rPh sb="0" eb="3">
      <t>イシゲト</t>
    </rPh>
    <rPh sb="3" eb="5">
      <t>キュウケイ</t>
    </rPh>
    <rPh sb="5" eb="6">
      <t>ジョ</t>
    </rPh>
    <phoneticPr fontId="4"/>
  </si>
  <si>
    <t>安渡館</t>
    <rPh sb="0" eb="1">
      <t>ヤス</t>
    </rPh>
    <rPh sb="1" eb="2">
      <t>ワタ</t>
    </rPh>
    <rPh sb="2" eb="3">
      <t>ヤカタ</t>
    </rPh>
    <phoneticPr fontId="9"/>
  </si>
  <si>
    <t>３４施設合計</t>
    <rPh sb="2" eb="4">
      <t>シセツ</t>
    </rPh>
    <rPh sb="3" eb="4">
      <t>モウケル</t>
    </rPh>
    <rPh sb="4" eb="6">
      <t>ゴウケイ</t>
    </rPh>
    <phoneticPr fontId="9"/>
  </si>
  <si>
    <t>（単位：人泊、％）</t>
    <rPh sb="5" eb="6">
      <t>ハク</t>
    </rPh>
    <phoneticPr fontId="4"/>
  </si>
  <si>
    <t>区　　分</t>
    <rPh sb="0" eb="1">
      <t>ク</t>
    </rPh>
    <rPh sb="3" eb="4">
      <t>プン</t>
    </rPh>
    <phoneticPr fontId="3"/>
  </si>
  <si>
    <t>青森市内宿泊施設
（１１施設）</t>
    <rPh sb="0" eb="4">
      <t>アオモリシナイ</t>
    </rPh>
    <rPh sb="4" eb="6">
      <t>シュクハク</t>
    </rPh>
    <rPh sb="6" eb="8">
      <t>シセツ</t>
    </rPh>
    <phoneticPr fontId="4"/>
  </si>
  <si>
    <r>
      <t xml:space="preserve">弘前市内宿泊施設
</t>
    </r>
    <r>
      <rPr>
        <sz val="11"/>
        <color indexed="8"/>
        <rFont val="ＭＳ Ｐゴシック"/>
        <family val="3"/>
        <charset val="128"/>
      </rPr>
      <t>（１５施設）</t>
    </r>
    <rPh sb="0" eb="4">
      <t>ヒロサキシナイ</t>
    </rPh>
    <rPh sb="4" eb="6">
      <t>シュクハク</t>
    </rPh>
    <rPh sb="6" eb="8">
      <t>シセツ</t>
    </rPh>
    <phoneticPr fontId="4"/>
  </si>
  <si>
    <r>
      <t xml:space="preserve">八戸市内宿泊施設
</t>
    </r>
    <r>
      <rPr>
        <sz val="11"/>
        <color indexed="8"/>
        <rFont val="ＭＳ Ｐゴシック"/>
        <family val="3"/>
        <charset val="128"/>
      </rPr>
      <t>（１５施設）</t>
    </r>
    <rPh sb="0" eb="2">
      <t>ハチノヘ</t>
    </rPh>
    <rPh sb="2" eb="4">
      <t>シナイ</t>
    </rPh>
    <rPh sb="4" eb="6">
      <t>シュクハク</t>
    </rPh>
    <rPh sb="6" eb="8">
      <t>シセツ</t>
    </rPh>
    <phoneticPr fontId="4"/>
  </si>
  <si>
    <t>むつ市内宿泊施設
（９施設）</t>
    <rPh sb="2" eb="4">
      <t>シナイ</t>
    </rPh>
    <rPh sb="4" eb="6">
      <t>シュクハク</t>
    </rPh>
    <rPh sb="6" eb="8">
      <t>シセツ</t>
    </rPh>
    <phoneticPr fontId="4"/>
  </si>
  <si>
    <t>４市合計
（５０施設）</t>
    <rPh sb="1" eb="2">
      <t>シ</t>
    </rPh>
    <rPh sb="2" eb="4">
      <t>ゴウケイ</t>
    </rPh>
    <rPh sb="8" eb="10">
      <t>シセツ</t>
    </rPh>
    <phoneticPr fontId="4"/>
  </si>
  <si>
    <t>&lt;参考&gt;県内他地域宿泊者数</t>
    <rPh sb="1" eb="3">
      <t>サンコウ</t>
    </rPh>
    <rPh sb="4" eb="6">
      <t>ケンナイ</t>
    </rPh>
    <rPh sb="6" eb="7">
      <t>タ</t>
    </rPh>
    <rPh sb="7" eb="9">
      <t>チイキ</t>
    </rPh>
    <rPh sb="9" eb="11">
      <t>シュクハク</t>
    </rPh>
    <rPh sb="11" eb="12">
      <t>シャ</t>
    </rPh>
    <rPh sb="12" eb="13">
      <t>スウ</t>
    </rPh>
    <phoneticPr fontId="4"/>
  </si>
  <si>
    <t>２年</t>
  </si>
  <si>
    <t>西北地域宿泊施設
（９施設）</t>
    <rPh sb="0" eb="2">
      <t>セイホク</t>
    </rPh>
    <rPh sb="2" eb="4">
      <t>チイキ</t>
    </rPh>
    <rPh sb="4" eb="6">
      <t>シュクハク</t>
    </rPh>
    <rPh sb="6" eb="8">
      <t>シセツ</t>
    </rPh>
    <phoneticPr fontId="4"/>
  </si>
  <si>
    <t>上北地域宿泊施設
（９施設）</t>
    <rPh sb="0" eb="2">
      <t>カミキタ</t>
    </rPh>
    <rPh sb="2" eb="4">
      <t>チイキ</t>
    </rPh>
    <rPh sb="4" eb="6">
      <t>シュクハク</t>
    </rPh>
    <rPh sb="6" eb="8">
      <t>シセツ</t>
    </rPh>
    <phoneticPr fontId="4"/>
  </si>
  <si>
    <t>下北地域宿泊施設
（１２施設）
※むつ市宿泊施設を含む</t>
    <rPh sb="0" eb="2">
      <t>シモキタ</t>
    </rPh>
    <rPh sb="2" eb="4">
      <t>チイキ</t>
    </rPh>
    <rPh sb="4" eb="6">
      <t>シュクハク</t>
    </rPh>
    <rPh sb="6" eb="8">
      <t>シセツ</t>
    </rPh>
    <phoneticPr fontId="4"/>
  </si>
  <si>
    <t>県合計
(７１施設）</t>
    <rPh sb="0" eb="1">
      <t>ケン</t>
    </rPh>
    <rPh sb="1" eb="3">
      <t>ゴウケイ</t>
    </rPh>
    <rPh sb="7" eb="9">
      <t>シセツ</t>
    </rPh>
    <phoneticPr fontId="4"/>
  </si>
  <si>
    <t>※ 調査対象施設の増減や数値の修正等により、過去の公表値と異なる場合があります。</t>
    <rPh sb="12" eb="14">
      <t>スウチ</t>
    </rPh>
    <phoneticPr fontId="4"/>
  </si>
  <si>
    <t>1月～3月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</si>
</sst>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&quot;月&quot;"/>
    <numFmt numFmtId="178" formatCode="0.0_);[Red]\(0.0\)"/>
    <numFmt numFmtId="179" formatCode="#,##0.0;[Red]\-#,##0.0"/>
    <numFmt numFmtId="180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7.95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.95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/>
    <xf numFmtId="176" fontId="7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176" fontId="5" fillId="0" borderId="0">
      <alignment vertical="center"/>
    </xf>
  </cellStyleXfs>
  <cellXfs count="88">
    <xf numFmtId="176" fontId="0" fillId="0" borderId="0" xfId="0">
      <alignment vertical="center"/>
    </xf>
    <xf numFmtId="176" fontId="2" fillId="0" borderId="0" xfId="0" applyFont="1">
      <alignment vertical="center"/>
    </xf>
    <xf numFmtId="176" fontId="0" fillId="0" borderId="0" xfId="0" applyAlignment="1">
      <alignment horizontal="right" vertical="center"/>
    </xf>
    <xf numFmtId="176" fontId="6" fillId="0" borderId="1" xfId="2" applyFont="1" applyBorder="1" applyAlignment="1">
      <alignment horizontal="center" vertical="center"/>
    </xf>
    <xf numFmtId="176" fontId="6" fillId="0" borderId="2" xfId="2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0" xfId="1" applyFont="1" applyFill="1" applyBorder="1">
      <alignment vertical="center"/>
    </xf>
    <xf numFmtId="176" fontId="6" fillId="0" borderId="4" xfId="2" applyFont="1" applyBorder="1" applyAlignment="1">
      <alignment horizontal="distributed" vertical="center" wrapText="1"/>
    </xf>
    <xf numFmtId="176" fontId="6" fillId="0" borderId="5" xfId="2" applyFont="1" applyBorder="1" applyAlignment="1">
      <alignment horizontal="distributed" vertical="center"/>
    </xf>
    <xf numFmtId="3" fontId="7" fillId="0" borderId="6" xfId="2" applyNumberFormat="1" applyFont="1" applyBorder="1" applyAlignment="1">
      <alignment horizontal="right" vertical="center"/>
    </xf>
    <xf numFmtId="176" fontId="6" fillId="0" borderId="8" xfId="2" applyFont="1" applyBorder="1" applyAlignment="1">
      <alignment horizontal="distributed" vertical="center"/>
    </xf>
    <xf numFmtId="176" fontId="6" fillId="0" borderId="9" xfId="2" applyFont="1" applyBorder="1" applyAlignment="1">
      <alignment horizontal="distributed" vertical="center"/>
    </xf>
    <xf numFmtId="3" fontId="7" fillId="0" borderId="9" xfId="2" applyNumberFormat="1" applyFont="1" applyBorder="1" applyAlignment="1">
      <alignment horizontal="right" vertical="center"/>
    </xf>
    <xf numFmtId="176" fontId="6" fillId="0" borderId="11" xfId="2" applyFont="1" applyBorder="1" applyAlignment="1">
      <alignment horizontal="distributed" vertical="center"/>
    </xf>
    <xf numFmtId="176" fontId="6" fillId="0" borderId="12" xfId="2" applyFont="1" applyBorder="1" applyAlignment="1">
      <alignment horizontal="distributed" vertical="center"/>
    </xf>
    <xf numFmtId="179" fontId="8" fillId="2" borderId="0" xfId="1" applyNumberFormat="1" applyFont="1" applyFill="1" applyBorder="1">
      <alignment vertical="center"/>
    </xf>
    <xf numFmtId="176" fontId="6" fillId="0" borderId="4" xfId="2" applyFont="1" applyBorder="1" applyAlignment="1">
      <alignment horizontal="distributed" vertical="center"/>
    </xf>
    <xf numFmtId="176" fontId="6" fillId="0" borderId="16" xfId="2" applyFont="1" applyBorder="1" applyAlignment="1">
      <alignment horizontal="distributed" vertical="center"/>
    </xf>
    <xf numFmtId="176" fontId="6" fillId="0" borderId="23" xfId="2" applyFont="1" applyBorder="1" applyAlignment="1">
      <alignment horizontal="distributed" vertical="center"/>
    </xf>
    <xf numFmtId="176" fontId="6" fillId="0" borderId="24" xfId="2" applyFont="1" applyBorder="1" applyAlignment="1">
      <alignment horizontal="distributed" vertical="center" wrapText="1"/>
    </xf>
    <xf numFmtId="176" fontId="6" fillId="0" borderId="25" xfId="2" applyFont="1" applyBorder="1" applyAlignment="1">
      <alignment horizontal="distributed" vertical="center"/>
    </xf>
    <xf numFmtId="180" fontId="7" fillId="0" borderId="25" xfId="2" applyNumberFormat="1" applyFont="1" applyBorder="1" applyAlignment="1">
      <alignment horizontal="right" vertical="center" shrinkToFit="1"/>
    </xf>
    <xf numFmtId="180" fontId="7" fillId="0" borderId="17" xfId="2" applyNumberFormat="1" applyFont="1" applyBorder="1" applyAlignment="1">
      <alignment horizontal="right" vertical="center" shrinkToFit="1"/>
    </xf>
    <xf numFmtId="3" fontId="7" fillId="0" borderId="20" xfId="2" applyNumberFormat="1" applyFont="1" applyBorder="1" applyAlignment="1">
      <alignment horizontal="right" vertical="center"/>
    </xf>
    <xf numFmtId="176" fontId="6" fillId="0" borderId="28" xfId="2" applyFont="1" applyBorder="1" applyAlignment="1">
      <alignment horizontal="distributed" vertical="center"/>
    </xf>
    <xf numFmtId="176" fontId="6" fillId="0" borderId="29" xfId="2" applyFont="1" applyBorder="1" applyAlignment="1">
      <alignment horizontal="distributed" vertical="center"/>
    </xf>
    <xf numFmtId="38" fontId="8" fillId="0" borderId="0" xfId="1" applyFont="1" applyAlignment="1">
      <alignment horizontal="right"/>
    </xf>
    <xf numFmtId="176" fontId="0" fillId="0" borderId="32" xfId="0" applyBorder="1" applyAlignment="1">
      <alignment horizontal="center" vertical="center"/>
    </xf>
    <xf numFmtId="3" fontId="7" fillId="0" borderId="35" xfId="2" applyNumberFormat="1" applyFont="1" applyBorder="1" applyAlignment="1">
      <alignment horizontal="right" vertical="center"/>
    </xf>
    <xf numFmtId="38" fontId="5" fillId="0" borderId="9" xfId="4" applyFont="1" applyFill="1" applyBorder="1" applyAlignment="1">
      <alignment horizontal="right" vertical="center" shrinkToFit="1"/>
    </xf>
    <xf numFmtId="38" fontId="5" fillId="0" borderId="26" xfId="4" applyFont="1" applyFill="1" applyBorder="1" applyAlignment="1">
      <alignment horizontal="right" vertical="center" shrinkToFit="1"/>
    </xf>
    <xf numFmtId="38" fontId="5" fillId="0" borderId="38" xfId="4" applyFont="1" applyFill="1" applyBorder="1" applyAlignment="1">
      <alignment horizontal="right" vertical="center" shrinkToFit="1"/>
    </xf>
    <xf numFmtId="3" fontId="7" fillId="0" borderId="39" xfId="2" applyNumberFormat="1" applyFont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176" fontId="5" fillId="0" borderId="0" xfId="3" applyFont="1" applyAlignment="1"/>
    <xf numFmtId="176" fontId="5" fillId="0" borderId="40" xfId="3" applyFont="1" applyBorder="1" applyAlignment="1"/>
    <xf numFmtId="176" fontId="10" fillId="0" borderId="29" xfId="5" applyFont="1" applyBorder="1" applyAlignment="1">
      <alignment horizontal="distributed" vertical="center"/>
    </xf>
    <xf numFmtId="176" fontId="11" fillId="0" borderId="0" xfId="2" applyFont="1" applyAlignment="1">
      <alignment horizontal="distributed"/>
    </xf>
    <xf numFmtId="176" fontId="10" fillId="0" borderId="0" xfId="5" applyFont="1" applyAlignment="1">
      <alignment horizontal="distributed" vertical="center"/>
    </xf>
    <xf numFmtId="38" fontId="8" fillId="3" borderId="0" xfId="1" applyFont="1" applyFill="1" applyBorder="1">
      <alignment vertical="center"/>
    </xf>
    <xf numFmtId="176" fontId="6" fillId="3" borderId="43" xfId="3" applyFont="1" applyFill="1" applyBorder="1" applyAlignment="1">
      <alignment horizontal="distributed" vertical="center" wrapText="1"/>
    </xf>
    <xf numFmtId="176" fontId="6" fillId="3" borderId="16" xfId="3" applyFont="1" applyFill="1" applyBorder="1" applyAlignment="1">
      <alignment horizontal="distributed" vertical="center" wrapText="1"/>
    </xf>
    <xf numFmtId="176" fontId="6" fillId="3" borderId="11" xfId="3" applyFont="1" applyFill="1" applyBorder="1" applyAlignment="1">
      <alignment horizontal="distributed" vertical="center" wrapText="1"/>
    </xf>
    <xf numFmtId="176" fontId="10" fillId="0" borderId="13" xfId="5" applyFont="1" applyBorder="1" applyAlignment="1">
      <alignment horizontal="distributed" vertical="center"/>
    </xf>
    <xf numFmtId="176" fontId="6" fillId="3" borderId="4" xfId="3" applyFont="1" applyFill="1" applyBorder="1" applyAlignment="1">
      <alignment horizontal="distributed" vertical="center" wrapText="1"/>
    </xf>
    <xf numFmtId="176" fontId="10" fillId="0" borderId="17" xfId="5" applyFont="1" applyBorder="1" applyAlignment="1">
      <alignment horizontal="distributed" vertical="center"/>
    </xf>
    <xf numFmtId="176" fontId="6" fillId="3" borderId="24" xfId="3" applyFont="1" applyFill="1" applyBorder="1" applyAlignment="1">
      <alignment horizontal="distributed" vertical="center" wrapText="1"/>
    </xf>
    <xf numFmtId="176" fontId="6" fillId="3" borderId="28" xfId="3" applyFont="1" applyFill="1" applyBorder="1" applyAlignment="1">
      <alignment horizontal="distributed" vertical="center" wrapText="1"/>
    </xf>
    <xf numFmtId="176" fontId="12" fillId="0" borderId="0" xfId="0" applyFont="1">
      <alignment vertical="center"/>
    </xf>
    <xf numFmtId="3" fontId="7" fillId="0" borderId="6" xfId="3" applyNumberFormat="1" applyFont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178" fontId="13" fillId="2" borderId="13" xfId="0" applyNumberFormat="1" applyFont="1" applyFill="1" applyBorder="1" applyAlignment="1">
      <alignment horizontal="right" vertical="center"/>
    </xf>
    <xf numFmtId="178" fontId="13" fillId="2" borderId="14" xfId="0" applyNumberFormat="1" applyFont="1" applyFill="1" applyBorder="1" applyAlignment="1">
      <alignment horizontal="right" vertical="center"/>
    </xf>
    <xf numFmtId="178" fontId="13" fillId="2" borderId="15" xfId="0" applyNumberFormat="1" applyFont="1" applyFill="1" applyBorder="1" applyAlignment="1">
      <alignment horizontal="right" vertical="center"/>
    </xf>
    <xf numFmtId="178" fontId="13" fillId="2" borderId="17" xfId="0" applyNumberFormat="1" applyFont="1" applyFill="1" applyBorder="1" applyAlignment="1">
      <alignment horizontal="right" vertical="center"/>
    </xf>
    <xf numFmtId="178" fontId="13" fillId="2" borderId="18" xfId="0" applyNumberFormat="1" applyFont="1" applyFill="1" applyBorder="1" applyAlignment="1">
      <alignment horizontal="right" vertical="center"/>
    </xf>
    <xf numFmtId="178" fontId="13" fillId="2" borderId="19" xfId="0" applyNumberFormat="1" applyFont="1" applyFill="1" applyBorder="1" applyAlignment="1">
      <alignment horizontal="right" vertical="center"/>
    </xf>
    <xf numFmtId="3" fontId="7" fillId="0" borderId="20" xfId="3" applyNumberFormat="1" applyFont="1" applyBorder="1" applyAlignment="1">
      <alignment horizontal="right" vertical="center"/>
    </xf>
    <xf numFmtId="38" fontId="13" fillId="0" borderId="2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" fontId="7" fillId="0" borderId="26" xfId="3" applyNumberFormat="1" applyFont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9" xfId="1" applyFont="1" applyFill="1" applyBorder="1" applyAlignment="1">
      <alignment horizontal="right" vertical="center"/>
    </xf>
    <xf numFmtId="178" fontId="13" fillId="2" borderId="30" xfId="0" applyNumberFormat="1" applyFont="1" applyFill="1" applyBorder="1" applyAlignment="1">
      <alignment horizontal="right" vertical="center"/>
    </xf>
    <xf numFmtId="179" fontId="13" fillId="2" borderId="31" xfId="1" applyNumberFormat="1" applyFont="1" applyFill="1" applyBorder="1" applyAlignment="1">
      <alignment horizontal="right" vertical="center"/>
    </xf>
    <xf numFmtId="176" fontId="13" fillId="0" borderId="0" xfId="0" applyFont="1">
      <alignment vertical="center"/>
    </xf>
    <xf numFmtId="38" fontId="13" fillId="0" borderId="0" xfId="1" applyFont="1" applyAlignment="1">
      <alignment horizontal="right"/>
    </xf>
    <xf numFmtId="38" fontId="13" fillId="0" borderId="33" xfId="1" applyFont="1" applyFill="1" applyBorder="1" applyAlignment="1">
      <alignment horizontal="center" vertical="center"/>
    </xf>
    <xf numFmtId="3" fontId="7" fillId="0" borderId="34" xfId="3" applyNumberFormat="1" applyFont="1" applyBorder="1" applyAlignment="1">
      <alignment horizontal="right" vertical="center"/>
    </xf>
    <xf numFmtId="3" fontId="7" fillId="0" borderId="9" xfId="3" applyNumberFormat="1" applyFont="1" applyBorder="1" applyAlignment="1">
      <alignment horizontal="right" vertical="center"/>
    </xf>
    <xf numFmtId="178" fontId="13" fillId="2" borderId="36" xfId="0" applyNumberFormat="1" applyFont="1" applyFill="1" applyBorder="1" applyAlignment="1">
      <alignment horizontal="right" vertical="center"/>
    </xf>
    <xf numFmtId="3" fontId="7" fillId="0" borderId="6" xfId="3" applyNumberFormat="1" applyFont="1" applyBorder="1" applyAlignment="1">
      <alignment horizontal="right" vertical="top"/>
    </xf>
    <xf numFmtId="3" fontId="7" fillId="0" borderId="34" xfId="3" applyNumberFormat="1" applyFont="1" applyBorder="1" applyAlignment="1">
      <alignment horizontal="right" vertical="top"/>
    </xf>
    <xf numFmtId="178" fontId="13" fillId="2" borderId="37" xfId="0" applyNumberFormat="1" applyFont="1" applyFill="1" applyBorder="1" applyAlignment="1">
      <alignment horizontal="right" vertical="center"/>
    </xf>
    <xf numFmtId="178" fontId="13" fillId="2" borderId="29" xfId="0" applyNumberFormat="1" applyFont="1" applyFill="1" applyBorder="1" applyAlignment="1">
      <alignment horizontal="right" vertical="center"/>
    </xf>
    <xf numFmtId="178" fontId="13" fillId="2" borderId="41" xfId="0" applyNumberFormat="1" applyFont="1" applyFill="1" applyBorder="1" applyAlignment="1">
      <alignment horizontal="right" vertical="center"/>
    </xf>
    <xf numFmtId="178" fontId="13" fillId="3" borderId="0" xfId="0" applyNumberFormat="1" applyFont="1" applyFill="1" applyAlignment="1">
      <alignment horizontal="right" vertical="center"/>
    </xf>
    <xf numFmtId="38" fontId="13" fillId="3" borderId="42" xfId="1" applyFont="1" applyFill="1" applyBorder="1" applyAlignment="1">
      <alignment horizontal="right" vertical="center"/>
    </xf>
    <xf numFmtId="3" fontId="7" fillId="0" borderId="44" xfId="3" applyNumberFormat="1" applyFont="1" applyBorder="1" applyAlignment="1">
      <alignment horizontal="right" vertical="center"/>
    </xf>
    <xf numFmtId="3" fontId="7" fillId="0" borderId="45" xfId="3" applyNumberFormat="1" applyFont="1" applyBorder="1" applyAlignment="1">
      <alignment horizontal="right" vertical="center"/>
    </xf>
    <xf numFmtId="38" fontId="13" fillId="0" borderId="46" xfId="1" applyFont="1" applyFill="1" applyBorder="1" applyAlignment="1">
      <alignment horizontal="right" vertical="center"/>
    </xf>
    <xf numFmtId="3" fontId="7" fillId="0" borderId="23" xfId="3" applyNumberFormat="1" applyFont="1" applyBorder="1" applyAlignment="1">
      <alignment horizontal="right" vertical="center"/>
    </xf>
    <xf numFmtId="178" fontId="13" fillId="2" borderId="47" xfId="0" applyNumberFormat="1" applyFont="1" applyFill="1" applyBorder="1" applyAlignment="1">
      <alignment horizontal="right" vertical="center"/>
    </xf>
    <xf numFmtId="179" fontId="13" fillId="2" borderId="19" xfId="1" applyNumberFormat="1" applyFont="1" applyFill="1" applyBorder="1" applyAlignment="1">
      <alignment horizontal="right" vertical="center"/>
    </xf>
    <xf numFmtId="3" fontId="7" fillId="0" borderId="38" xfId="3" applyNumberFormat="1" applyFont="1" applyBorder="1" applyAlignment="1">
      <alignment horizontal="right" vertical="center"/>
    </xf>
  </cellXfs>
  <cellStyles count="6">
    <cellStyle name="桁区切り" xfId="1" builtinId="6"/>
    <cellStyle name="桁区切り 3" xfId="4" xr:uid="{B27289E8-B743-4DCC-80B9-D7D26E166275}"/>
    <cellStyle name="標準" xfId="0" builtinId="0"/>
    <cellStyle name="標準 2 2" xfId="3" xr:uid="{C9E3F9C4-8573-4B44-B155-E185826FAACA}"/>
    <cellStyle name="標準 3" xfId="2" xr:uid="{9DA094E8-4039-4671-A187-10920F77F5BE}"/>
    <cellStyle name="標準 4" xfId="5" xr:uid="{7D17220D-2DFA-4EEB-A90D-13D119DB5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UGOTO-JOB/&#9632;2024&#35251;&#20809;&#12467;&#12511;&#12517;&#12491;&#12465;&#12540;&#12471;&#12519;&#12531;official/40_&#35251;&#20809;&#32113;&#35336;/10&#12288;&#26376;&#20363;_&#20837;&#36796;&#23458;&#25968;&#12539;&#23487;&#27850;&#29366;&#27841;&#35519;&#26619;(&#26376;&#20363;&#35251;&#20809;&#32113;&#35336;&#35519;&#26619;&#65289;/&#26368;&#26032;&#29256;&#12304;0424&#26178;&#28857;&#12305;202403_&#26376;&#20363;&#35251;&#20809;&#32113;&#35336;&amp;&#12469;&#12510;&#12522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シート"/>
      <sheetName val="主要施設・景況感(入力)"/>
      <sheetName val="①サマリー"/>
      <sheetName val="レンタカー(入力)"/>
      <sheetName val="②プレス"/>
      <sheetName val="③水色"/>
      <sheetName val="④ー１増減理由(観光)"/>
      <sheetName val="④－２増減理由(宿泊)"/>
      <sheetName val="⑤宿泊施設エリア別"/>
      <sheetName val="⑤宿泊施設エリア別（外国人）"/>
      <sheetName val="⑥国内交通機関"/>
      <sheetName val="⑦統計資料（表紙）"/>
      <sheetName val="⑦－１青森空港（国内線）"/>
      <sheetName val="⑦－２青森空港（国際線）"/>
      <sheetName val="⑦－３主要交通機関"/>
      <sheetName val="⑦－４アスパム"/>
      <sheetName val="⑦－５三内丸山"/>
      <sheetName val="⑦－６主要観光"/>
      <sheetName val="⑦－７主要宿泊"/>
      <sheetName val="⑦観光施設（公表不可分）"/>
      <sheetName val="⑦交通機関（公表不可分）"/>
      <sheetName val="参考＿宿泊施設（全部）"/>
      <sheetName val="参考＿宿泊施設（外国人-入力）"/>
      <sheetName val="参考＿宿泊施設（外国人-print)"/>
    </sheetNames>
    <sheetDataSet>
      <sheetData sheetId="0">
        <row r="6">
          <cell r="B6" t="str">
            <v>令和6年</v>
          </cell>
        </row>
        <row r="7">
          <cell r="B7" t="str">
            <v>令和5年</v>
          </cell>
        </row>
        <row r="12">
          <cell r="B12" t="str">
            <v>3月</v>
          </cell>
        </row>
        <row r="305">
          <cell r="C305">
            <v>20682</v>
          </cell>
        </row>
        <row r="312">
          <cell r="C312">
            <v>27629</v>
          </cell>
        </row>
        <row r="319">
          <cell r="C319">
            <v>23889</v>
          </cell>
        </row>
        <row r="326">
          <cell r="C326">
            <v>14806</v>
          </cell>
        </row>
        <row r="340">
          <cell r="C340">
            <v>9633</v>
          </cell>
        </row>
        <row r="347">
          <cell r="C347">
            <v>22108</v>
          </cell>
        </row>
        <row r="354">
          <cell r="C354">
            <v>15966</v>
          </cell>
        </row>
        <row r="361">
          <cell r="C361">
            <v>119907</v>
          </cell>
        </row>
        <row r="406">
          <cell r="C406">
            <v>27647</v>
          </cell>
        </row>
        <row r="407">
          <cell r="C407">
            <v>9275</v>
          </cell>
        </row>
        <row r="412">
          <cell r="C412">
            <v>7739</v>
          </cell>
        </row>
        <row r="418">
          <cell r="C418">
            <v>4256</v>
          </cell>
        </row>
        <row r="424">
          <cell r="C424">
            <v>5370</v>
          </cell>
        </row>
        <row r="430">
          <cell r="C430">
            <v>3167</v>
          </cell>
        </row>
        <row r="436">
          <cell r="C436">
            <v>5517</v>
          </cell>
        </row>
        <row r="442">
          <cell r="C442">
            <v>1458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8D11E-FCF2-4297-BE3C-5665A5174D41}">
  <sheetPr>
    <tabColor rgb="FF00B0F0"/>
    <pageSetUpPr fitToPage="1"/>
  </sheetPr>
  <dimension ref="A1:BQ154"/>
  <sheetViews>
    <sheetView tabSelected="1" view="pageBreakPreview" zoomScale="85" zoomScaleNormal="70" zoomScaleSheetLayoutView="85" workbookViewId="0">
      <selection activeCell="A2" sqref="A2"/>
    </sheetView>
  </sheetViews>
  <sheetFormatPr defaultRowHeight="18.75" x14ac:dyDescent="0.4"/>
  <cols>
    <col min="1" max="1" width="27.75" customWidth="1"/>
    <col min="2" max="14" width="11.125" customWidth="1"/>
    <col min="15" max="15" width="10.125" customWidth="1"/>
    <col min="16" max="17" width="12.125" customWidth="1"/>
  </cols>
  <sheetData>
    <row r="1" spans="1:17" ht="30" customHeight="1" x14ac:dyDescent="0.4">
      <c r="A1" s="1" t="s">
        <v>0</v>
      </c>
      <c r="P1" s="2"/>
    </row>
    <row r="2" spans="1:17" ht="19.5" thickBot="1" x14ac:dyDescent="0.45">
      <c r="P2" s="2" t="s">
        <v>1</v>
      </c>
      <c r="Q2" s="2"/>
    </row>
    <row r="3" spans="1:17" ht="14.25" customHeight="1" x14ac:dyDescent="0.4">
      <c r="A3" s="3" t="s">
        <v>2</v>
      </c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 t="str">
        <f>"1月～"&amp;[1]計算用シート!B12&amp;""</f>
        <v>1月～3月</v>
      </c>
      <c r="P3" s="6" t="s">
        <v>3</v>
      </c>
      <c r="Q3" s="7"/>
    </row>
    <row r="4" spans="1:17" x14ac:dyDescent="0.4">
      <c r="A4" s="8" t="s">
        <v>4</v>
      </c>
      <c r="B4" s="9" t="str">
        <f>[1]計算用シート!B6</f>
        <v>令和6年</v>
      </c>
      <c r="C4" s="51">
        <v>46288</v>
      </c>
      <c r="D4" s="10">
        <v>87003</v>
      </c>
      <c r="E4" s="10">
        <v>76374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209665</v>
      </c>
      <c r="P4" s="52">
        <v>209665</v>
      </c>
      <c r="Q4" s="7"/>
    </row>
    <row r="5" spans="1:17" x14ac:dyDescent="0.4">
      <c r="A5" s="11"/>
      <c r="B5" s="12" t="str">
        <f>[1]計算用シート!B7</f>
        <v>令和5年</v>
      </c>
      <c r="C5" s="13">
        <v>37699</v>
      </c>
      <c r="D5" s="13">
        <v>68802</v>
      </c>
      <c r="E5" s="13">
        <v>72036</v>
      </c>
      <c r="F5" s="13">
        <v>79324</v>
      </c>
      <c r="G5" s="13">
        <v>121146</v>
      </c>
      <c r="H5" s="13">
        <v>93680</v>
      </c>
      <c r="I5" s="13">
        <v>92709</v>
      </c>
      <c r="J5" s="13">
        <v>217654</v>
      </c>
      <c r="K5" s="13">
        <v>142446</v>
      </c>
      <c r="L5" s="13">
        <v>117825</v>
      </c>
      <c r="M5" s="13">
        <v>83356</v>
      </c>
      <c r="N5" s="13">
        <v>117651</v>
      </c>
      <c r="O5" s="13">
        <v>178537</v>
      </c>
      <c r="P5" s="53">
        <v>1244328</v>
      </c>
      <c r="Q5" s="7"/>
    </row>
    <row r="6" spans="1:17" x14ac:dyDescent="0.4">
      <c r="A6" s="14"/>
      <c r="B6" s="15" t="s">
        <v>5</v>
      </c>
      <c r="C6" s="54">
        <v>122.8</v>
      </c>
      <c r="D6" s="55">
        <v>126.5</v>
      </c>
      <c r="E6" s="55">
        <v>106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117.4</v>
      </c>
      <c r="P6" s="56">
        <v>16.8</v>
      </c>
      <c r="Q6" s="16"/>
    </row>
    <row r="7" spans="1:17" ht="13.5" customHeight="1" x14ac:dyDescent="0.4">
      <c r="A7" s="17" t="s">
        <v>6</v>
      </c>
      <c r="B7" s="9" t="str">
        <f>$B$4</f>
        <v>令和6年</v>
      </c>
      <c r="C7" s="51">
        <v>25197</v>
      </c>
      <c r="D7" s="51">
        <v>48960</v>
      </c>
      <c r="E7" s="51">
        <v>14060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88217</v>
      </c>
      <c r="P7" s="52">
        <v>88217</v>
      </c>
      <c r="Q7" s="7"/>
    </row>
    <row r="8" spans="1:17" x14ac:dyDescent="0.4">
      <c r="A8" s="18"/>
      <c r="B8" s="12" t="str">
        <f>$B$5</f>
        <v>令和5年</v>
      </c>
      <c r="C8" s="13">
        <v>10037</v>
      </c>
      <c r="D8" s="13">
        <v>4166</v>
      </c>
      <c r="E8" s="13">
        <v>8065</v>
      </c>
      <c r="F8" s="13">
        <v>13695</v>
      </c>
      <c r="G8" s="13">
        <v>32790</v>
      </c>
      <c r="H8" s="13">
        <v>26988</v>
      </c>
      <c r="I8" s="13">
        <v>35600</v>
      </c>
      <c r="J8" s="13">
        <v>44924</v>
      </c>
      <c r="K8" s="13">
        <v>57644</v>
      </c>
      <c r="L8" s="13">
        <v>45506</v>
      </c>
      <c r="M8" s="13">
        <v>27361</v>
      </c>
      <c r="N8" s="13">
        <v>14065</v>
      </c>
      <c r="O8" s="13">
        <v>22268</v>
      </c>
      <c r="P8" s="53">
        <v>320841</v>
      </c>
      <c r="Q8" s="7"/>
    </row>
    <row r="9" spans="1:17" x14ac:dyDescent="0.4">
      <c r="A9" s="14"/>
      <c r="B9" s="15" t="s">
        <v>5</v>
      </c>
      <c r="C9" s="54">
        <v>251</v>
      </c>
      <c r="D9" s="55">
        <v>1175.2</v>
      </c>
      <c r="E9" s="55">
        <v>174.3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396.2</v>
      </c>
      <c r="P9" s="56">
        <v>27.5</v>
      </c>
      <c r="Q9" s="16"/>
    </row>
    <row r="10" spans="1:17" x14ac:dyDescent="0.4">
      <c r="A10" s="17" t="s">
        <v>7</v>
      </c>
      <c r="B10" s="9" t="str">
        <f>$B$4</f>
        <v>令和6年</v>
      </c>
      <c r="C10" s="51">
        <v>17462</v>
      </c>
      <c r="D10" s="51">
        <v>15872</v>
      </c>
      <c r="E10" s="51">
        <v>20446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53780</v>
      </c>
      <c r="P10" s="52">
        <v>53780</v>
      </c>
      <c r="Q10" s="7"/>
    </row>
    <row r="11" spans="1:17" x14ac:dyDescent="0.4">
      <c r="A11" s="18"/>
      <c r="B11" s="12" t="str">
        <f>$B$5</f>
        <v>令和5年</v>
      </c>
      <c r="C11" s="13">
        <v>13413</v>
      </c>
      <c r="D11" s="13">
        <v>11457</v>
      </c>
      <c r="E11" s="13">
        <v>25121</v>
      </c>
      <c r="F11" s="13">
        <v>21541</v>
      </c>
      <c r="G11" s="13">
        <v>35088</v>
      </c>
      <c r="H11" s="13">
        <v>22615</v>
      </c>
      <c r="I11" s="13">
        <v>32971</v>
      </c>
      <c r="J11" s="13">
        <v>56787</v>
      </c>
      <c r="K11" s="13">
        <v>24492</v>
      </c>
      <c r="L11" s="13">
        <v>22260</v>
      </c>
      <c r="M11" s="13">
        <v>16256</v>
      </c>
      <c r="N11" s="13">
        <v>11666</v>
      </c>
      <c r="O11" s="13">
        <v>49991</v>
      </c>
      <c r="P11" s="53">
        <v>293667</v>
      </c>
      <c r="Q11" s="7"/>
    </row>
    <row r="12" spans="1:17" x14ac:dyDescent="0.4">
      <c r="A12" s="14"/>
      <c r="B12" s="15" t="s">
        <v>5</v>
      </c>
      <c r="C12" s="57">
        <v>130.19999999999999</v>
      </c>
      <c r="D12" s="58">
        <v>138.5</v>
      </c>
      <c r="E12" s="58">
        <v>81.400000000000006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107.6</v>
      </c>
      <c r="P12" s="59">
        <v>18.3</v>
      </c>
      <c r="Q12" s="16"/>
    </row>
    <row r="13" spans="1:17" ht="13.5" customHeight="1" x14ac:dyDescent="0.4">
      <c r="A13" s="17" t="s">
        <v>8</v>
      </c>
      <c r="B13" s="9" t="str">
        <f>$B$4</f>
        <v>令和6年</v>
      </c>
      <c r="C13" s="51">
        <v>3820</v>
      </c>
      <c r="D13" s="51">
        <v>6250</v>
      </c>
      <c r="E13" s="51">
        <v>5529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15599</v>
      </c>
      <c r="P13" s="52">
        <v>15599</v>
      </c>
      <c r="Q13" s="7"/>
    </row>
    <row r="14" spans="1:17" x14ac:dyDescent="0.4">
      <c r="A14" s="18"/>
      <c r="B14" s="12" t="str">
        <f>$B$5</f>
        <v>令和5年</v>
      </c>
      <c r="C14" s="13">
        <v>2357</v>
      </c>
      <c r="D14" s="13">
        <v>2652</v>
      </c>
      <c r="E14" s="13">
        <v>5879</v>
      </c>
      <c r="F14" s="13">
        <v>5277</v>
      </c>
      <c r="G14" s="13">
        <v>9342</v>
      </c>
      <c r="H14" s="13">
        <v>9681</v>
      </c>
      <c r="I14" s="13">
        <v>7594</v>
      </c>
      <c r="J14" s="13">
        <v>13279</v>
      </c>
      <c r="K14" s="13">
        <v>8157</v>
      </c>
      <c r="L14" s="13">
        <v>8978</v>
      </c>
      <c r="M14" s="13">
        <v>5275</v>
      </c>
      <c r="N14" s="13">
        <v>3372</v>
      </c>
      <c r="O14" s="13">
        <v>10888</v>
      </c>
      <c r="P14" s="53">
        <v>81843</v>
      </c>
      <c r="Q14" s="7"/>
    </row>
    <row r="15" spans="1:17" x14ac:dyDescent="0.4">
      <c r="A15" s="14"/>
      <c r="B15" s="15" t="s">
        <v>5</v>
      </c>
      <c r="C15" s="54">
        <v>162.1</v>
      </c>
      <c r="D15" s="55">
        <v>235.7</v>
      </c>
      <c r="E15" s="55">
        <v>94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143.30000000000001</v>
      </c>
      <c r="P15" s="56">
        <v>19.100000000000001</v>
      </c>
      <c r="Q15" s="16"/>
    </row>
    <row r="16" spans="1:17" ht="13.5" customHeight="1" x14ac:dyDescent="0.4">
      <c r="A16" s="17" t="s">
        <v>9</v>
      </c>
      <c r="B16" s="9" t="str">
        <f>$B$4</f>
        <v>令和6年</v>
      </c>
      <c r="C16" s="60">
        <v>19545</v>
      </c>
      <c r="D16" s="60">
        <v>32353</v>
      </c>
      <c r="E16" s="60">
        <v>33775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85673</v>
      </c>
      <c r="P16" s="61">
        <v>85673</v>
      </c>
      <c r="Q16" s="7"/>
    </row>
    <row r="17" spans="1:17" x14ac:dyDescent="0.4">
      <c r="A17" s="18"/>
      <c r="B17" s="12" t="str">
        <f>$B$5</f>
        <v>令和5年</v>
      </c>
      <c r="C17" s="13">
        <v>21394</v>
      </c>
      <c r="D17" s="13">
        <v>31595</v>
      </c>
      <c r="E17" s="13">
        <v>37940</v>
      </c>
      <c r="F17" s="13">
        <v>61368</v>
      </c>
      <c r="G17" s="13">
        <v>34194</v>
      </c>
      <c r="H17" s="13">
        <v>26127</v>
      </c>
      <c r="I17" s="13">
        <v>27454</v>
      </c>
      <c r="J17" s="13">
        <v>37756</v>
      </c>
      <c r="K17" s="13">
        <v>28639</v>
      </c>
      <c r="L17" s="13">
        <v>38179</v>
      </c>
      <c r="M17" s="13">
        <v>30406</v>
      </c>
      <c r="N17" s="13">
        <v>21470</v>
      </c>
      <c r="O17" s="13">
        <v>90929</v>
      </c>
      <c r="P17" s="53">
        <v>396522</v>
      </c>
      <c r="Q17" s="7"/>
    </row>
    <row r="18" spans="1:17" x14ac:dyDescent="0.4">
      <c r="A18" s="14"/>
      <c r="B18" s="15" t="s">
        <v>5</v>
      </c>
      <c r="C18" s="54">
        <v>91.4</v>
      </c>
      <c r="D18" s="55">
        <v>102.4</v>
      </c>
      <c r="E18" s="55">
        <v>89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94.2</v>
      </c>
      <c r="P18" s="56">
        <v>21.6</v>
      </c>
      <c r="Q18" s="16"/>
    </row>
    <row r="19" spans="1:17" ht="13.5" customHeight="1" x14ac:dyDescent="0.4">
      <c r="A19" s="17" t="s">
        <v>10</v>
      </c>
      <c r="B19" s="9" t="str">
        <f>$B$4</f>
        <v>令和6年</v>
      </c>
      <c r="C19" s="51">
        <v>426</v>
      </c>
      <c r="D19" s="51">
        <v>1821</v>
      </c>
      <c r="E19" s="51">
        <v>663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2910</v>
      </c>
      <c r="P19" s="52">
        <v>2910</v>
      </c>
      <c r="Q19" s="7"/>
    </row>
    <row r="20" spans="1:17" x14ac:dyDescent="0.4">
      <c r="A20" s="18"/>
      <c r="B20" s="12" t="str">
        <f>$B$5</f>
        <v>令和5年</v>
      </c>
      <c r="C20" s="13">
        <v>214</v>
      </c>
      <c r="D20" s="13">
        <v>1003</v>
      </c>
      <c r="E20" s="13">
        <v>592</v>
      </c>
      <c r="F20" s="13">
        <v>1658</v>
      </c>
      <c r="G20" s="13">
        <v>4096</v>
      </c>
      <c r="H20" s="13">
        <v>3424</v>
      </c>
      <c r="I20" s="13">
        <v>6152</v>
      </c>
      <c r="J20" s="13">
        <v>7258</v>
      </c>
      <c r="K20" s="13">
        <v>3975</v>
      </c>
      <c r="L20" s="13">
        <v>5569</v>
      </c>
      <c r="M20" s="13">
        <v>1596</v>
      </c>
      <c r="N20" s="13">
        <v>356</v>
      </c>
      <c r="O20" s="13">
        <v>1809</v>
      </c>
      <c r="P20" s="53">
        <v>35893</v>
      </c>
      <c r="Q20" s="7"/>
    </row>
    <row r="21" spans="1:17" x14ac:dyDescent="0.4">
      <c r="A21" s="14"/>
      <c r="B21" s="15" t="s">
        <v>5</v>
      </c>
      <c r="C21" s="54">
        <v>199.1</v>
      </c>
      <c r="D21" s="55">
        <v>181.6</v>
      </c>
      <c r="E21" s="55">
        <v>112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160.9</v>
      </c>
      <c r="P21" s="56">
        <v>8.1</v>
      </c>
      <c r="Q21" s="16"/>
    </row>
    <row r="22" spans="1:17" ht="13.5" customHeight="1" x14ac:dyDescent="0.4">
      <c r="A22" s="17" t="s">
        <v>11</v>
      </c>
      <c r="B22" s="9" t="str">
        <f>$B$4</f>
        <v>令和6年</v>
      </c>
      <c r="C22" s="51">
        <v>3615</v>
      </c>
      <c r="D22" s="51">
        <v>4260</v>
      </c>
      <c r="E22" s="51">
        <v>4774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12649</v>
      </c>
      <c r="P22" s="62">
        <v>12649</v>
      </c>
      <c r="Q22" s="7"/>
    </row>
    <row r="23" spans="1:17" x14ac:dyDescent="0.4">
      <c r="A23" s="18"/>
      <c r="B23" s="12" t="str">
        <f>$B$5</f>
        <v>令和5年</v>
      </c>
      <c r="C23" s="13">
        <v>2302</v>
      </c>
      <c r="D23" s="13">
        <v>3250</v>
      </c>
      <c r="E23" s="13">
        <v>5508</v>
      </c>
      <c r="F23" s="13">
        <v>8088</v>
      </c>
      <c r="G23" s="13">
        <v>12807</v>
      </c>
      <c r="H23" s="13">
        <v>9293</v>
      </c>
      <c r="I23" s="13">
        <v>9800</v>
      </c>
      <c r="J23" s="13">
        <v>21704</v>
      </c>
      <c r="K23" s="13">
        <v>9826</v>
      </c>
      <c r="L23" s="13">
        <v>10208</v>
      </c>
      <c r="M23" s="13">
        <v>5977</v>
      </c>
      <c r="N23" s="13">
        <v>3007</v>
      </c>
      <c r="O23" s="13">
        <v>11060</v>
      </c>
      <c r="P23" s="53">
        <v>101770</v>
      </c>
      <c r="Q23" s="7"/>
    </row>
    <row r="24" spans="1:17" x14ac:dyDescent="0.4">
      <c r="A24" s="14"/>
      <c r="B24" s="15" t="s">
        <v>5</v>
      </c>
      <c r="C24" s="54">
        <v>157</v>
      </c>
      <c r="D24" s="55">
        <v>131.1</v>
      </c>
      <c r="E24" s="55">
        <v>86.7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114.4</v>
      </c>
      <c r="P24" s="56">
        <v>12.4</v>
      </c>
      <c r="Q24" s="16"/>
    </row>
    <row r="25" spans="1:17" ht="13.5" customHeight="1" x14ac:dyDescent="0.4">
      <c r="A25" s="17" t="s">
        <v>12</v>
      </c>
      <c r="B25" s="9" t="str">
        <f>$B$4</f>
        <v>令和6年</v>
      </c>
      <c r="C25" s="51">
        <v>179283</v>
      </c>
      <c r="D25" s="51">
        <v>190508</v>
      </c>
      <c r="E25" s="51">
        <v>188866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558657</v>
      </c>
      <c r="P25" s="62">
        <v>558657</v>
      </c>
      <c r="Q25" s="7"/>
    </row>
    <row r="26" spans="1:17" x14ac:dyDescent="0.4">
      <c r="A26" s="18"/>
      <c r="B26" s="12" t="str">
        <f>$B$5</f>
        <v>令和5年</v>
      </c>
      <c r="C26" s="13">
        <v>139652</v>
      </c>
      <c r="D26" s="13">
        <v>147747</v>
      </c>
      <c r="E26" s="13">
        <v>177375</v>
      </c>
      <c r="F26" s="13">
        <v>164988</v>
      </c>
      <c r="G26" s="13">
        <v>212838</v>
      </c>
      <c r="H26" s="13">
        <v>173529</v>
      </c>
      <c r="I26" s="13">
        <v>203544</v>
      </c>
      <c r="J26" s="13">
        <v>348896</v>
      </c>
      <c r="K26" s="13">
        <v>196063</v>
      </c>
      <c r="L26" s="13">
        <v>196452</v>
      </c>
      <c r="M26" s="13">
        <v>172903</v>
      </c>
      <c r="N26" s="13">
        <v>222173</v>
      </c>
      <c r="O26" s="13">
        <v>464774</v>
      </c>
      <c r="P26" s="53">
        <v>2356160</v>
      </c>
      <c r="Q26" s="7"/>
    </row>
    <row r="27" spans="1:17" x14ac:dyDescent="0.4">
      <c r="A27" s="14"/>
      <c r="B27" s="15" t="s">
        <v>5</v>
      </c>
      <c r="C27" s="54">
        <v>128.4</v>
      </c>
      <c r="D27" s="55">
        <v>128.9</v>
      </c>
      <c r="E27" s="55">
        <v>106.5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120.2</v>
      </c>
      <c r="P27" s="56">
        <v>23.7</v>
      </c>
      <c r="Q27" s="16"/>
    </row>
    <row r="28" spans="1:17" ht="13.5" customHeight="1" x14ac:dyDescent="0.4">
      <c r="A28" s="17" t="s">
        <v>13</v>
      </c>
      <c r="B28" s="9" t="str">
        <f>$B$4</f>
        <v>令和6年</v>
      </c>
      <c r="C28" s="51">
        <v>5708</v>
      </c>
      <c r="D28" s="51">
        <v>7302</v>
      </c>
      <c r="E28" s="51">
        <v>7196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20206</v>
      </c>
      <c r="P28" s="52">
        <v>20206</v>
      </c>
      <c r="Q28" s="7"/>
    </row>
    <row r="29" spans="1:17" x14ac:dyDescent="0.4">
      <c r="A29" s="18"/>
      <c r="B29" s="12" t="str">
        <f>$B$5</f>
        <v>令和5年</v>
      </c>
      <c r="C29" s="13">
        <v>4430</v>
      </c>
      <c r="D29" s="13">
        <v>4743</v>
      </c>
      <c r="E29" s="13">
        <v>6784</v>
      </c>
      <c r="F29" s="13">
        <v>20687</v>
      </c>
      <c r="G29" s="13">
        <v>38044</v>
      </c>
      <c r="H29" s="13">
        <v>40570</v>
      </c>
      <c r="I29" s="13">
        <v>35869</v>
      </c>
      <c r="J29" s="13">
        <v>47940</v>
      </c>
      <c r="K29" s="13">
        <v>39366</v>
      </c>
      <c r="L29" s="13">
        <v>65253</v>
      </c>
      <c r="M29" s="13">
        <v>36135</v>
      </c>
      <c r="N29" s="13">
        <v>6703</v>
      </c>
      <c r="O29" s="13">
        <v>15957</v>
      </c>
      <c r="P29" s="53">
        <v>346524</v>
      </c>
      <c r="Q29" s="7"/>
    </row>
    <row r="30" spans="1:17" x14ac:dyDescent="0.4">
      <c r="A30" s="14"/>
      <c r="B30" s="15" t="s">
        <v>5</v>
      </c>
      <c r="C30" s="54">
        <v>128.80000000000001</v>
      </c>
      <c r="D30" s="55">
        <v>154</v>
      </c>
      <c r="E30" s="55">
        <v>106.1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126.6</v>
      </c>
      <c r="P30" s="56">
        <v>5.8</v>
      </c>
      <c r="Q30" s="16"/>
    </row>
    <row r="31" spans="1:17" ht="13.5" customHeight="1" x14ac:dyDescent="0.4">
      <c r="A31" s="17" t="s">
        <v>14</v>
      </c>
      <c r="B31" s="9" t="str">
        <f>$B$4</f>
        <v>令和6年</v>
      </c>
      <c r="C31" s="51">
        <v>1231</v>
      </c>
      <c r="D31" s="51">
        <v>1480</v>
      </c>
      <c r="E31" s="51">
        <v>1800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4511</v>
      </c>
      <c r="P31" s="62">
        <v>4511</v>
      </c>
      <c r="Q31" s="7"/>
    </row>
    <row r="32" spans="1:17" x14ac:dyDescent="0.4">
      <c r="A32" s="18"/>
      <c r="B32" s="12" t="str">
        <f>$B$5</f>
        <v>令和5年</v>
      </c>
      <c r="C32" s="13">
        <v>1117</v>
      </c>
      <c r="D32" s="13">
        <v>1479</v>
      </c>
      <c r="E32" s="13">
        <v>2125</v>
      </c>
      <c r="F32" s="13">
        <v>5518</v>
      </c>
      <c r="G32" s="13">
        <v>3747</v>
      </c>
      <c r="H32" s="13">
        <v>2852</v>
      </c>
      <c r="I32" s="13">
        <v>3435</v>
      </c>
      <c r="J32" s="13">
        <v>3561</v>
      </c>
      <c r="K32" s="13">
        <v>4761</v>
      </c>
      <c r="L32" s="13">
        <v>3593</v>
      </c>
      <c r="M32" s="13">
        <v>2359</v>
      </c>
      <c r="N32" s="13">
        <v>1425</v>
      </c>
      <c r="O32" s="13">
        <v>4721</v>
      </c>
      <c r="P32" s="53">
        <v>35972</v>
      </c>
      <c r="Q32" s="7"/>
    </row>
    <row r="33" spans="1:17" ht="19.5" thickBot="1" x14ac:dyDescent="0.45">
      <c r="A33" s="18"/>
      <c r="B33" s="19" t="s">
        <v>5</v>
      </c>
      <c r="C33" s="57">
        <v>110.2</v>
      </c>
      <c r="D33" s="58">
        <v>100.1</v>
      </c>
      <c r="E33" s="58">
        <v>84.7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95.6</v>
      </c>
      <c r="P33" s="59">
        <v>12.5</v>
      </c>
      <c r="Q33" s="16"/>
    </row>
    <row r="34" spans="1:17" ht="13.5" customHeight="1" thickTop="1" x14ac:dyDescent="0.4">
      <c r="A34" s="20" t="s">
        <v>15</v>
      </c>
      <c r="B34" s="21" t="str">
        <f>$B$4</f>
        <v>令和6年</v>
      </c>
      <c r="C34" s="22">
        <v>479104</v>
      </c>
      <c r="D34" s="22">
        <v>596629</v>
      </c>
      <c r="E34" s="22">
        <v>580052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63">
        <v>1655785</v>
      </c>
      <c r="P34" s="64">
        <v>1655785</v>
      </c>
      <c r="Q34" s="7"/>
    </row>
    <row r="35" spans="1:17" ht="13.5" customHeight="1" x14ac:dyDescent="0.4">
      <c r="A35" s="18"/>
      <c r="B35" s="12" t="str">
        <f>$B$5</f>
        <v>令和5年</v>
      </c>
      <c r="C35" s="23">
        <v>381206</v>
      </c>
      <c r="D35" s="23">
        <v>433035</v>
      </c>
      <c r="E35" s="23">
        <v>545740</v>
      </c>
      <c r="F35" s="23">
        <v>903364</v>
      </c>
      <c r="G35" s="23">
        <v>909577</v>
      </c>
      <c r="H35" s="23">
        <v>843718</v>
      </c>
      <c r="I35" s="23">
        <v>875038</v>
      </c>
      <c r="J35" s="23">
        <v>1359807</v>
      </c>
      <c r="K35" s="23">
        <v>871914</v>
      </c>
      <c r="L35" s="23">
        <v>870413</v>
      </c>
      <c r="M35" s="23">
        <v>635646</v>
      </c>
      <c r="N35" s="23">
        <v>575363</v>
      </c>
      <c r="O35" s="24">
        <v>1359981</v>
      </c>
      <c r="P35" s="65">
        <v>9204821</v>
      </c>
      <c r="Q35" s="7"/>
    </row>
    <row r="36" spans="1:17" ht="13.5" customHeight="1" thickBot="1" x14ac:dyDescent="0.45">
      <c r="A36" s="25"/>
      <c r="B36" s="26" t="s">
        <v>5</v>
      </c>
      <c r="C36" s="66">
        <v>125.7</v>
      </c>
      <c r="D36" s="66">
        <v>137.80000000000001</v>
      </c>
      <c r="E36" s="66">
        <v>106.3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121.8</v>
      </c>
      <c r="P36" s="67">
        <v>18</v>
      </c>
      <c r="Q36" s="16"/>
    </row>
    <row r="37" spans="1:17" ht="18" customHeight="1" thickBot="1" x14ac:dyDescent="0.4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 t="s">
        <v>16</v>
      </c>
      <c r="Q37" s="27"/>
    </row>
    <row r="38" spans="1:17" x14ac:dyDescent="0.4">
      <c r="A38" s="28" t="s">
        <v>17</v>
      </c>
      <c r="B38" s="4"/>
      <c r="C38" s="5">
        <v>1</v>
      </c>
      <c r="D38" s="5">
        <v>2</v>
      </c>
      <c r="E38" s="5">
        <v>3</v>
      </c>
      <c r="F38" s="5">
        <v>4</v>
      </c>
      <c r="G38" s="5">
        <v>5</v>
      </c>
      <c r="H38" s="5">
        <v>6</v>
      </c>
      <c r="I38" s="5">
        <v>7</v>
      </c>
      <c r="J38" s="5">
        <v>8</v>
      </c>
      <c r="K38" s="5">
        <v>9</v>
      </c>
      <c r="L38" s="5">
        <v>10</v>
      </c>
      <c r="M38" s="5">
        <v>11</v>
      </c>
      <c r="N38" s="5">
        <v>12</v>
      </c>
      <c r="O38" s="5" t="s">
        <v>30</v>
      </c>
      <c r="P38" s="70" t="s">
        <v>3</v>
      </c>
      <c r="Q38" s="7"/>
    </row>
    <row r="39" spans="1:17" ht="13.5" customHeight="1" x14ac:dyDescent="0.4">
      <c r="A39" s="8" t="s">
        <v>18</v>
      </c>
      <c r="B39" s="9" t="str">
        <f>$B$4</f>
        <v>令和6年</v>
      </c>
      <c r="C39" s="51">
        <v>27398</v>
      </c>
      <c r="D39" s="51">
        <v>28887</v>
      </c>
      <c r="E39" s="51">
        <v>26172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71">
        <v>82457</v>
      </c>
      <c r="P39" s="62">
        <v>82457</v>
      </c>
      <c r="Q39" s="7"/>
    </row>
    <row r="40" spans="1:17" x14ac:dyDescent="0.4">
      <c r="A40" s="18"/>
      <c r="B40" s="12" t="str">
        <f>$B$5</f>
        <v>令和5年</v>
      </c>
      <c r="C40" s="72">
        <v>25543</v>
      </c>
      <c r="D40" s="72">
        <v>27316</v>
      </c>
      <c r="E40" s="72">
        <v>31866</v>
      </c>
      <c r="F40" s="72">
        <v>35539</v>
      </c>
      <c r="G40" s="72">
        <v>35003</v>
      </c>
      <c r="H40" s="72">
        <v>36157</v>
      </c>
      <c r="I40" s="72">
        <v>37707</v>
      </c>
      <c r="J40" s="72">
        <v>48315</v>
      </c>
      <c r="K40" s="72">
        <v>40751</v>
      </c>
      <c r="L40" s="72">
        <v>46197</v>
      </c>
      <c r="M40" s="72">
        <v>34611</v>
      </c>
      <c r="N40" s="72">
        <v>30293</v>
      </c>
      <c r="O40" s="29">
        <v>84725</v>
      </c>
      <c r="P40" s="53">
        <v>429298</v>
      </c>
      <c r="Q40" s="7"/>
    </row>
    <row r="41" spans="1:17" ht="15" customHeight="1" x14ac:dyDescent="0.4">
      <c r="A41" s="14"/>
      <c r="B41" s="15" t="s">
        <v>5</v>
      </c>
      <c r="C41" s="54">
        <v>107.3</v>
      </c>
      <c r="D41" s="55">
        <v>105.8</v>
      </c>
      <c r="E41" s="55">
        <v>82.1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73">
        <v>97.3</v>
      </c>
      <c r="P41" s="56">
        <v>19.2</v>
      </c>
      <c r="Q41" s="16"/>
    </row>
    <row r="42" spans="1:17" ht="13.5" customHeight="1" x14ac:dyDescent="0.4">
      <c r="A42" s="8" t="s">
        <v>19</v>
      </c>
      <c r="B42" s="9" t="str">
        <f>$B$4</f>
        <v>令和6年</v>
      </c>
      <c r="C42" s="74">
        <v>31969</v>
      </c>
      <c r="D42" s="74">
        <v>37808</v>
      </c>
      <c r="E42" s="74">
        <v>39685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5">
        <v>109462</v>
      </c>
      <c r="P42" s="52">
        <v>109462</v>
      </c>
      <c r="Q42" s="7"/>
    </row>
    <row r="43" spans="1:17" x14ac:dyDescent="0.4">
      <c r="A43" s="18"/>
      <c r="B43" s="12" t="str">
        <f>$B$5</f>
        <v>令和5年</v>
      </c>
      <c r="C43" s="72">
        <v>30194</v>
      </c>
      <c r="D43" s="72">
        <v>30716</v>
      </c>
      <c r="E43" s="72">
        <v>37369</v>
      </c>
      <c r="F43" s="72">
        <v>49991</v>
      </c>
      <c r="G43" s="72">
        <v>48711</v>
      </c>
      <c r="H43" s="72">
        <v>49216</v>
      </c>
      <c r="I43" s="72">
        <v>49697</v>
      </c>
      <c r="J43" s="72">
        <v>59392</v>
      </c>
      <c r="K43" s="72">
        <v>47816</v>
      </c>
      <c r="L43" s="72">
        <v>54537</v>
      </c>
      <c r="M43" s="72">
        <v>44576</v>
      </c>
      <c r="N43" s="72">
        <v>38526</v>
      </c>
      <c r="O43" s="29">
        <v>98279</v>
      </c>
      <c r="P43" s="53">
        <v>540741</v>
      </c>
      <c r="Q43" s="7"/>
    </row>
    <row r="44" spans="1:17" x14ac:dyDescent="0.4">
      <c r="A44" s="14"/>
      <c r="B44" s="15" t="s">
        <v>5</v>
      </c>
      <c r="C44" s="54">
        <v>105.9</v>
      </c>
      <c r="D44" s="55">
        <v>123.1</v>
      </c>
      <c r="E44" s="55">
        <v>106.2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73">
        <v>111.4</v>
      </c>
      <c r="P44" s="56">
        <v>20.2</v>
      </c>
      <c r="Q44" s="16"/>
    </row>
    <row r="45" spans="1:17" ht="13.5" customHeight="1" x14ac:dyDescent="0.4">
      <c r="A45" s="8" t="s">
        <v>20</v>
      </c>
      <c r="B45" s="9" t="str">
        <f>$B$4</f>
        <v>令和6年</v>
      </c>
      <c r="C45" s="51">
        <v>30040</v>
      </c>
      <c r="D45" s="51">
        <v>30996</v>
      </c>
      <c r="E45" s="51">
        <v>32561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71">
        <v>93597</v>
      </c>
      <c r="P45" s="62">
        <v>93597</v>
      </c>
      <c r="Q45" s="7"/>
    </row>
    <row r="46" spans="1:17" x14ac:dyDescent="0.4">
      <c r="A46" s="18"/>
      <c r="B46" s="12" t="str">
        <f>$B$5</f>
        <v>令和5年</v>
      </c>
      <c r="C46" s="30">
        <v>26571</v>
      </c>
      <c r="D46" s="30">
        <v>27388</v>
      </c>
      <c r="E46" s="30">
        <v>34251</v>
      </c>
      <c r="F46" s="30">
        <v>35688</v>
      </c>
      <c r="G46" s="30">
        <v>37957</v>
      </c>
      <c r="H46" s="30">
        <v>39227</v>
      </c>
      <c r="I46" s="30">
        <v>41021</v>
      </c>
      <c r="J46" s="30">
        <v>47706</v>
      </c>
      <c r="K46" s="30">
        <v>41212</v>
      </c>
      <c r="L46" s="30">
        <v>41409</v>
      </c>
      <c r="M46" s="30">
        <v>37522</v>
      </c>
      <c r="N46" s="30">
        <v>35060</v>
      </c>
      <c r="O46" s="29">
        <v>88210</v>
      </c>
      <c r="P46" s="53">
        <v>445012</v>
      </c>
      <c r="Q46" s="7"/>
    </row>
    <row r="47" spans="1:17" x14ac:dyDescent="0.4">
      <c r="A47" s="14"/>
      <c r="B47" s="15" t="s">
        <v>5</v>
      </c>
      <c r="C47" s="54">
        <v>113.1</v>
      </c>
      <c r="D47" s="55">
        <v>113.2</v>
      </c>
      <c r="E47" s="55">
        <v>95.1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73">
        <v>106.1</v>
      </c>
      <c r="P47" s="56">
        <v>21</v>
      </c>
      <c r="Q47" s="16"/>
    </row>
    <row r="48" spans="1:17" ht="13.5" customHeight="1" x14ac:dyDescent="0.4">
      <c r="A48" s="8" t="s">
        <v>21</v>
      </c>
      <c r="B48" s="9" t="str">
        <f>$B$4</f>
        <v>令和6年</v>
      </c>
      <c r="C48" s="51">
        <v>12178</v>
      </c>
      <c r="D48" s="51">
        <v>13670</v>
      </c>
      <c r="E48" s="51">
        <v>15996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71">
        <v>41844</v>
      </c>
      <c r="P48" s="52">
        <v>41844</v>
      </c>
      <c r="Q48" s="7"/>
    </row>
    <row r="49" spans="1:69" x14ac:dyDescent="0.4">
      <c r="A49" s="18"/>
      <c r="B49" s="12" t="str">
        <f>$B$5</f>
        <v>令和5年</v>
      </c>
      <c r="C49" s="72">
        <v>13966</v>
      </c>
      <c r="D49" s="72">
        <v>14515</v>
      </c>
      <c r="E49" s="72">
        <v>16548</v>
      </c>
      <c r="F49" s="72">
        <v>16871</v>
      </c>
      <c r="G49" s="72">
        <v>22335</v>
      </c>
      <c r="H49" s="72">
        <v>22588</v>
      </c>
      <c r="I49" s="72">
        <v>26400</v>
      </c>
      <c r="J49" s="72">
        <v>23286</v>
      </c>
      <c r="K49" s="72">
        <v>22724</v>
      </c>
      <c r="L49" s="72">
        <v>23567</v>
      </c>
      <c r="M49" s="72">
        <v>19230</v>
      </c>
      <c r="N49" s="72">
        <v>17723</v>
      </c>
      <c r="O49" s="29">
        <v>45029</v>
      </c>
      <c r="P49" s="53">
        <v>239753</v>
      </c>
      <c r="Q49" s="7"/>
    </row>
    <row r="50" spans="1:69" ht="19.5" thickBot="1" x14ac:dyDescent="0.45">
      <c r="A50" s="18"/>
      <c r="B50" s="19" t="s">
        <v>5</v>
      </c>
      <c r="C50" s="57">
        <v>87.2</v>
      </c>
      <c r="D50" s="58">
        <v>94.2</v>
      </c>
      <c r="E50" s="58">
        <v>96.7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76">
        <v>92.9</v>
      </c>
      <c r="P50" s="59">
        <v>17.5</v>
      </c>
      <c r="Q50" s="16"/>
    </row>
    <row r="51" spans="1:69" ht="14.25" customHeight="1" thickTop="1" x14ac:dyDescent="0.4">
      <c r="A51" s="20" t="s">
        <v>22</v>
      </c>
      <c r="B51" s="21" t="str">
        <f>$B$4</f>
        <v>令和6年</v>
      </c>
      <c r="C51" s="31">
        <v>101585</v>
      </c>
      <c r="D51" s="31">
        <v>111361</v>
      </c>
      <c r="E51" s="31">
        <v>114414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2">
        <v>327360</v>
      </c>
      <c r="P51" s="64">
        <v>327360</v>
      </c>
      <c r="Q51" s="7"/>
    </row>
    <row r="52" spans="1:69" s="37" customFormat="1" ht="14.25" customHeight="1" x14ac:dyDescent="0.15">
      <c r="A52" s="18"/>
      <c r="B52" s="12" t="str">
        <f>$B$5</f>
        <v>令和5年</v>
      </c>
      <c r="C52" s="30">
        <v>96274</v>
      </c>
      <c r="D52" s="30">
        <v>99935</v>
      </c>
      <c r="E52" s="30">
        <v>120034</v>
      </c>
      <c r="F52" s="30">
        <v>138089</v>
      </c>
      <c r="G52" s="30">
        <v>144006</v>
      </c>
      <c r="H52" s="30">
        <v>147188</v>
      </c>
      <c r="I52" s="30">
        <v>154825</v>
      </c>
      <c r="J52" s="30">
        <v>178699</v>
      </c>
      <c r="K52" s="30">
        <v>152503</v>
      </c>
      <c r="L52" s="30">
        <v>165710</v>
      </c>
      <c r="M52" s="30">
        <v>135939</v>
      </c>
      <c r="N52" s="30">
        <v>121602</v>
      </c>
      <c r="O52" s="33">
        <v>316243</v>
      </c>
      <c r="P52" s="34">
        <v>1654804</v>
      </c>
      <c r="Q52" s="35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</row>
    <row r="53" spans="1:69" s="37" customFormat="1" ht="11.25" customHeight="1" thickBot="1" x14ac:dyDescent="0.2">
      <c r="A53" s="25"/>
      <c r="B53" s="38" t="s">
        <v>5</v>
      </c>
      <c r="C53" s="77">
        <v>105.5</v>
      </c>
      <c r="D53" s="77">
        <v>111.4</v>
      </c>
      <c r="E53" s="77">
        <v>95.3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8">
        <v>103.5</v>
      </c>
      <c r="P53" s="67">
        <v>19.8</v>
      </c>
      <c r="Q53" s="1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4" spans="1:69" s="37" customFormat="1" ht="15" hidden="1" customHeight="1" thickBot="1" x14ac:dyDescent="0.2">
      <c r="A54" s="39" t="s">
        <v>23</v>
      </c>
      <c r="B54" s="40" t="s">
        <v>24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41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5" spans="1:69" s="37" customFormat="1" ht="15" customHeight="1" x14ac:dyDescent="0.15">
      <c r="A55" s="42" t="s">
        <v>25</v>
      </c>
      <c r="B55" s="9" t="str">
        <f>$B$4</f>
        <v>令和6年</v>
      </c>
      <c r="C55" s="81">
        <v>16830</v>
      </c>
      <c r="D55" s="81">
        <v>16729</v>
      </c>
      <c r="E55" s="81">
        <v>14224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2">
        <v>47783</v>
      </c>
      <c r="P55" s="83">
        <v>47783</v>
      </c>
      <c r="Q55" s="7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</row>
    <row r="56" spans="1:69" s="37" customFormat="1" ht="15" customHeight="1" x14ac:dyDescent="0.15">
      <c r="A56" s="43"/>
      <c r="B56" s="12" t="str">
        <f>$B$5</f>
        <v>令和5年</v>
      </c>
      <c r="C56" s="72">
        <v>13442</v>
      </c>
      <c r="D56" s="72">
        <v>14017</v>
      </c>
      <c r="E56" s="72">
        <v>17488</v>
      </c>
      <c r="F56" s="72">
        <v>18735</v>
      </c>
      <c r="G56" s="72">
        <v>23303</v>
      </c>
      <c r="H56" s="72">
        <v>24522</v>
      </c>
      <c r="I56" s="72">
        <v>22876</v>
      </c>
      <c r="J56" s="72">
        <v>25965</v>
      </c>
      <c r="K56" s="72">
        <v>21255</v>
      </c>
      <c r="L56" s="72">
        <v>25361</v>
      </c>
      <c r="M56" s="72">
        <v>16555</v>
      </c>
      <c r="N56" s="72">
        <v>13695</v>
      </c>
      <c r="O56" s="29">
        <v>44947</v>
      </c>
      <c r="P56" s="53">
        <v>237214</v>
      </c>
      <c r="Q56" s="7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</row>
    <row r="57" spans="1:69" s="37" customFormat="1" ht="15" customHeight="1" x14ac:dyDescent="0.15">
      <c r="A57" s="44"/>
      <c r="B57" s="45" t="s">
        <v>5</v>
      </c>
      <c r="C57" s="54">
        <v>125.2</v>
      </c>
      <c r="D57" s="55">
        <v>119.3</v>
      </c>
      <c r="E57" s="55">
        <v>81.3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73">
        <v>106.3</v>
      </c>
      <c r="P57" s="56">
        <v>20.100000000000001</v>
      </c>
      <c r="Q57" s="1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</row>
    <row r="58" spans="1:69" s="37" customFormat="1" ht="15" customHeight="1" x14ac:dyDescent="0.15">
      <c r="A58" s="46" t="s">
        <v>26</v>
      </c>
      <c r="B58" s="9" t="str">
        <f>$B$4</f>
        <v>令和6年</v>
      </c>
      <c r="C58" s="51">
        <v>31486</v>
      </c>
      <c r="D58" s="51">
        <v>33964</v>
      </c>
      <c r="E58" s="51">
        <v>30366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71">
        <v>95816</v>
      </c>
      <c r="P58" s="52">
        <v>95816</v>
      </c>
      <c r="Q58" s="7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</row>
    <row r="59" spans="1:69" s="37" customFormat="1" ht="15" customHeight="1" x14ac:dyDescent="0.15">
      <c r="A59" s="43"/>
      <c r="B59" s="12" t="str">
        <f>$B$5</f>
        <v>令和5年</v>
      </c>
      <c r="C59" s="72">
        <v>29245</v>
      </c>
      <c r="D59" s="72">
        <v>29108</v>
      </c>
      <c r="E59" s="72">
        <v>30622</v>
      </c>
      <c r="F59" s="72">
        <v>31184</v>
      </c>
      <c r="G59" s="72">
        <v>40929</v>
      </c>
      <c r="H59" s="72">
        <v>41814</v>
      </c>
      <c r="I59" s="72">
        <v>46328</v>
      </c>
      <c r="J59" s="72">
        <v>50618</v>
      </c>
      <c r="K59" s="72">
        <v>42911</v>
      </c>
      <c r="L59" s="72">
        <v>48155</v>
      </c>
      <c r="M59" s="72">
        <v>38168</v>
      </c>
      <c r="N59" s="72">
        <v>28817</v>
      </c>
      <c r="O59" s="29">
        <v>88975</v>
      </c>
      <c r="P59" s="53">
        <v>457899</v>
      </c>
      <c r="Q59" s="7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</row>
    <row r="60" spans="1:69" s="37" customFormat="1" ht="15" customHeight="1" x14ac:dyDescent="0.15">
      <c r="A60" s="44"/>
      <c r="B60" s="45" t="s">
        <v>5</v>
      </c>
      <c r="C60" s="54">
        <v>107.7</v>
      </c>
      <c r="D60" s="55">
        <v>116.7</v>
      </c>
      <c r="E60" s="55">
        <v>99.2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73">
        <v>107.7</v>
      </c>
      <c r="P60" s="56">
        <v>20.9</v>
      </c>
      <c r="Q60" s="1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</row>
    <row r="61" spans="1:69" ht="13.5" customHeight="1" x14ac:dyDescent="0.4">
      <c r="A61" s="46" t="s">
        <v>27</v>
      </c>
      <c r="B61" s="9" t="str">
        <f>$B$4</f>
        <v>令和6年</v>
      </c>
      <c r="C61" s="51">
        <v>13348</v>
      </c>
      <c r="D61" s="51">
        <v>14595</v>
      </c>
      <c r="E61" s="51">
        <v>17196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71">
        <v>45139</v>
      </c>
      <c r="P61" s="52">
        <v>45139</v>
      </c>
      <c r="Q61" s="7"/>
    </row>
    <row r="62" spans="1:69" x14ac:dyDescent="0.4">
      <c r="A62" s="43"/>
      <c r="B62" s="12" t="str">
        <f>$B$5</f>
        <v>令和5年</v>
      </c>
      <c r="C62" s="84">
        <v>15031</v>
      </c>
      <c r="D62" s="84">
        <v>15947</v>
      </c>
      <c r="E62" s="84">
        <v>18007</v>
      </c>
      <c r="F62" s="84">
        <v>18208</v>
      </c>
      <c r="G62" s="84">
        <v>24532</v>
      </c>
      <c r="H62" s="84">
        <v>24896</v>
      </c>
      <c r="I62" s="84">
        <v>28700</v>
      </c>
      <c r="J62" s="84">
        <v>26288</v>
      </c>
      <c r="K62" s="84">
        <v>25240</v>
      </c>
      <c r="L62" s="84">
        <v>26362</v>
      </c>
      <c r="M62" s="84">
        <v>20925</v>
      </c>
      <c r="N62" s="84">
        <v>18957</v>
      </c>
      <c r="O62" s="33">
        <v>48985</v>
      </c>
      <c r="P62" s="34">
        <v>263093</v>
      </c>
      <c r="Q62" s="35"/>
    </row>
    <row r="63" spans="1:69" ht="19.5" thickBot="1" x14ac:dyDescent="0.45">
      <c r="A63" s="43"/>
      <c r="B63" s="47" t="s">
        <v>5</v>
      </c>
      <c r="C63" s="57">
        <v>88.8</v>
      </c>
      <c r="D63" s="57">
        <v>91.5</v>
      </c>
      <c r="E63" s="57">
        <v>95.5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85">
        <v>92.1</v>
      </c>
      <c r="P63" s="86">
        <v>17.2</v>
      </c>
      <c r="Q63" s="16"/>
    </row>
    <row r="64" spans="1:69" ht="13.5" customHeight="1" thickTop="1" x14ac:dyDescent="0.4">
      <c r="A64" s="48" t="s">
        <v>28</v>
      </c>
      <c r="B64" s="21" t="str">
        <f>$B$4</f>
        <v>令和6年</v>
      </c>
      <c r="C64" s="63">
        <v>151071</v>
      </c>
      <c r="D64" s="63">
        <v>162979</v>
      </c>
      <c r="E64" s="63">
        <v>160204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87">
        <v>474254</v>
      </c>
      <c r="P64" s="64">
        <v>474254</v>
      </c>
      <c r="Q64" s="7"/>
    </row>
    <row r="65" spans="1:17" x14ac:dyDescent="0.4">
      <c r="A65" s="43"/>
      <c r="B65" s="12" t="str">
        <f>$B$5</f>
        <v>令和5年</v>
      </c>
      <c r="C65" s="84">
        <v>140026</v>
      </c>
      <c r="D65" s="84">
        <v>144492</v>
      </c>
      <c r="E65" s="84">
        <v>169603</v>
      </c>
      <c r="F65" s="84">
        <v>189345</v>
      </c>
      <c r="G65" s="84">
        <v>210435</v>
      </c>
      <c r="H65" s="84">
        <v>215832</v>
      </c>
      <c r="I65" s="84">
        <v>226329</v>
      </c>
      <c r="J65" s="84">
        <v>258284</v>
      </c>
      <c r="K65" s="84">
        <v>219185</v>
      </c>
      <c r="L65" s="84">
        <v>242021</v>
      </c>
      <c r="M65" s="84">
        <v>192357</v>
      </c>
      <c r="N65" s="84">
        <v>165348</v>
      </c>
      <c r="O65" s="33">
        <v>454121</v>
      </c>
      <c r="P65" s="34">
        <v>2373257</v>
      </c>
      <c r="Q65" s="35"/>
    </row>
    <row r="66" spans="1:17" ht="19.5" thickBot="1" x14ac:dyDescent="0.45">
      <c r="A66" s="49"/>
      <c r="B66" s="38" t="s">
        <v>5</v>
      </c>
      <c r="C66" s="77">
        <v>107.9</v>
      </c>
      <c r="D66" s="77">
        <v>112.8</v>
      </c>
      <c r="E66" s="77">
        <v>94.5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8">
        <v>104.4</v>
      </c>
      <c r="P66" s="67">
        <v>20</v>
      </c>
      <c r="Q66" s="16"/>
    </row>
    <row r="68" spans="1:17" x14ac:dyDescent="0.4">
      <c r="A68" t="s">
        <v>29</v>
      </c>
    </row>
    <row r="72" spans="1:17" x14ac:dyDescent="0.4">
      <c r="E72" s="50"/>
      <c r="F72" s="50"/>
    </row>
    <row r="131" spans="3:7" x14ac:dyDescent="0.4">
      <c r="G131">
        <f>[1]計算用シート!C305</f>
        <v>20682</v>
      </c>
    </row>
    <row r="132" spans="3:7" x14ac:dyDescent="0.4">
      <c r="G132">
        <f>[1]計算用シート!C312</f>
        <v>27629</v>
      </c>
    </row>
    <row r="133" spans="3:7" x14ac:dyDescent="0.4">
      <c r="G133">
        <f>[1]計算用シート!C319</f>
        <v>23889</v>
      </c>
    </row>
    <row r="134" spans="3:7" x14ac:dyDescent="0.4">
      <c r="G134">
        <f>[1]計算用シート!C326</f>
        <v>14806</v>
      </c>
    </row>
    <row r="135" spans="3:7" x14ac:dyDescent="0.4">
      <c r="C135">
        <f>SUM(C131:E134)</f>
        <v>0</v>
      </c>
      <c r="G135">
        <f>SUM(G131:I134)</f>
        <v>87006</v>
      </c>
    </row>
    <row r="137" spans="3:7" x14ac:dyDescent="0.4">
      <c r="G137">
        <f>[1]計算用シート!C340</f>
        <v>9633</v>
      </c>
    </row>
    <row r="138" spans="3:7" x14ac:dyDescent="0.4">
      <c r="G138">
        <f>[1]計算用シート!C347</f>
        <v>22108</v>
      </c>
    </row>
    <row r="139" spans="3:7" x14ac:dyDescent="0.4">
      <c r="G139">
        <f>[1]計算用シート!C354</f>
        <v>15966</v>
      </c>
    </row>
    <row r="141" spans="3:7" x14ac:dyDescent="0.4">
      <c r="G141">
        <f>[1]計算用シート!C361</f>
        <v>119907</v>
      </c>
    </row>
    <row r="147" spans="7:7" x14ac:dyDescent="0.4">
      <c r="G147">
        <f>IF(ISNUMBER([1]計算用シート!C407),[1]計算用シート!C406,0)</f>
        <v>27647</v>
      </c>
    </row>
    <row r="148" spans="7:7" x14ac:dyDescent="0.4">
      <c r="G148">
        <f>IF(ISNUMBER([1]計算用シート!C412),[1]計算用シート!C412,0)+IF(ISNUMBER([1]計算用シート!C418),[1]計算用シート!C418,0)</f>
        <v>11995</v>
      </c>
    </row>
    <row r="149" spans="7:7" x14ac:dyDescent="0.4">
      <c r="G149">
        <f>IF(ISNUMBER([1]計算用シート!C436),[1]計算用シート!C436,0)</f>
        <v>5517</v>
      </c>
    </row>
    <row r="153" spans="7:7" x14ac:dyDescent="0.4">
      <c r="G153">
        <f>IF(ISNUMBER([1]計算用シート!C424),[1]計算用シート!C424,0)+IF(ISNUMBER([1]計算用シート!C430),[1]計算用シート!C430,0)</f>
        <v>8537</v>
      </c>
    </row>
    <row r="154" spans="7:7" x14ac:dyDescent="0.4">
      <c r="G154">
        <f>IF(ISNUMBER([1]計算用シート!C442),[1]計算用シート!C442,0)</f>
        <v>1458</v>
      </c>
    </row>
  </sheetData>
  <mergeCells count="20">
    <mergeCell ref="A61:A63"/>
    <mergeCell ref="A64:A66"/>
    <mergeCell ref="A42:A44"/>
    <mergeCell ref="A45:A47"/>
    <mergeCell ref="A48:A50"/>
    <mergeCell ref="A51:A53"/>
    <mergeCell ref="A55:A57"/>
    <mergeCell ref="A58:A60"/>
    <mergeCell ref="A22:A24"/>
    <mergeCell ref="A25:A27"/>
    <mergeCell ref="A28:A30"/>
    <mergeCell ref="A31:A33"/>
    <mergeCell ref="A34:A36"/>
    <mergeCell ref="A39:A41"/>
    <mergeCell ref="A4:A6"/>
    <mergeCell ref="A7:A9"/>
    <mergeCell ref="A10:A12"/>
    <mergeCell ref="A13:A15"/>
    <mergeCell ref="A16:A18"/>
    <mergeCell ref="A19:A21"/>
  </mergeCells>
  <phoneticPr fontId="3"/>
  <printOptions horizontalCentered="1" verticalCentered="1"/>
  <pageMargins left="0.70866141732283472" right="0.51181102362204722" top="0.55118110236220474" bottom="0" header="0.31496062992125984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令和6年3月（速報値）</vt:lpstr>
      <vt:lpstr>'令和6年3月（速報値）'!Print_Area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2024-04-25T08:58:11Z</dcterms:created>
  <dcterms:modified xsi:type="dcterms:W3CDTF">2024-04-25T09:02:16Z</dcterms:modified>
</cp:coreProperties>
</file>