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4.40.161\share\MARUGOTO-JOB\■2024観光コミュニケーションofficial\40_観光統計\10　月例_入込客数・宿泊状況調査(月例観光統計調査）\07_2024・9月分（11月1日10時公表）\06_20240823_青い森オープンデータカタログ掲載（未）\"/>
    </mc:Choice>
  </mc:AlternateContent>
  <xr:revisionPtr revIDLastSave="0" documentId="8_{6B32FD0B-BD7D-4799-A372-6A69FD2907B8}" xr6:coauthVersionLast="36" xr6:coauthVersionMax="36" xr10:uidLastSave="{00000000-0000-0000-0000-000000000000}"/>
  <bookViews>
    <workbookView xWindow="0" yWindow="0" windowWidth="28800" windowHeight="11385" xr2:uid="{29E84204-65D6-40CF-8AC7-F74C90DD5FA7}"/>
  </bookViews>
  <sheets>
    <sheet name="令和6年9月（速報値）" sheetId="1" r:id="rId1"/>
  </sheets>
  <externalReferences>
    <externalReference r:id="rId2"/>
  </externalReferences>
  <definedNames>
    <definedName name="_xlnm.Print_Area" localSheetId="0">'令和6年9月（速報値）'!$A$1:$P$76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B44" i="1"/>
  <c r="B47" i="1"/>
  <c r="B48" i="1"/>
  <c r="B50" i="1"/>
  <c r="B53" i="1"/>
  <c r="B54" i="1"/>
  <c r="B56" i="1"/>
  <c r="B60" i="1"/>
  <c r="B61" i="1"/>
  <c r="B63" i="1"/>
  <c r="B66" i="1"/>
  <c r="B67" i="1"/>
  <c r="B69" i="1"/>
  <c r="B72" i="1"/>
  <c r="B73" i="1"/>
  <c r="G162" i="1"/>
  <c r="G161" i="1"/>
  <c r="G157" i="1"/>
  <c r="G156" i="1"/>
  <c r="G155" i="1"/>
  <c r="G149" i="1"/>
  <c r="G147" i="1"/>
  <c r="G146" i="1"/>
  <c r="G145" i="1"/>
  <c r="C143" i="1"/>
  <c r="G142" i="1"/>
  <c r="G141" i="1"/>
  <c r="G140" i="1"/>
  <c r="G143" i="1" s="1"/>
  <c r="G139" i="1"/>
  <c r="B70" i="1" l="1"/>
  <c r="B64" i="1"/>
  <c r="B57" i="1"/>
  <c r="B51" i="1"/>
  <c r="B45" i="1"/>
</calcChain>
</file>

<file path=xl/sharedStrings.xml><?xml version="1.0" encoding="utf-8"?>
<sst xmlns="http://schemas.openxmlformats.org/spreadsheetml/2006/main" count="118" uniqueCount="43">
  <si>
    <t>月例観光統計調査（令和６年）集計表</t>
    <phoneticPr fontId="3"/>
  </si>
  <si>
    <t>　・令和6年4月調査より調査対象となる観光施設が33施設（以前までは34施設）、宿泊施設が75施設（以前までは71施設）に変更。</t>
    <rPh sb="29" eb="31">
      <t>イゼン</t>
    </rPh>
    <rPh sb="50" eb="52">
      <t>イゼン</t>
    </rPh>
    <rPh sb="57" eb="59">
      <t>シセツ</t>
    </rPh>
    <rPh sb="61" eb="63">
      <t>ヘンコウ</t>
    </rPh>
    <phoneticPr fontId="2"/>
  </si>
  <si>
    <t>　・そのため、過去との比較には留意が必要（令和6年3月以前の数値はそれぞれ34施設及び71施設のまま）。</t>
    <rPh sb="21" eb="23">
      <t>レイワ</t>
    </rPh>
    <rPh sb="24" eb="25">
      <t>ネン</t>
    </rPh>
    <rPh sb="26" eb="27">
      <t>ツキ</t>
    </rPh>
    <rPh sb="27" eb="29">
      <t>イゼン</t>
    </rPh>
    <rPh sb="30" eb="32">
      <t>スウチ</t>
    </rPh>
    <rPh sb="39" eb="41">
      <t>シセツ</t>
    </rPh>
    <rPh sb="41" eb="42">
      <t>オヨ</t>
    </rPh>
    <rPh sb="45" eb="47">
      <t>シセツ</t>
    </rPh>
    <phoneticPr fontId="2"/>
  </si>
  <si>
    <t>（単位：人、％）</t>
    <rPh sb="1" eb="3">
      <t>タンイ</t>
    </rPh>
    <rPh sb="4" eb="5">
      <t>ニン</t>
    </rPh>
    <phoneticPr fontId="3"/>
  </si>
  <si>
    <t>区　　分</t>
  </si>
  <si>
    <t>合計</t>
    <rPh sb="0" eb="2">
      <t>ゴウケイ</t>
    </rPh>
    <phoneticPr fontId="1"/>
  </si>
  <si>
    <t>合計</t>
    <rPh sb="0" eb="2">
      <t>ゴウケイ</t>
    </rPh>
    <phoneticPr fontId="2"/>
  </si>
  <si>
    <t>アスパム</t>
    <phoneticPr fontId="3"/>
  </si>
  <si>
    <t>前年比</t>
    <rPh sb="0" eb="3">
      <t>ゼンネンヒ</t>
    </rPh>
    <phoneticPr fontId="6"/>
  </si>
  <si>
    <t>前年比</t>
    <rPh sb="0" eb="3">
      <t>ゼンネンヒ</t>
    </rPh>
    <phoneticPr fontId="9"/>
  </si>
  <si>
    <t>青森県立美術館</t>
    <rPh sb="0" eb="4">
      <t>アオモリケンリツ</t>
    </rPh>
    <rPh sb="4" eb="7">
      <t>ビジュツカン</t>
    </rPh>
    <phoneticPr fontId="3"/>
  </si>
  <si>
    <t>浅虫水族館</t>
  </si>
  <si>
    <t>八甲田丸</t>
  </si>
  <si>
    <t>弘前市立観光館</t>
  </si>
  <si>
    <t>白神山地ビジターセンター</t>
    <phoneticPr fontId="9"/>
  </si>
  <si>
    <t>立佞武多の館</t>
    <phoneticPr fontId="3"/>
  </si>
  <si>
    <t>八食センター</t>
    <rPh sb="0" eb="2">
      <t>ハッショク</t>
    </rPh>
    <phoneticPr fontId="9"/>
  </si>
  <si>
    <t>石ヶ戸休憩所</t>
    <rPh sb="0" eb="3">
      <t>イシゲト</t>
    </rPh>
    <rPh sb="3" eb="5">
      <t>キュウケイ</t>
    </rPh>
    <rPh sb="5" eb="6">
      <t>ジョ</t>
    </rPh>
    <phoneticPr fontId="3"/>
  </si>
  <si>
    <t>安渡館</t>
    <rPh sb="0" eb="1">
      <t>ヤス</t>
    </rPh>
    <rPh sb="1" eb="2">
      <t>ワタ</t>
    </rPh>
    <rPh sb="2" eb="3">
      <t>ヤカタ</t>
    </rPh>
    <phoneticPr fontId="9"/>
  </si>
  <si>
    <t>全施設合計</t>
    <rPh sb="0" eb="1">
      <t>ゼン</t>
    </rPh>
    <rPh sb="1" eb="3">
      <t>シセツ</t>
    </rPh>
    <rPh sb="3" eb="5">
      <t>ゴウケイシセツ</t>
    </rPh>
    <phoneticPr fontId="9"/>
  </si>
  <si>
    <t>※令和6年4月より34施設から33施設へ変更</t>
    <rPh sb="1" eb="3">
      <t>レイワ</t>
    </rPh>
    <rPh sb="4" eb="5">
      <t>ネン</t>
    </rPh>
    <rPh sb="6" eb="7">
      <t>ツキ</t>
    </rPh>
    <rPh sb="11" eb="13">
      <t>シセツ</t>
    </rPh>
    <rPh sb="17" eb="19">
      <t>シセツ</t>
    </rPh>
    <rPh sb="20" eb="22">
      <t>ヘンコウ</t>
    </rPh>
    <phoneticPr fontId="3"/>
  </si>
  <si>
    <t>※33施設での比較（令和6年4月以降のみ）</t>
    <rPh sb="3" eb="5">
      <t>シセツ</t>
    </rPh>
    <rPh sb="7" eb="9">
      <t>ヒカク</t>
    </rPh>
    <rPh sb="10" eb="12">
      <t>レイワ</t>
    </rPh>
    <rPh sb="13" eb="14">
      <t>ネン</t>
    </rPh>
    <rPh sb="15" eb="16">
      <t>ツキ</t>
    </rPh>
    <rPh sb="16" eb="18">
      <t>イコウ</t>
    </rPh>
    <phoneticPr fontId="3"/>
  </si>
  <si>
    <t>（単位：人泊、％）</t>
    <rPh sb="5" eb="6">
      <t>ハク</t>
    </rPh>
    <phoneticPr fontId="3"/>
  </si>
  <si>
    <t>区　　分</t>
    <rPh sb="0" eb="1">
      <t>ク</t>
    </rPh>
    <rPh sb="3" eb="4">
      <t>プン</t>
    </rPh>
    <phoneticPr fontId="2"/>
  </si>
  <si>
    <t>青森市内宿泊施設</t>
    <rPh sb="0" eb="4">
      <t>アオモリシナイ</t>
    </rPh>
    <rPh sb="4" eb="6">
      <t>シュクハク</t>
    </rPh>
    <rPh sb="6" eb="8">
      <t>シセツ</t>
    </rPh>
    <phoneticPr fontId="3"/>
  </si>
  <si>
    <t>（令和6年4月から15施設。以前は11施設）</t>
    <phoneticPr fontId="3"/>
  </si>
  <si>
    <r>
      <t xml:space="preserve">弘前市内宿泊施設
</t>
    </r>
    <r>
      <rPr>
        <sz val="11"/>
        <color indexed="8"/>
        <rFont val="ＭＳ Ｐゴシック"/>
        <family val="3"/>
        <charset val="128"/>
      </rPr>
      <t>（１５施設）</t>
    </r>
    <rPh sb="0" eb="4">
      <t>ヒロサキシナイ</t>
    </rPh>
    <rPh sb="4" eb="6">
      <t>シュクハク</t>
    </rPh>
    <rPh sb="6" eb="8">
      <t>シセツ</t>
    </rPh>
    <phoneticPr fontId="3"/>
  </si>
  <si>
    <r>
      <t xml:space="preserve">八戸市内宿泊施設
</t>
    </r>
    <r>
      <rPr>
        <sz val="11"/>
        <color indexed="8"/>
        <rFont val="ＭＳ Ｐゴシック"/>
        <family val="3"/>
        <charset val="128"/>
      </rPr>
      <t>（１５施設）</t>
    </r>
    <rPh sb="0" eb="2">
      <t>ハチノヘ</t>
    </rPh>
    <rPh sb="2" eb="4">
      <t>シナイ</t>
    </rPh>
    <rPh sb="4" eb="6">
      <t>シュクハク</t>
    </rPh>
    <rPh sb="6" eb="8">
      <t>シセツ</t>
    </rPh>
    <phoneticPr fontId="3"/>
  </si>
  <si>
    <t>むつ市内宿泊施設
（９施設）</t>
    <rPh sb="2" eb="4">
      <t>シナイ</t>
    </rPh>
    <rPh sb="4" eb="6">
      <t>シュクハク</t>
    </rPh>
    <rPh sb="6" eb="8">
      <t>シセツ</t>
    </rPh>
    <phoneticPr fontId="3"/>
  </si>
  <si>
    <t>４市合計
（５４施設）</t>
    <rPh sb="1" eb="2">
      <t>シ</t>
    </rPh>
    <rPh sb="2" eb="4">
      <t>ゴウケイ</t>
    </rPh>
    <rPh sb="8" eb="10">
      <t>シセツ</t>
    </rPh>
    <phoneticPr fontId="3"/>
  </si>
  <si>
    <t>&lt;参考&gt;県内他地域宿泊者数</t>
    <rPh sb="1" eb="3">
      <t>サンコウ</t>
    </rPh>
    <rPh sb="4" eb="6">
      <t>ケンナイ</t>
    </rPh>
    <rPh sb="6" eb="7">
      <t>タ</t>
    </rPh>
    <rPh sb="7" eb="9">
      <t>チイキ</t>
    </rPh>
    <rPh sb="9" eb="11">
      <t>シュクハク</t>
    </rPh>
    <rPh sb="11" eb="12">
      <t>シャ</t>
    </rPh>
    <rPh sb="12" eb="13">
      <t>スウ</t>
    </rPh>
    <phoneticPr fontId="3"/>
  </si>
  <si>
    <t>２年</t>
  </si>
  <si>
    <t>西北地域宿泊施設
（９施設）</t>
    <rPh sb="0" eb="2">
      <t>セイホク</t>
    </rPh>
    <rPh sb="2" eb="4">
      <t>チイキ</t>
    </rPh>
    <rPh sb="4" eb="6">
      <t>シュクハク</t>
    </rPh>
    <rPh sb="6" eb="8">
      <t>シセツ</t>
    </rPh>
    <phoneticPr fontId="3"/>
  </si>
  <si>
    <t>上北地域宿泊施設
（９施設）</t>
    <rPh sb="0" eb="2">
      <t>カミキタ</t>
    </rPh>
    <rPh sb="2" eb="4">
      <t>チイキ</t>
    </rPh>
    <rPh sb="4" eb="6">
      <t>シュクハク</t>
    </rPh>
    <rPh sb="6" eb="8">
      <t>シセツ</t>
    </rPh>
    <phoneticPr fontId="3"/>
  </si>
  <si>
    <t>下北地域宿泊施設
（１２施設）
※むつ市宿泊施設を含む</t>
    <rPh sb="0" eb="2">
      <t>シモキタ</t>
    </rPh>
    <rPh sb="2" eb="4">
      <t>チイキ</t>
    </rPh>
    <rPh sb="4" eb="6">
      <t>シュクハク</t>
    </rPh>
    <rPh sb="6" eb="8">
      <t>シセツ</t>
    </rPh>
    <phoneticPr fontId="3"/>
  </si>
  <si>
    <t>※令和6年4月より71施設から75施設へ変更</t>
    <rPh sb="1" eb="3">
      <t>レイワ</t>
    </rPh>
    <rPh sb="4" eb="5">
      <t>ネン</t>
    </rPh>
    <rPh sb="6" eb="7">
      <t>ツキ</t>
    </rPh>
    <rPh sb="11" eb="13">
      <t>シセツ</t>
    </rPh>
    <rPh sb="17" eb="19">
      <t>シセツ</t>
    </rPh>
    <rPh sb="20" eb="22">
      <t>ヘンコウ</t>
    </rPh>
    <phoneticPr fontId="3"/>
  </si>
  <si>
    <t>※75施設での比較（令和6年4月以降のみ）</t>
    <rPh sb="3" eb="5">
      <t>シセツ</t>
    </rPh>
    <rPh sb="7" eb="9">
      <t>ヒカク</t>
    </rPh>
    <rPh sb="10" eb="12">
      <t>レイワ</t>
    </rPh>
    <rPh sb="13" eb="14">
      <t>ネン</t>
    </rPh>
    <rPh sb="15" eb="16">
      <t>ツキ</t>
    </rPh>
    <rPh sb="16" eb="18">
      <t>イコウ</t>
    </rPh>
    <phoneticPr fontId="3"/>
  </si>
  <si>
    <t>※ 調査対象施設の増減や数値の修正等により、過去の公表値と異なる場合があります。</t>
    <rPh sb="12" eb="14">
      <t>スウチ</t>
    </rPh>
    <phoneticPr fontId="3"/>
  </si>
  <si>
    <t>-</t>
  </si>
  <si>
    <t>－</t>
  </si>
  <si>
    <t>令和6年</t>
  </si>
  <si>
    <t>令和5年</t>
  </si>
  <si>
    <t>1月～9月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</si>
</sst>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&quot;月&quot;"/>
    <numFmt numFmtId="178" formatCode="0.0_);[Red]\(0.0\)"/>
    <numFmt numFmtId="179" formatCode="#,##0.0;[Red]\-#,##0.0"/>
    <numFmt numFmtId="180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.95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.95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</borders>
  <cellStyleXfs count="6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5" fillId="0" borderId="0"/>
    <xf numFmtId="176" fontId="7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6" fontId="5" fillId="0" borderId="0">
      <alignment vertical="center"/>
    </xf>
  </cellStyleXfs>
  <cellXfs count="106">
    <xf numFmtId="176" fontId="0" fillId="0" borderId="0" xfId="0">
      <alignment vertical="center"/>
    </xf>
    <xf numFmtId="176" fontId="0" fillId="0" borderId="0" xfId="0" applyAlignment="1">
      <alignment horizontal="right" vertical="center"/>
    </xf>
    <xf numFmtId="176" fontId="4" fillId="0" borderId="0" xfId="0" applyFont="1">
      <alignment vertical="center"/>
    </xf>
    <xf numFmtId="176" fontId="6" fillId="0" borderId="1" xfId="2" applyFont="1" applyBorder="1" applyAlignment="1">
      <alignment horizontal="center" vertical="center"/>
    </xf>
    <xf numFmtId="176" fontId="6" fillId="0" borderId="2" xfId="2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38" fontId="8" fillId="0" borderId="0" xfId="1" applyFont="1" applyFill="1" applyBorder="1">
      <alignment vertical="center"/>
    </xf>
    <xf numFmtId="176" fontId="6" fillId="0" borderId="4" xfId="2" applyFont="1" applyBorder="1" applyAlignment="1">
      <alignment horizontal="distributed" vertical="center" wrapText="1"/>
    </xf>
    <xf numFmtId="176" fontId="6" fillId="0" borderId="5" xfId="2" applyFont="1" applyBorder="1" applyAlignment="1">
      <alignment horizontal="distributed" vertical="center"/>
    </xf>
    <xf numFmtId="3" fontId="7" fillId="0" borderId="6" xfId="2" applyNumberFormat="1" applyFont="1" applyBorder="1" applyAlignment="1">
      <alignment horizontal="right" vertical="center"/>
    </xf>
    <xf numFmtId="176" fontId="6" fillId="0" borderId="8" xfId="2" applyFont="1" applyBorder="1" applyAlignment="1">
      <alignment horizontal="distributed" vertical="center"/>
    </xf>
    <xf numFmtId="3" fontId="7" fillId="0" borderId="8" xfId="2" applyNumberFormat="1" applyFont="1" applyBorder="1" applyAlignment="1">
      <alignment horizontal="right" vertical="center"/>
    </xf>
    <xf numFmtId="176" fontId="6" fillId="0" borderId="10" xfId="2" applyFont="1" applyBorder="1" applyAlignment="1">
      <alignment horizontal="distributed" vertical="center"/>
    </xf>
    <xf numFmtId="176" fontId="6" fillId="0" borderId="11" xfId="2" applyFont="1" applyBorder="1" applyAlignment="1">
      <alignment horizontal="distributed" vertical="center"/>
    </xf>
    <xf numFmtId="179" fontId="8" fillId="2" borderId="0" xfId="1" applyNumberFormat="1" applyFont="1" applyFill="1" applyBorder="1">
      <alignment vertical="center"/>
    </xf>
    <xf numFmtId="176" fontId="6" fillId="0" borderId="4" xfId="2" applyFont="1" applyBorder="1" applyAlignment="1">
      <alignment horizontal="distributed" vertical="center"/>
    </xf>
    <xf numFmtId="176" fontId="6" fillId="0" borderId="15" xfId="2" applyFont="1" applyBorder="1" applyAlignment="1">
      <alignment horizontal="distributed" vertical="center"/>
    </xf>
    <xf numFmtId="176" fontId="6" fillId="0" borderId="22" xfId="2" applyFont="1" applyBorder="1" applyAlignment="1">
      <alignment horizontal="distributed" vertical="center"/>
    </xf>
    <xf numFmtId="176" fontId="6" fillId="0" borderId="23" xfId="2" applyFont="1" applyBorder="1" applyAlignment="1">
      <alignment horizontal="distributed" vertical="center" wrapText="1"/>
    </xf>
    <xf numFmtId="176" fontId="6" fillId="0" borderId="24" xfId="2" applyFont="1" applyBorder="1" applyAlignment="1">
      <alignment horizontal="distributed" vertical="center"/>
    </xf>
    <xf numFmtId="180" fontId="7" fillId="0" borderId="24" xfId="2" applyNumberFormat="1" applyFont="1" applyBorder="1" applyAlignment="1">
      <alignment horizontal="right" vertical="center" shrinkToFit="1"/>
    </xf>
    <xf numFmtId="176" fontId="6" fillId="0" borderId="15" xfId="2" applyFont="1" applyBorder="1" applyAlignment="1">
      <alignment horizontal="left" vertical="center" wrapText="1"/>
    </xf>
    <xf numFmtId="180" fontId="7" fillId="0" borderId="16" xfId="2" applyNumberFormat="1" applyFont="1" applyBorder="1" applyAlignment="1">
      <alignment horizontal="right" vertical="center" shrinkToFit="1"/>
    </xf>
    <xf numFmtId="3" fontId="7" fillId="0" borderId="19" xfId="2" applyNumberFormat="1" applyFont="1" applyBorder="1" applyAlignment="1">
      <alignment horizontal="right" vertical="center"/>
    </xf>
    <xf numFmtId="176" fontId="6" fillId="0" borderId="27" xfId="2" applyFont="1" applyBorder="1" applyAlignment="1">
      <alignment horizontal="left" vertical="center" wrapText="1"/>
    </xf>
    <xf numFmtId="176" fontId="6" fillId="0" borderId="28" xfId="2" applyFont="1" applyBorder="1" applyAlignment="1">
      <alignment horizontal="distributed" vertical="center"/>
    </xf>
    <xf numFmtId="180" fontId="7" fillId="0" borderId="24" xfId="2" applyNumberFormat="1" applyFont="1" applyBorder="1" applyAlignment="1">
      <alignment horizontal="center" vertical="center" shrinkToFit="1"/>
    </xf>
    <xf numFmtId="180" fontId="7" fillId="0" borderId="31" xfId="2" applyNumberFormat="1" applyFont="1" applyBorder="1" applyAlignment="1">
      <alignment horizontal="center" vertical="center" shrinkToFit="1"/>
    </xf>
    <xf numFmtId="180" fontId="7" fillId="0" borderId="16" xfId="2" applyNumberFormat="1" applyFont="1" applyBorder="1" applyAlignment="1">
      <alignment horizontal="center" vertical="center" shrinkToFit="1"/>
    </xf>
    <xf numFmtId="180" fontId="7" fillId="0" borderId="9" xfId="2" applyNumberFormat="1" applyFont="1" applyBorder="1" applyAlignment="1">
      <alignment horizontal="center" vertical="center" shrinkToFit="1"/>
    </xf>
    <xf numFmtId="38" fontId="8" fillId="0" borderId="0" xfId="1" applyFont="1" applyAlignment="1">
      <alignment horizontal="right"/>
    </xf>
    <xf numFmtId="176" fontId="7" fillId="0" borderId="4" xfId="2" applyFont="1" applyBorder="1" applyAlignment="1">
      <alignment horizontal="distributed" vertical="center" wrapText="1"/>
    </xf>
    <xf numFmtId="176" fontId="7" fillId="0" borderId="15" xfId="2" applyFont="1" applyBorder="1" applyAlignment="1">
      <alignment horizontal="distributed" vertical="center" wrapText="1"/>
    </xf>
    <xf numFmtId="3" fontId="7" fillId="0" borderId="35" xfId="2" applyNumberFormat="1" applyFont="1" applyBorder="1" applyAlignment="1">
      <alignment horizontal="right" vertical="center"/>
    </xf>
    <xf numFmtId="176" fontId="10" fillId="0" borderId="10" xfId="2" applyFont="1" applyBorder="1" applyAlignment="1">
      <alignment horizontal="distributed" vertical="center" wrapText="1"/>
    </xf>
    <xf numFmtId="38" fontId="5" fillId="0" borderId="8" xfId="4" applyFont="1" applyFill="1" applyBorder="1" applyAlignment="1">
      <alignment horizontal="right" vertical="center" shrinkToFit="1"/>
    </xf>
    <xf numFmtId="176" fontId="6" fillId="0" borderId="23" xfId="2" applyFont="1" applyBorder="1" applyAlignment="1">
      <alignment horizontal="distributed" vertical="center" wrapText="1"/>
    </xf>
    <xf numFmtId="38" fontId="5" fillId="0" borderId="25" xfId="4" applyFont="1" applyFill="1" applyBorder="1" applyAlignment="1">
      <alignment horizontal="right" vertical="center" shrinkToFit="1"/>
    </xf>
    <xf numFmtId="38" fontId="5" fillId="0" borderId="38" xfId="4" applyFont="1" applyFill="1" applyBorder="1" applyAlignment="1">
      <alignment horizontal="right" vertical="center" shrinkToFit="1"/>
    </xf>
    <xf numFmtId="3" fontId="7" fillId="0" borderId="39" xfId="2" applyNumberFormat="1" applyFont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176" fontId="5" fillId="0" borderId="0" xfId="3" applyFont="1" applyAlignment="1"/>
    <xf numFmtId="176" fontId="5" fillId="0" borderId="40" xfId="3" applyFont="1" applyBorder="1" applyAlignment="1"/>
    <xf numFmtId="176" fontId="11" fillId="0" borderId="0" xfId="2" applyFont="1" applyAlignment="1">
      <alignment horizontal="distributed"/>
    </xf>
    <xf numFmtId="38" fontId="8" fillId="3" borderId="0" xfId="1" applyFont="1" applyFill="1" applyBorder="1">
      <alignment vertical="center"/>
    </xf>
    <xf numFmtId="176" fontId="6" fillId="3" borderId="43" xfId="3" applyFont="1" applyFill="1" applyBorder="1" applyAlignment="1">
      <alignment horizontal="distributed" vertical="center" wrapText="1"/>
    </xf>
    <xf numFmtId="176" fontId="6" fillId="3" borderId="15" xfId="3" applyFont="1" applyFill="1" applyBorder="1" applyAlignment="1">
      <alignment horizontal="distributed" vertical="center" wrapText="1"/>
    </xf>
    <xf numFmtId="176" fontId="6" fillId="3" borderId="10" xfId="3" applyFont="1" applyFill="1" applyBorder="1" applyAlignment="1">
      <alignment horizontal="distributed" vertical="center" wrapText="1"/>
    </xf>
    <xf numFmtId="176" fontId="6" fillId="3" borderId="4" xfId="3" applyFont="1" applyFill="1" applyBorder="1" applyAlignment="1">
      <alignment horizontal="distributed" vertical="center" wrapText="1"/>
    </xf>
    <xf numFmtId="38" fontId="0" fillId="0" borderId="0" xfId="1" applyFont="1">
      <alignment vertical="center"/>
    </xf>
    <xf numFmtId="176" fontId="12" fillId="0" borderId="0" xfId="0" applyFont="1">
      <alignment vertical="center"/>
    </xf>
    <xf numFmtId="176" fontId="6" fillId="0" borderId="15" xfId="2" applyFont="1" applyBorder="1" applyAlignment="1">
      <alignment horizontal="distributed" vertical="center" wrapText="1"/>
    </xf>
    <xf numFmtId="176" fontId="6" fillId="0" borderId="10" xfId="2" applyFont="1" applyBorder="1" applyAlignment="1">
      <alignment horizontal="distributed" vertical="center" wrapText="1"/>
    </xf>
    <xf numFmtId="176" fontId="6" fillId="0" borderId="48" xfId="2" applyFont="1" applyBorder="1" applyAlignment="1">
      <alignment horizontal="left" vertical="center" wrapText="1"/>
    </xf>
    <xf numFmtId="176" fontId="6" fillId="0" borderId="48" xfId="2" applyFont="1" applyBorder="1" applyAlignment="1">
      <alignment horizontal="distributed" vertical="center"/>
    </xf>
    <xf numFmtId="176" fontId="6" fillId="0" borderId="27" xfId="2" applyFont="1" applyBorder="1" applyAlignment="1">
      <alignment horizontal="distributed" vertical="center" wrapText="1"/>
    </xf>
    <xf numFmtId="176" fontId="6" fillId="0" borderId="48" xfId="2" applyFont="1" applyBorder="1" applyAlignment="1">
      <alignment horizontal="distributed" vertical="center" wrapText="1"/>
    </xf>
    <xf numFmtId="176" fontId="6" fillId="3" borderId="48" xfId="3" applyFont="1" applyFill="1" applyBorder="1" applyAlignment="1">
      <alignment horizontal="distributed" vertical="center" wrapText="1"/>
    </xf>
    <xf numFmtId="176" fontId="13" fillId="0" borderId="0" xfId="0" applyFont="1">
      <alignment vertical="center"/>
    </xf>
    <xf numFmtId="176" fontId="14" fillId="0" borderId="0" xfId="0" applyFont="1">
      <alignment vertical="center"/>
    </xf>
    <xf numFmtId="176" fontId="14" fillId="0" borderId="0" xfId="0" applyFont="1" applyAlignment="1">
      <alignment horizontal="right" vertical="center"/>
    </xf>
    <xf numFmtId="38" fontId="14" fillId="0" borderId="3" xfId="1" applyFont="1" applyFill="1" applyBorder="1" applyAlignment="1">
      <alignment horizontal="center" vertical="center"/>
    </xf>
    <xf numFmtId="3" fontId="7" fillId="0" borderId="6" xfId="3" applyNumberFormat="1" applyFont="1" applyBorder="1" applyAlignment="1">
      <alignment horizontal="right" vertical="center"/>
    </xf>
    <xf numFmtId="38" fontId="14" fillId="0" borderId="7" xfId="1" applyFont="1" applyFill="1" applyBorder="1" applyAlignment="1">
      <alignment horizontal="right" vertical="center"/>
    </xf>
    <xf numFmtId="38" fontId="14" fillId="0" borderId="9" xfId="1" applyFont="1" applyFill="1" applyBorder="1" applyAlignment="1">
      <alignment horizontal="right" vertical="center"/>
    </xf>
    <xf numFmtId="178" fontId="14" fillId="2" borderId="12" xfId="0" applyNumberFormat="1" applyFont="1" applyFill="1" applyBorder="1" applyAlignment="1">
      <alignment horizontal="right" vertical="center"/>
    </xf>
    <xf numFmtId="178" fontId="14" fillId="2" borderId="13" xfId="0" applyNumberFormat="1" applyFont="1" applyFill="1" applyBorder="1" applyAlignment="1">
      <alignment horizontal="right" vertical="center"/>
    </xf>
    <xf numFmtId="178" fontId="14" fillId="2" borderId="14" xfId="0" applyNumberFormat="1" applyFont="1" applyFill="1" applyBorder="1" applyAlignment="1">
      <alignment horizontal="right" vertical="center"/>
    </xf>
    <xf numFmtId="178" fontId="14" fillId="2" borderId="16" xfId="0" applyNumberFormat="1" applyFont="1" applyFill="1" applyBorder="1" applyAlignment="1">
      <alignment horizontal="right" vertical="center"/>
    </xf>
    <xf numFmtId="178" fontId="14" fillId="2" borderId="17" xfId="0" applyNumberFormat="1" applyFont="1" applyFill="1" applyBorder="1" applyAlignment="1">
      <alignment horizontal="right" vertical="center"/>
    </xf>
    <xf numFmtId="178" fontId="14" fillId="2" borderId="18" xfId="0" applyNumberFormat="1" applyFont="1" applyFill="1" applyBorder="1" applyAlignment="1">
      <alignment horizontal="right" vertical="center"/>
    </xf>
    <xf numFmtId="3" fontId="7" fillId="0" borderId="19" xfId="3" applyNumberFormat="1" applyFont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21" xfId="1" applyFont="1" applyFill="1" applyBorder="1" applyAlignment="1">
      <alignment horizontal="right" vertical="center"/>
    </xf>
    <xf numFmtId="3" fontId="7" fillId="0" borderId="25" xfId="3" applyNumberFormat="1" applyFont="1" applyBorder="1" applyAlignment="1">
      <alignment horizontal="right" vertical="center"/>
    </xf>
    <xf numFmtId="38" fontId="14" fillId="0" borderId="26" xfId="1" applyFont="1" applyFill="1" applyBorder="1" applyAlignment="1">
      <alignment horizontal="right" vertical="center"/>
    </xf>
    <xf numFmtId="38" fontId="14" fillId="0" borderId="18" xfId="1" applyFont="1" applyFill="1" applyBorder="1" applyAlignment="1">
      <alignment horizontal="right" vertical="center"/>
    </xf>
    <xf numFmtId="178" fontId="14" fillId="2" borderId="29" xfId="0" applyNumberFormat="1" applyFont="1" applyFill="1" applyBorder="1" applyAlignment="1">
      <alignment horizontal="right" vertical="center"/>
    </xf>
    <xf numFmtId="179" fontId="14" fillId="2" borderId="30" xfId="1" applyNumberFormat="1" applyFont="1" applyFill="1" applyBorder="1" applyAlignment="1">
      <alignment horizontal="right" vertical="center"/>
    </xf>
    <xf numFmtId="178" fontId="14" fillId="2" borderId="29" xfId="0" applyNumberFormat="1" applyFont="1" applyFill="1" applyBorder="1" applyAlignment="1">
      <alignment horizontal="center" vertical="center"/>
    </xf>
    <xf numFmtId="179" fontId="14" fillId="2" borderId="30" xfId="1" applyNumberFormat="1" applyFont="1" applyFill="1" applyBorder="1" applyAlignment="1">
      <alignment horizontal="center" vertical="center"/>
    </xf>
    <xf numFmtId="38" fontId="14" fillId="0" borderId="0" xfId="1" applyFont="1" applyAlignment="1">
      <alignment horizontal="right"/>
    </xf>
    <xf numFmtId="176" fontId="14" fillId="0" borderId="32" xfId="0" applyFont="1" applyBorder="1" applyAlignment="1">
      <alignment horizontal="center" vertical="center"/>
    </xf>
    <xf numFmtId="38" fontId="14" fillId="0" borderId="33" xfId="1" applyFont="1" applyFill="1" applyBorder="1" applyAlignment="1">
      <alignment horizontal="center" vertical="center"/>
    </xf>
    <xf numFmtId="3" fontId="7" fillId="0" borderId="34" xfId="3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horizontal="right" vertical="center"/>
    </xf>
    <xf numFmtId="178" fontId="14" fillId="2" borderId="36" xfId="0" applyNumberFormat="1" applyFont="1" applyFill="1" applyBorder="1" applyAlignment="1">
      <alignment horizontal="right" vertical="center"/>
    </xf>
    <xf numFmtId="3" fontId="7" fillId="0" borderId="6" xfId="3" applyNumberFormat="1" applyFont="1" applyBorder="1" applyAlignment="1">
      <alignment horizontal="right" vertical="top"/>
    </xf>
    <xf numFmtId="3" fontId="7" fillId="0" borderId="34" xfId="3" applyNumberFormat="1" applyFont="1" applyBorder="1" applyAlignment="1">
      <alignment horizontal="right" vertical="top"/>
    </xf>
    <xf numFmtId="178" fontId="14" fillId="2" borderId="37" xfId="0" applyNumberFormat="1" applyFont="1" applyFill="1" applyBorder="1" applyAlignment="1">
      <alignment horizontal="right" vertical="center"/>
    </xf>
    <xf numFmtId="176" fontId="5" fillId="0" borderId="28" xfId="5" applyFont="1" applyBorder="1" applyAlignment="1">
      <alignment horizontal="distributed" vertical="center"/>
    </xf>
    <xf numFmtId="178" fontId="14" fillId="2" borderId="28" xfId="0" applyNumberFormat="1" applyFont="1" applyFill="1" applyBorder="1" applyAlignment="1">
      <alignment horizontal="right" vertical="center"/>
    </xf>
    <xf numFmtId="178" fontId="14" fillId="2" borderId="41" xfId="0" applyNumberFormat="1" applyFont="1" applyFill="1" applyBorder="1" applyAlignment="1">
      <alignment horizontal="right" vertical="center"/>
    </xf>
    <xf numFmtId="176" fontId="5" fillId="0" borderId="0" xfId="5" applyFont="1" applyAlignment="1">
      <alignment horizontal="distributed" vertical="center"/>
    </xf>
    <xf numFmtId="178" fontId="14" fillId="3" borderId="0" xfId="0" applyNumberFormat="1" applyFont="1" applyFill="1" applyAlignment="1">
      <alignment horizontal="right" vertical="center"/>
    </xf>
    <xf numFmtId="38" fontId="14" fillId="3" borderId="42" xfId="1" applyFont="1" applyFill="1" applyBorder="1" applyAlignment="1">
      <alignment horizontal="right" vertical="center"/>
    </xf>
    <xf numFmtId="3" fontId="7" fillId="0" borderId="44" xfId="3" applyNumberFormat="1" applyFont="1" applyBorder="1" applyAlignment="1">
      <alignment horizontal="right" vertical="center"/>
    </xf>
    <xf numFmtId="3" fontId="7" fillId="0" borderId="45" xfId="3" applyNumberFormat="1" applyFont="1" applyBorder="1" applyAlignment="1">
      <alignment horizontal="right" vertical="center"/>
    </xf>
    <xf numFmtId="38" fontId="14" fillId="0" borderId="46" xfId="1" applyFont="1" applyFill="1" applyBorder="1" applyAlignment="1">
      <alignment horizontal="right" vertical="center"/>
    </xf>
    <xf numFmtId="176" fontId="5" fillId="0" borderId="12" xfId="5" applyFont="1" applyBorder="1" applyAlignment="1">
      <alignment horizontal="distributed" vertical="center"/>
    </xf>
    <xf numFmtId="3" fontId="7" fillId="0" borderId="22" xfId="3" applyNumberFormat="1" applyFont="1" applyBorder="1" applyAlignment="1">
      <alignment horizontal="right" vertical="center"/>
    </xf>
    <xf numFmtId="176" fontId="5" fillId="0" borderId="16" xfId="5" applyFont="1" applyBorder="1" applyAlignment="1">
      <alignment horizontal="distributed" vertical="center"/>
    </xf>
    <xf numFmtId="178" fontId="14" fillId="2" borderId="47" xfId="0" applyNumberFormat="1" applyFont="1" applyFill="1" applyBorder="1" applyAlignment="1">
      <alignment horizontal="right" vertical="center"/>
    </xf>
    <xf numFmtId="179" fontId="14" fillId="2" borderId="18" xfId="1" applyNumberFormat="1" applyFont="1" applyFill="1" applyBorder="1" applyAlignment="1">
      <alignment horizontal="right" vertical="center"/>
    </xf>
    <xf numFmtId="3" fontId="7" fillId="0" borderId="38" xfId="3" applyNumberFormat="1" applyFont="1" applyBorder="1" applyAlignment="1">
      <alignment horizontal="right" vertical="center"/>
    </xf>
  </cellXfs>
  <cellStyles count="6">
    <cellStyle name="桁区切り" xfId="1" builtinId="6"/>
    <cellStyle name="桁区切り 3" xfId="4" xr:uid="{DC7A1BD4-7CEF-4C08-B924-F421D0B2DC87}"/>
    <cellStyle name="標準" xfId="0" builtinId="0"/>
    <cellStyle name="標準 2 2" xfId="3" xr:uid="{21931663-8B1E-433B-B1E8-AFF1CE112E7D}"/>
    <cellStyle name="標準 3" xfId="2" xr:uid="{E4996ED1-A117-4B41-8BFE-0DDCC3BC7BA1}"/>
    <cellStyle name="標準 4" xfId="5" xr:uid="{D0AF2105-7399-4722-9D21-732EBBEED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UGOTO-JOB/&#9632;2024&#35251;&#20809;&#12467;&#12511;&#12517;&#12491;&#12465;&#12540;&#12471;&#12519;&#12531;official/40_&#35251;&#20809;&#32113;&#35336;/10&#12288;&#26376;&#20363;_&#20837;&#36796;&#23458;&#25968;&#12539;&#23487;&#27850;&#29366;&#27841;&#35519;&#26619;(&#26376;&#20363;&#35251;&#20809;&#32113;&#35336;&#35519;&#26619;&#65289;/07_2024&#12539;9&#26376;&#20998;&#65288;11&#26376;1&#26085;10&#26178;&#20844;&#34920;&#65289;/02_&#38598;&#35336;&#34920;/01_&#12304;1028&#26178;&#28857;&#12305;202409_&#26376;&#20363;&#35251;&#20809;&#32113;&#35336;&amp;&#12469;&#12510;&#12522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シート"/>
      <sheetName val="主要施設・景況感(入力)"/>
      <sheetName val="レンタカー(入力)"/>
      <sheetName val="①サマリー（横）"/>
      <sheetName val="①サマリー"/>
      <sheetName val="②上野作業 プレス（横）"/>
      <sheetName val="②プレス（横）"/>
      <sheetName val="②プレス"/>
      <sheetName val="③水色"/>
      <sheetName val="④ー１増減理由(観光)"/>
      <sheetName val="④－２増減理由(宿泊)"/>
      <sheetName val="⑤宿泊施設エリア別"/>
      <sheetName val="⑤宿泊施設エリア別（外国人）"/>
      <sheetName val="⑥国内交通機関"/>
      <sheetName val="⑦統計資料（表紙）"/>
      <sheetName val="⑦－１青森空港（国内線）"/>
      <sheetName val="⑦－２青森空港（国際線）"/>
      <sheetName val="⑦－３主要交通機関"/>
      <sheetName val="⑦－３交通機関（公表不可分）"/>
      <sheetName val="⑦－４アスパム"/>
      <sheetName val="⑦－５三内丸山"/>
      <sheetName val="⑦－６主要観光"/>
      <sheetName val="⑦ー６観光施設（公表不可分）"/>
      <sheetName val="⑦－７主要宿泊"/>
      <sheetName val="参考＿宿泊施設（全部）"/>
      <sheetName val="参考＿宿泊施設（外国人-入力）"/>
      <sheetName val="参考＿宿泊施設（外国人-print)"/>
      <sheetName val="⑧美術館"/>
      <sheetName val="参考＿美術館（入力）"/>
      <sheetName val="増減理由（美術館）"/>
      <sheetName val="⑨観光情報センター"/>
      <sheetName val="参考＿観光情報センター（入力）"/>
    </sheetNames>
    <sheetDataSet>
      <sheetData sheetId="0">
        <row r="12">
          <cell r="B12" t="str">
            <v>9月</v>
          </cell>
        </row>
        <row r="305">
          <cell r="C305">
            <v>38861</v>
          </cell>
        </row>
        <row r="312">
          <cell r="C312">
            <v>41665</v>
          </cell>
        </row>
        <row r="319">
          <cell r="C319">
            <v>35840</v>
          </cell>
        </row>
        <row r="326">
          <cell r="C326">
            <v>21609</v>
          </cell>
        </row>
        <row r="340">
          <cell r="C340">
            <v>18887</v>
          </cell>
        </row>
        <row r="347">
          <cell r="C347">
            <v>41165</v>
          </cell>
        </row>
        <row r="354">
          <cell r="C354">
            <v>23780</v>
          </cell>
        </row>
        <row r="361">
          <cell r="C361">
            <v>200198</v>
          </cell>
        </row>
        <row r="406">
          <cell r="C406">
            <v>37819</v>
          </cell>
        </row>
        <row r="407">
          <cell r="C407">
            <v>12926</v>
          </cell>
        </row>
        <row r="412">
          <cell r="C412">
            <v>11768</v>
          </cell>
        </row>
        <row r="418">
          <cell r="C418">
            <v>8311</v>
          </cell>
        </row>
        <row r="424">
          <cell r="C424">
            <v>8635</v>
          </cell>
        </row>
        <row r="430">
          <cell r="C430">
            <v>4240</v>
          </cell>
        </row>
        <row r="436">
          <cell r="C436">
            <v>10051</v>
          </cell>
        </row>
        <row r="442">
          <cell r="C442">
            <v>3328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30E6-7BF2-43A7-BEB4-05C6C6C41835}">
  <sheetPr>
    <tabColor rgb="FF00B0F0"/>
    <pageSetUpPr fitToPage="1"/>
  </sheetPr>
  <dimension ref="A1:BQ162"/>
  <sheetViews>
    <sheetView tabSelected="1" view="pageBreakPreview" topLeftCell="A37" zoomScale="85" zoomScaleNormal="70" zoomScaleSheetLayoutView="85" workbookViewId="0">
      <selection activeCell="K74" sqref="K74"/>
    </sheetView>
  </sheetViews>
  <sheetFormatPr defaultRowHeight="18.75" x14ac:dyDescent="0.4"/>
  <cols>
    <col min="1" max="1" width="30.625" customWidth="1"/>
    <col min="2" max="15" width="11.625" customWidth="1"/>
    <col min="16" max="16" width="12.625" customWidth="1"/>
    <col min="17" max="17" width="12.125" customWidth="1"/>
  </cols>
  <sheetData>
    <row r="1" spans="1:17" ht="30" customHeight="1" x14ac:dyDescent="0.4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17" ht="15" customHeight="1" x14ac:dyDescent="0.4">
      <c r="A2" s="2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7" ht="15" customHeight="1" x14ac:dyDescent="0.4">
      <c r="A3" s="2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7" ht="19.5" thickBot="1" x14ac:dyDescent="0.4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 t="s">
        <v>3</v>
      </c>
      <c r="Q4" s="1"/>
    </row>
    <row r="5" spans="1:17" ht="14.25" customHeight="1" x14ac:dyDescent="0.4">
      <c r="A5" s="3" t="s">
        <v>4</v>
      </c>
      <c r="B5" s="4"/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 t="s">
        <v>42</v>
      </c>
      <c r="P5" s="62" t="s">
        <v>5</v>
      </c>
      <c r="Q5" s="6"/>
    </row>
    <row r="6" spans="1:17" ht="13.5" customHeight="1" x14ac:dyDescent="0.4">
      <c r="A6" s="7" t="s">
        <v>7</v>
      </c>
      <c r="B6" s="8" t="s">
        <v>40</v>
      </c>
      <c r="C6" s="63">
        <v>46288</v>
      </c>
      <c r="D6" s="9">
        <v>87003</v>
      </c>
      <c r="E6" s="9">
        <v>76374</v>
      </c>
      <c r="F6" s="9">
        <v>101725</v>
      </c>
      <c r="G6" s="9">
        <v>110518</v>
      </c>
      <c r="H6" s="9">
        <v>93774</v>
      </c>
      <c r="I6" s="9">
        <v>79739</v>
      </c>
      <c r="J6" s="9">
        <v>231022</v>
      </c>
      <c r="K6" s="9">
        <v>164189</v>
      </c>
      <c r="L6" s="9">
        <v>0</v>
      </c>
      <c r="M6" s="9">
        <v>0</v>
      </c>
      <c r="N6" s="9">
        <v>0</v>
      </c>
      <c r="O6" s="9">
        <v>990632</v>
      </c>
      <c r="P6" s="64">
        <v>990632</v>
      </c>
      <c r="Q6" s="6"/>
    </row>
    <row r="7" spans="1:17" ht="13.5" customHeight="1" x14ac:dyDescent="0.4">
      <c r="A7" s="52"/>
      <c r="B7" s="10" t="s">
        <v>41</v>
      </c>
      <c r="C7" s="11">
        <v>37699</v>
      </c>
      <c r="D7" s="11">
        <v>68802</v>
      </c>
      <c r="E7" s="11">
        <v>72036</v>
      </c>
      <c r="F7" s="11">
        <v>79324</v>
      </c>
      <c r="G7" s="11">
        <v>121146</v>
      </c>
      <c r="H7" s="11">
        <v>93680</v>
      </c>
      <c r="I7" s="11">
        <v>92709</v>
      </c>
      <c r="J7" s="11">
        <v>217654</v>
      </c>
      <c r="K7" s="11">
        <v>142446</v>
      </c>
      <c r="L7" s="11">
        <v>117825</v>
      </c>
      <c r="M7" s="11">
        <v>83356</v>
      </c>
      <c r="N7" s="11">
        <v>117651</v>
      </c>
      <c r="O7" s="11">
        <v>925496</v>
      </c>
      <c r="P7" s="65">
        <v>1244328</v>
      </c>
      <c r="Q7" s="6"/>
    </row>
    <row r="8" spans="1:17" ht="13.5" customHeight="1" x14ac:dyDescent="0.4">
      <c r="A8" s="53"/>
      <c r="B8" s="13" t="s">
        <v>8</v>
      </c>
      <c r="C8" s="66">
        <v>122.8</v>
      </c>
      <c r="D8" s="67">
        <v>126.5</v>
      </c>
      <c r="E8" s="67">
        <v>106</v>
      </c>
      <c r="F8" s="67">
        <v>128.19999999999999</v>
      </c>
      <c r="G8" s="67">
        <v>91.2</v>
      </c>
      <c r="H8" s="67">
        <v>100.1</v>
      </c>
      <c r="I8" s="67">
        <v>86</v>
      </c>
      <c r="J8" s="67">
        <v>106.1</v>
      </c>
      <c r="K8" s="67">
        <v>115.3</v>
      </c>
      <c r="L8" s="67">
        <v>0</v>
      </c>
      <c r="M8" s="67">
        <v>0</v>
      </c>
      <c r="N8" s="67">
        <v>0</v>
      </c>
      <c r="O8" s="67">
        <v>107</v>
      </c>
      <c r="P8" s="68">
        <v>79.599999999999994</v>
      </c>
      <c r="Q8" s="14"/>
    </row>
    <row r="9" spans="1:17" ht="13.5" customHeight="1" x14ac:dyDescent="0.4">
      <c r="A9" s="15" t="s">
        <v>10</v>
      </c>
      <c r="B9" s="8" t="s">
        <v>40</v>
      </c>
      <c r="C9" s="63">
        <v>25197</v>
      </c>
      <c r="D9" s="63">
        <v>48960</v>
      </c>
      <c r="E9" s="63">
        <v>14060</v>
      </c>
      <c r="F9" s="63">
        <v>20766</v>
      </c>
      <c r="G9" s="63">
        <v>20322</v>
      </c>
      <c r="H9" s="63">
        <v>9334</v>
      </c>
      <c r="I9" s="63">
        <v>17303</v>
      </c>
      <c r="J9" s="63">
        <v>40535</v>
      </c>
      <c r="K9" s="63">
        <v>36277</v>
      </c>
      <c r="L9" s="63">
        <v>0</v>
      </c>
      <c r="M9" s="63">
        <v>0</v>
      </c>
      <c r="N9" s="63">
        <v>0</v>
      </c>
      <c r="O9" s="63">
        <v>232754</v>
      </c>
      <c r="P9" s="64">
        <v>232754</v>
      </c>
      <c r="Q9" s="6"/>
    </row>
    <row r="10" spans="1:17" ht="13.5" customHeight="1" x14ac:dyDescent="0.4">
      <c r="A10" s="16"/>
      <c r="B10" s="10" t="s">
        <v>41</v>
      </c>
      <c r="C10" s="11">
        <v>10037</v>
      </c>
      <c r="D10" s="11">
        <v>4166</v>
      </c>
      <c r="E10" s="11">
        <v>8065</v>
      </c>
      <c r="F10" s="11">
        <v>13695</v>
      </c>
      <c r="G10" s="11">
        <v>32790</v>
      </c>
      <c r="H10" s="11">
        <v>26988</v>
      </c>
      <c r="I10" s="11">
        <v>35600</v>
      </c>
      <c r="J10" s="11">
        <v>44924</v>
      </c>
      <c r="K10" s="11">
        <v>57644</v>
      </c>
      <c r="L10" s="11">
        <v>45506</v>
      </c>
      <c r="M10" s="11">
        <v>27361</v>
      </c>
      <c r="N10" s="11">
        <v>14065</v>
      </c>
      <c r="O10" s="11">
        <v>233909</v>
      </c>
      <c r="P10" s="65">
        <v>320841</v>
      </c>
      <c r="Q10" s="6"/>
    </row>
    <row r="11" spans="1:17" ht="13.5" customHeight="1" x14ac:dyDescent="0.4">
      <c r="A11" s="12"/>
      <c r="B11" s="13" t="s">
        <v>8</v>
      </c>
      <c r="C11" s="66">
        <v>251</v>
      </c>
      <c r="D11" s="67">
        <v>1175.2</v>
      </c>
      <c r="E11" s="67">
        <v>174.3</v>
      </c>
      <c r="F11" s="67">
        <v>151.6</v>
      </c>
      <c r="G11" s="67">
        <v>62</v>
      </c>
      <c r="H11" s="67">
        <v>34.6</v>
      </c>
      <c r="I11" s="67">
        <v>48.6</v>
      </c>
      <c r="J11" s="67">
        <v>90.2</v>
      </c>
      <c r="K11" s="67">
        <v>62.9</v>
      </c>
      <c r="L11" s="67">
        <v>0</v>
      </c>
      <c r="M11" s="67">
        <v>0</v>
      </c>
      <c r="N11" s="67">
        <v>0</v>
      </c>
      <c r="O11" s="67">
        <v>99.5</v>
      </c>
      <c r="P11" s="68">
        <v>72.5</v>
      </c>
      <c r="Q11" s="14"/>
    </row>
    <row r="12" spans="1:17" ht="13.5" customHeight="1" x14ac:dyDescent="0.4">
      <c r="A12" s="15" t="s">
        <v>11</v>
      </c>
      <c r="B12" s="8" t="s">
        <v>40</v>
      </c>
      <c r="C12" s="63">
        <v>17462</v>
      </c>
      <c r="D12" s="63">
        <v>15872</v>
      </c>
      <c r="E12" s="63">
        <v>20446</v>
      </c>
      <c r="F12" s="63">
        <v>19063</v>
      </c>
      <c r="G12" s="63">
        <v>29217</v>
      </c>
      <c r="H12" s="63">
        <v>25892</v>
      </c>
      <c r="I12" s="63">
        <v>30795</v>
      </c>
      <c r="J12" s="63">
        <v>56735</v>
      </c>
      <c r="K12" s="63">
        <v>29116</v>
      </c>
      <c r="L12" s="63">
        <v>0</v>
      </c>
      <c r="M12" s="63">
        <v>0</v>
      </c>
      <c r="N12" s="63">
        <v>0</v>
      </c>
      <c r="O12" s="63">
        <v>244598</v>
      </c>
      <c r="P12" s="64">
        <v>244598</v>
      </c>
      <c r="Q12" s="6"/>
    </row>
    <row r="13" spans="1:17" ht="13.5" customHeight="1" x14ac:dyDescent="0.4">
      <c r="A13" s="16"/>
      <c r="B13" s="10" t="s">
        <v>41</v>
      </c>
      <c r="C13" s="11">
        <v>13413</v>
      </c>
      <c r="D13" s="11">
        <v>11457</v>
      </c>
      <c r="E13" s="11">
        <v>25121</v>
      </c>
      <c r="F13" s="11">
        <v>21541</v>
      </c>
      <c r="G13" s="11">
        <v>35088</v>
      </c>
      <c r="H13" s="11">
        <v>22615</v>
      </c>
      <c r="I13" s="11">
        <v>32848</v>
      </c>
      <c r="J13" s="11">
        <v>56839</v>
      </c>
      <c r="K13" s="11">
        <v>24492</v>
      </c>
      <c r="L13" s="11">
        <v>22260</v>
      </c>
      <c r="M13" s="11">
        <v>16256</v>
      </c>
      <c r="N13" s="11">
        <v>11666</v>
      </c>
      <c r="O13" s="11">
        <v>243414</v>
      </c>
      <c r="P13" s="65">
        <v>293596</v>
      </c>
      <c r="Q13" s="6"/>
    </row>
    <row r="14" spans="1:17" ht="13.5" customHeight="1" x14ac:dyDescent="0.4">
      <c r="A14" s="12"/>
      <c r="B14" s="13" t="s">
        <v>8</v>
      </c>
      <c r="C14" s="69">
        <v>130.19999999999999</v>
      </c>
      <c r="D14" s="70">
        <v>138.5</v>
      </c>
      <c r="E14" s="70">
        <v>81.400000000000006</v>
      </c>
      <c r="F14" s="70">
        <v>88.5</v>
      </c>
      <c r="G14" s="70">
        <v>83.3</v>
      </c>
      <c r="H14" s="70">
        <v>114.5</v>
      </c>
      <c r="I14" s="70">
        <v>93.8</v>
      </c>
      <c r="J14" s="70">
        <v>99.8</v>
      </c>
      <c r="K14" s="70">
        <v>118.9</v>
      </c>
      <c r="L14" s="70">
        <v>0</v>
      </c>
      <c r="M14" s="70">
        <v>0</v>
      </c>
      <c r="N14" s="70">
        <v>0</v>
      </c>
      <c r="O14" s="70">
        <v>100.5</v>
      </c>
      <c r="P14" s="71">
        <v>83.3</v>
      </c>
      <c r="Q14" s="14"/>
    </row>
    <row r="15" spans="1:17" ht="13.5" customHeight="1" x14ac:dyDescent="0.4">
      <c r="A15" s="15" t="s">
        <v>12</v>
      </c>
      <c r="B15" s="8" t="s">
        <v>40</v>
      </c>
      <c r="C15" s="63">
        <v>3820</v>
      </c>
      <c r="D15" s="63">
        <v>6250</v>
      </c>
      <c r="E15" s="63">
        <v>5529</v>
      </c>
      <c r="F15" s="63">
        <v>7155</v>
      </c>
      <c r="G15" s="63">
        <v>9205</v>
      </c>
      <c r="H15" s="63">
        <v>10202</v>
      </c>
      <c r="I15" s="63">
        <v>9091</v>
      </c>
      <c r="J15" s="63">
        <v>14940</v>
      </c>
      <c r="K15" s="63">
        <v>10487</v>
      </c>
      <c r="L15" s="63">
        <v>0</v>
      </c>
      <c r="M15" s="63">
        <v>0</v>
      </c>
      <c r="N15" s="63">
        <v>0</v>
      </c>
      <c r="O15" s="63">
        <v>76679</v>
      </c>
      <c r="P15" s="64">
        <v>76679</v>
      </c>
      <c r="Q15" s="6"/>
    </row>
    <row r="16" spans="1:17" ht="13.5" customHeight="1" x14ac:dyDescent="0.4">
      <c r="A16" s="16"/>
      <c r="B16" s="10" t="s">
        <v>41</v>
      </c>
      <c r="C16" s="11">
        <v>2357</v>
      </c>
      <c r="D16" s="11">
        <v>2652</v>
      </c>
      <c r="E16" s="11">
        <v>5879</v>
      </c>
      <c r="F16" s="11">
        <v>5277</v>
      </c>
      <c r="G16" s="11">
        <v>9342</v>
      </c>
      <c r="H16" s="11">
        <v>9681</v>
      </c>
      <c r="I16" s="11">
        <v>7594</v>
      </c>
      <c r="J16" s="11">
        <v>13279</v>
      </c>
      <c r="K16" s="11">
        <v>8157</v>
      </c>
      <c r="L16" s="11">
        <v>8978</v>
      </c>
      <c r="M16" s="11">
        <v>5275</v>
      </c>
      <c r="N16" s="11">
        <v>3372</v>
      </c>
      <c r="O16" s="11">
        <v>64218</v>
      </c>
      <c r="P16" s="65">
        <v>81843</v>
      </c>
      <c r="Q16" s="6"/>
    </row>
    <row r="17" spans="1:17" ht="13.5" customHeight="1" x14ac:dyDescent="0.4">
      <c r="A17" s="12"/>
      <c r="B17" s="13" t="s">
        <v>8</v>
      </c>
      <c r="C17" s="66">
        <v>162.1</v>
      </c>
      <c r="D17" s="67">
        <v>235.7</v>
      </c>
      <c r="E17" s="67">
        <v>94</v>
      </c>
      <c r="F17" s="67">
        <v>135.6</v>
      </c>
      <c r="G17" s="67">
        <v>98.5</v>
      </c>
      <c r="H17" s="67">
        <v>105.4</v>
      </c>
      <c r="I17" s="67">
        <v>119.7</v>
      </c>
      <c r="J17" s="67">
        <v>112.5</v>
      </c>
      <c r="K17" s="67">
        <v>128.6</v>
      </c>
      <c r="L17" s="67">
        <v>0</v>
      </c>
      <c r="M17" s="67">
        <v>0</v>
      </c>
      <c r="N17" s="67">
        <v>0</v>
      </c>
      <c r="O17" s="67">
        <v>119.4</v>
      </c>
      <c r="P17" s="68">
        <v>93.7</v>
      </c>
      <c r="Q17" s="14"/>
    </row>
    <row r="18" spans="1:17" ht="13.5" customHeight="1" x14ac:dyDescent="0.4">
      <c r="A18" s="15" t="s">
        <v>13</v>
      </c>
      <c r="B18" s="8" t="s">
        <v>40</v>
      </c>
      <c r="C18" s="72">
        <v>19545</v>
      </c>
      <c r="D18" s="72">
        <v>32353</v>
      </c>
      <c r="E18" s="72">
        <v>33775</v>
      </c>
      <c r="F18" s="72">
        <v>63441</v>
      </c>
      <c r="G18" s="72">
        <v>33111</v>
      </c>
      <c r="H18" s="72">
        <v>26635</v>
      </c>
      <c r="I18" s="72">
        <v>29092</v>
      </c>
      <c r="J18" s="72">
        <v>36178</v>
      </c>
      <c r="K18" s="72">
        <v>31356</v>
      </c>
      <c r="L18" s="72">
        <v>0</v>
      </c>
      <c r="M18" s="72">
        <v>0</v>
      </c>
      <c r="N18" s="72">
        <v>0</v>
      </c>
      <c r="O18" s="72">
        <v>305486</v>
      </c>
      <c r="P18" s="73">
        <v>305486</v>
      </c>
      <c r="Q18" s="6"/>
    </row>
    <row r="19" spans="1:17" ht="13.5" customHeight="1" x14ac:dyDescent="0.4">
      <c r="A19" s="16"/>
      <c r="B19" s="10" t="s">
        <v>41</v>
      </c>
      <c r="C19" s="11">
        <v>21394</v>
      </c>
      <c r="D19" s="11">
        <v>31595</v>
      </c>
      <c r="E19" s="11">
        <v>37940</v>
      </c>
      <c r="F19" s="11">
        <v>61368</v>
      </c>
      <c r="G19" s="11">
        <v>34194</v>
      </c>
      <c r="H19" s="11">
        <v>26127</v>
      </c>
      <c r="I19" s="11">
        <v>27454</v>
      </c>
      <c r="J19" s="11">
        <v>37756</v>
      </c>
      <c r="K19" s="11">
        <v>28639</v>
      </c>
      <c r="L19" s="11">
        <v>38179</v>
      </c>
      <c r="M19" s="11">
        <v>30406</v>
      </c>
      <c r="N19" s="11">
        <v>21470</v>
      </c>
      <c r="O19" s="11">
        <v>306467</v>
      </c>
      <c r="P19" s="65">
        <v>396522</v>
      </c>
      <c r="Q19" s="6"/>
    </row>
    <row r="20" spans="1:17" ht="13.5" customHeight="1" x14ac:dyDescent="0.4">
      <c r="A20" s="12"/>
      <c r="B20" s="13" t="s">
        <v>8</v>
      </c>
      <c r="C20" s="66">
        <v>91.4</v>
      </c>
      <c r="D20" s="67">
        <v>102.4</v>
      </c>
      <c r="E20" s="67">
        <v>89</v>
      </c>
      <c r="F20" s="67">
        <v>103.4</v>
      </c>
      <c r="G20" s="67">
        <v>96.8</v>
      </c>
      <c r="H20" s="67">
        <v>101.9</v>
      </c>
      <c r="I20" s="67">
        <v>106</v>
      </c>
      <c r="J20" s="67">
        <v>95.8</v>
      </c>
      <c r="K20" s="67">
        <v>109.5</v>
      </c>
      <c r="L20" s="67">
        <v>0</v>
      </c>
      <c r="M20" s="67">
        <v>0</v>
      </c>
      <c r="N20" s="67">
        <v>0</v>
      </c>
      <c r="O20" s="67">
        <v>99.7</v>
      </c>
      <c r="P20" s="68">
        <v>77</v>
      </c>
      <c r="Q20" s="14"/>
    </row>
    <row r="21" spans="1:17" ht="13.5" customHeight="1" x14ac:dyDescent="0.4">
      <c r="A21" s="15" t="s">
        <v>14</v>
      </c>
      <c r="B21" s="8" t="s">
        <v>40</v>
      </c>
      <c r="C21" s="63">
        <v>426</v>
      </c>
      <c r="D21" s="63">
        <v>1821</v>
      </c>
      <c r="E21" s="63">
        <v>663</v>
      </c>
      <c r="F21" s="63">
        <v>2029</v>
      </c>
      <c r="G21" s="63">
        <v>3888</v>
      </c>
      <c r="H21" s="63">
        <v>2813</v>
      </c>
      <c r="I21" s="63">
        <v>6290</v>
      </c>
      <c r="J21" s="63">
        <v>6348</v>
      </c>
      <c r="K21" s="63">
        <v>3860</v>
      </c>
      <c r="L21" s="63">
        <v>0</v>
      </c>
      <c r="M21" s="63">
        <v>0</v>
      </c>
      <c r="N21" s="63">
        <v>0</v>
      </c>
      <c r="O21" s="63">
        <v>28138</v>
      </c>
      <c r="P21" s="64">
        <v>28138</v>
      </c>
      <c r="Q21" s="6"/>
    </row>
    <row r="22" spans="1:17" ht="13.5" customHeight="1" x14ac:dyDescent="0.4">
      <c r="A22" s="16"/>
      <c r="B22" s="10" t="s">
        <v>41</v>
      </c>
      <c r="C22" s="11">
        <v>214</v>
      </c>
      <c r="D22" s="11">
        <v>1003</v>
      </c>
      <c r="E22" s="11">
        <v>592</v>
      </c>
      <c r="F22" s="11">
        <v>1658</v>
      </c>
      <c r="G22" s="11">
        <v>4096</v>
      </c>
      <c r="H22" s="11">
        <v>3424</v>
      </c>
      <c r="I22" s="11">
        <v>6152</v>
      </c>
      <c r="J22" s="11">
        <v>7258</v>
      </c>
      <c r="K22" s="11">
        <v>3975</v>
      </c>
      <c r="L22" s="11">
        <v>5569</v>
      </c>
      <c r="M22" s="11">
        <v>1596</v>
      </c>
      <c r="N22" s="11">
        <v>356</v>
      </c>
      <c r="O22" s="11">
        <v>28372</v>
      </c>
      <c r="P22" s="65">
        <v>35893</v>
      </c>
      <c r="Q22" s="6"/>
    </row>
    <row r="23" spans="1:17" ht="13.5" customHeight="1" x14ac:dyDescent="0.4">
      <c r="A23" s="12"/>
      <c r="B23" s="13" t="s">
        <v>8</v>
      </c>
      <c r="C23" s="66">
        <v>199.1</v>
      </c>
      <c r="D23" s="67">
        <v>181.6</v>
      </c>
      <c r="E23" s="67">
        <v>112</v>
      </c>
      <c r="F23" s="67">
        <v>122.4</v>
      </c>
      <c r="G23" s="67">
        <v>94.9</v>
      </c>
      <c r="H23" s="67">
        <v>82.2</v>
      </c>
      <c r="I23" s="67">
        <v>102.2</v>
      </c>
      <c r="J23" s="67">
        <v>87.5</v>
      </c>
      <c r="K23" s="67">
        <v>97.1</v>
      </c>
      <c r="L23" s="67">
        <v>0</v>
      </c>
      <c r="M23" s="67">
        <v>0</v>
      </c>
      <c r="N23" s="67">
        <v>0</v>
      </c>
      <c r="O23" s="67">
        <v>99.2</v>
      </c>
      <c r="P23" s="68">
        <v>78.400000000000006</v>
      </c>
      <c r="Q23" s="14"/>
    </row>
    <row r="24" spans="1:17" ht="13.5" customHeight="1" x14ac:dyDescent="0.4">
      <c r="A24" s="15" t="s">
        <v>15</v>
      </c>
      <c r="B24" s="8" t="s">
        <v>40</v>
      </c>
      <c r="C24" s="63">
        <v>3615</v>
      </c>
      <c r="D24" s="63">
        <v>4260</v>
      </c>
      <c r="E24" s="63">
        <v>4774</v>
      </c>
      <c r="F24" s="63">
        <v>9564</v>
      </c>
      <c r="G24" s="63">
        <v>10724</v>
      </c>
      <c r="H24" s="63">
        <v>9532</v>
      </c>
      <c r="I24" s="63">
        <v>10791</v>
      </c>
      <c r="J24" s="63">
        <v>24030</v>
      </c>
      <c r="K24" s="63">
        <v>12016</v>
      </c>
      <c r="L24" s="63">
        <v>0</v>
      </c>
      <c r="M24" s="63">
        <v>0</v>
      </c>
      <c r="N24" s="63">
        <v>0</v>
      </c>
      <c r="O24" s="63">
        <v>89306</v>
      </c>
      <c r="P24" s="74">
        <v>89306</v>
      </c>
      <c r="Q24" s="6"/>
    </row>
    <row r="25" spans="1:17" ht="13.5" customHeight="1" x14ac:dyDescent="0.4">
      <c r="A25" s="16"/>
      <c r="B25" s="10" t="s">
        <v>41</v>
      </c>
      <c r="C25" s="11">
        <v>2302</v>
      </c>
      <c r="D25" s="11">
        <v>3250</v>
      </c>
      <c r="E25" s="11">
        <v>5508</v>
      </c>
      <c r="F25" s="11">
        <v>8088</v>
      </c>
      <c r="G25" s="11">
        <v>12807</v>
      </c>
      <c r="H25" s="11">
        <v>9293</v>
      </c>
      <c r="I25" s="11">
        <v>9800</v>
      </c>
      <c r="J25" s="11">
        <v>21704</v>
      </c>
      <c r="K25" s="11">
        <v>9826</v>
      </c>
      <c r="L25" s="11">
        <v>10208</v>
      </c>
      <c r="M25" s="11">
        <v>5977</v>
      </c>
      <c r="N25" s="11">
        <v>3007</v>
      </c>
      <c r="O25" s="11">
        <v>82578</v>
      </c>
      <c r="P25" s="65">
        <v>101770</v>
      </c>
      <c r="Q25" s="6"/>
    </row>
    <row r="26" spans="1:17" ht="13.5" customHeight="1" x14ac:dyDescent="0.4">
      <c r="A26" s="12"/>
      <c r="B26" s="13" t="s">
        <v>8</v>
      </c>
      <c r="C26" s="66">
        <v>157</v>
      </c>
      <c r="D26" s="67">
        <v>131.1</v>
      </c>
      <c r="E26" s="67">
        <v>86.7</v>
      </c>
      <c r="F26" s="67">
        <v>118.2</v>
      </c>
      <c r="G26" s="67">
        <v>83.7</v>
      </c>
      <c r="H26" s="67">
        <v>102.6</v>
      </c>
      <c r="I26" s="67">
        <v>110.1</v>
      </c>
      <c r="J26" s="67">
        <v>110.7</v>
      </c>
      <c r="K26" s="67">
        <v>122.3</v>
      </c>
      <c r="L26" s="67">
        <v>0</v>
      </c>
      <c r="M26" s="67">
        <v>0</v>
      </c>
      <c r="N26" s="67">
        <v>0</v>
      </c>
      <c r="O26" s="67">
        <v>108.1</v>
      </c>
      <c r="P26" s="68">
        <v>87.8</v>
      </c>
      <c r="Q26" s="14"/>
    </row>
    <row r="27" spans="1:17" ht="13.5" customHeight="1" x14ac:dyDescent="0.4">
      <c r="A27" s="15" t="s">
        <v>16</v>
      </c>
      <c r="B27" s="8" t="s">
        <v>40</v>
      </c>
      <c r="C27" s="63">
        <v>179283</v>
      </c>
      <c r="D27" s="63">
        <v>190508</v>
      </c>
      <c r="E27" s="63">
        <v>188866</v>
      </c>
      <c r="F27" s="63">
        <v>173675</v>
      </c>
      <c r="G27" s="63">
        <v>214464</v>
      </c>
      <c r="H27" s="63">
        <v>187055</v>
      </c>
      <c r="I27" s="63">
        <v>205515</v>
      </c>
      <c r="J27" s="63">
        <v>368691</v>
      </c>
      <c r="K27" s="63">
        <v>223281</v>
      </c>
      <c r="L27" s="63">
        <v>0</v>
      </c>
      <c r="M27" s="63">
        <v>0</v>
      </c>
      <c r="N27" s="63">
        <v>0</v>
      </c>
      <c r="O27" s="63">
        <v>1931338</v>
      </c>
      <c r="P27" s="74">
        <v>1931338</v>
      </c>
      <c r="Q27" s="6"/>
    </row>
    <row r="28" spans="1:17" ht="13.5" customHeight="1" x14ac:dyDescent="0.4">
      <c r="A28" s="16"/>
      <c r="B28" s="10" t="s">
        <v>41</v>
      </c>
      <c r="C28" s="11">
        <v>139652</v>
      </c>
      <c r="D28" s="11">
        <v>147747</v>
      </c>
      <c r="E28" s="11">
        <v>177375</v>
      </c>
      <c r="F28" s="11">
        <v>164988</v>
      </c>
      <c r="G28" s="11">
        <v>212838</v>
      </c>
      <c r="H28" s="11">
        <v>173529</v>
      </c>
      <c r="I28" s="11">
        <v>203544</v>
      </c>
      <c r="J28" s="11">
        <v>348896</v>
      </c>
      <c r="K28" s="11">
        <v>196063</v>
      </c>
      <c r="L28" s="11">
        <v>196452</v>
      </c>
      <c r="M28" s="11">
        <v>172903</v>
      </c>
      <c r="N28" s="11">
        <v>222173</v>
      </c>
      <c r="O28" s="11">
        <v>1764632</v>
      </c>
      <c r="P28" s="65">
        <v>2356160</v>
      </c>
      <c r="Q28" s="6"/>
    </row>
    <row r="29" spans="1:17" ht="13.5" customHeight="1" x14ac:dyDescent="0.4">
      <c r="A29" s="12"/>
      <c r="B29" s="13" t="s">
        <v>8</v>
      </c>
      <c r="C29" s="66">
        <v>128.4</v>
      </c>
      <c r="D29" s="67">
        <v>128.9</v>
      </c>
      <c r="E29" s="67">
        <v>106.5</v>
      </c>
      <c r="F29" s="67">
        <v>105.3</v>
      </c>
      <c r="G29" s="67">
        <v>100.8</v>
      </c>
      <c r="H29" s="67">
        <v>107.8</v>
      </c>
      <c r="I29" s="67">
        <v>101</v>
      </c>
      <c r="J29" s="67">
        <v>105.7</v>
      </c>
      <c r="K29" s="67">
        <v>113.9</v>
      </c>
      <c r="L29" s="67">
        <v>0</v>
      </c>
      <c r="M29" s="67">
        <v>0</v>
      </c>
      <c r="N29" s="67">
        <v>0</v>
      </c>
      <c r="O29" s="67">
        <v>109.4</v>
      </c>
      <c r="P29" s="68">
        <v>82</v>
      </c>
      <c r="Q29" s="14"/>
    </row>
    <row r="30" spans="1:17" ht="13.5" customHeight="1" x14ac:dyDescent="0.4">
      <c r="A30" s="15" t="s">
        <v>17</v>
      </c>
      <c r="B30" s="8" t="s">
        <v>40</v>
      </c>
      <c r="C30" s="63">
        <v>5708</v>
      </c>
      <c r="D30" s="63">
        <v>7302</v>
      </c>
      <c r="E30" s="63">
        <v>7196</v>
      </c>
      <c r="F30" s="63">
        <v>23341</v>
      </c>
      <c r="G30" s="63">
        <v>38739</v>
      </c>
      <c r="H30" s="63">
        <v>37666</v>
      </c>
      <c r="I30" s="63">
        <v>29556</v>
      </c>
      <c r="J30" s="63">
        <v>42505</v>
      </c>
      <c r="K30" s="63">
        <v>39668</v>
      </c>
      <c r="L30" s="63">
        <v>0</v>
      </c>
      <c r="M30" s="63">
        <v>0</v>
      </c>
      <c r="N30" s="63">
        <v>0</v>
      </c>
      <c r="O30" s="63">
        <v>231681</v>
      </c>
      <c r="P30" s="64">
        <v>231681</v>
      </c>
      <c r="Q30" s="6"/>
    </row>
    <row r="31" spans="1:17" ht="13.5" customHeight="1" x14ac:dyDescent="0.4">
      <c r="A31" s="16"/>
      <c r="B31" s="10" t="s">
        <v>41</v>
      </c>
      <c r="C31" s="11">
        <v>4430</v>
      </c>
      <c r="D31" s="11">
        <v>4743</v>
      </c>
      <c r="E31" s="11">
        <v>6784</v>
      </c>
      <c r="F31" s="11">
        <v>20687</v>
      </c>
      <c r="G31" s="11">
        <v>38044</v>
      </c>
      <c r="H31" s="11">
        <v>40570</v>
      </c>
      <c r="I31" s="11">
        <v>35869</v>
      </c>
      <c r="J31" s="11">
        <v>47940</v>
      </c>
      <c r="K31" s="11">
        <v>39366</v>
      </c>
      <c r="L31" s="11">
        <v>65253</v>
      </c>
      <c r="M31" s="11">
        <v>36135</v>
      </c>
      <c r="N31" s="11">
        <v>6703</v>
      </c>
      <c r="O31" s="11">
        <v>238433</v>
      </c>
      <c r="P31" s="65">
        <v>346524</v>
      </c>
      <c r="Q31" s="6"/>
    </row>
    <row r="32" spans="1:17" ht="13.5" customHeight="1" x14ac:dyDescent="0.4">
      <c r="A32" s="12"/>
      <c r="B32" s="13" t="s">
        <v>8</v>
      </c>
      <c r="C32" s="66">
        <v>128.80000000000001</v>
      </c>
      <c r="D32" s="67">
        <v>154</v>
      </c>
      <c r="E32" s="67">
        <v>106.1</v>
      </c>
      <c r="F32" s="67">
        <v>112.8</v>
      </c>
      <c r="G32" s="67">
        <v>101.8</v>
      </c>
      <c r="H32" s="67">
        <v>92.8</v>
      </c>
      <c r="I32" s="67">
        <v>82.4</v>
      </c>
      <c r="J32" s="67">
        <v>88.7</v>
      </c>
      <c r="K32" s="67">
        <v>100.8</v>
      </c>
      <c r="L32" s="67">
        <v>0</v>
      </c>
      <c r="M32" s="67">
        <v>0</v>
      </c>
      <c r="N32" s="67">
        <v>0</v>
      </c>
      <c r="O32" s="67">
        <v>97.2</v>
      </c>
      <c r="P32" s="68">
        <v>66.900000000000006</v>
      </c>
      <c r="Q32" s="14"/>
    </row>
    <row r="33" spans="1:17" ht="13.5" customHeight="1" x14ac:dyDescent="0.4">
      <c r="A33" s="15" t="s">
        <v>18</v>
      </c>
      <c r="B33" s="8" t="s">
        <v>40</v>
      </c>
      <c r="C33" s="63">
        <v>1231</v>
      </c>
      <c r="D33" s="63">
        <v>1480</v>
      </c>
      <c r="E33" s="63">
        <v>1800</v>
      </c>
      <c r="F33" s="63">
        <v>10510</v>
      </c>
      <c r="G33" s="63">
        <v>5044</v>
      </c>
      <c r="H33" s="63">
        <v>3206</v>
      </c>
      <c r="I33" s="63">
        <v>4747</v>
      </c>
      <c r="J33" s="63">
        <v>5846</v>
      </c>
      <c r="K33" s="63">
        <v>5682</v>
      </c>
      <c r="L33" s="63">
        <v>0</v>
      </c>
      <c r="M33" s="63">
        <v>0</v>
      </c>
      <c r="N33" s="63">
        <v>0</v>
      </c>
      <c r="O33" s="63">
        <v>39546</v>
      </c>
      <c r="P33" s="74">
        <v>39546</v>
      </c>
      <c r="Q33" s="6"/>
    </row>
    <row r="34" spans="1:17" ht="13.5" customHeight="1" x14ac:dyDescent="0.4">
      <c r="A34" s="16"/>
      <c r="B34" s="10" t="s">
        <v>41</v>
      </c>
      <c r="C34" s="11">
        <v>1117</v>
      </c>
      <c r="D34" s="11">
        <v>1479</v>
      </c>
      <c r="E34" s="11">
        <v>2125</v>
      </c>
      <c r="F34" s="11">
        <v>5518</v>
      </c>
      <c r="G34" s="11">
        <v>3747</v>
      </c>
      <c r="H34" s="11">
        <v>2852</v>
      </c>
      <c r="I34" s="11">
        <v>3435</v>
      </c>
      <c r="J34" s="11">
        <v>3561</v>
      </c>
      <c r="K34" s="11">
        <v>4761</v>
      </c>
      <c r="L34" s="11">
        <v>3593</v>
      </c>
      <c r="M34" s="11">
        <v>2359</v>
      </c>
      <c r="N34" s="11">
        <v>1425</v>
      </c>
      <c r="O34" s="11">
        <v>28595</v>
      </c>
      <c r="P34" s="65">
        <v>35972</v>
      </c>
      <c r="Q34" s="6"/>
    </row>
    <row r="35" spans="1:17" ht="13.5" customHeight="1" thickBot="1" x14ac:dyDescent="0.45">
      <c r="A35" s="55"/>
      <c r="B35" s="17" t="s">
        <v>8</v>
      </c>
      <c r="C35" s="69">
        <v>110.2</v>
      </c>
      <c r="D35" s="70">
        <v>100.1</v>
      </c>
      <c r="E35" s="70">
        <v>84.7</v>
      </c>
      <c r="F35" s="70">
        <v>190.5</v>
      </c>
      <c r="G35" s="70">
        <v>134.6</v>
      </c>
      <c r="H35" s="70">
        <v>112.4</v>
      </c>
      <c r="I35" s="70">
        <v>138.19999999999999</v>
      </c>
      <c r="J35" s="70">
        <v>164.2</v>
      </c>
      <c r="K35" s="70">
        <v>119.3</v>
      </c>
      <c r="L35" s="70">
        <v>0</v>
      </c>
      <c r="M35" s="70">
        <v>0</v>
      </c>
      <c r="N35" s="70">
        <v>0</v>
      </c>
      <c r="O35" s="70">
        <v>138.30000000000001</v>
      </c>
      <c r="P35" s="71">
        <v>109.9</v>
      </c>
      <c r="Q35" s="14"/>
    </row>
    <row r="36" spans="1:17" ht="13.5" customHeight="1" thickTop="1" x14ac:dyDescent="0.4">
      <c r="A36" s="18" t="s">
        <v>19</v>
      </c>
      <c r="B36" s="19" t="s">
        <v>40</v>
      </c>
      <c r="C36" s="20">
        <v>479104</v>
      </c>
      <c r="D36" s="20">
        <v>596629</v>
      </c>
      <c r="E36" s="20">
        <v>580052</v>
      </c>
      <c r="F36" s="20">
        <v>1036116</v>
      </c>
      <c r="G36" s="20">
        <v>865093</v>
      </c>
      <c r="H36" s="20">
        <v>825993</v>
      </c>
      <c r="I36" s="20">
        <v>820535</v>
      </c>
      <c r="J36" s="20">
        <v>1415397</v>
      </c>
      <c r="K36" s="20">
        <v>937786</v>
      </c>
      <c r="L36" s="20">
        <v>0</v>
      </c>
      <c r="M36" s="20">
        <v>0</v>
      </c>
      <c r="N36" s="20">
        <v>0</v>
      </c>
      <c r="O36" s="75">
        <v>7556705</v>
      </c>
      <c r="P36" s="76">
        <v>7556705</v>
      </c>
      <c r="Q36" s="6"/>
    </row>
    <row r="37" spans="1:17" ht="13.5" customHeight="1" x14ac:dyDescent="0.4">
      <c r="A37" s="21" t="s">
        <v>20</v>
      </c>
      <c r="B37" s="10" t="s">
        <v>41</v>
      </c>
      <c r="C37" s="22">
        <v>381206</v>
      </c>
      <c r="D37" s="22">
        <v>433035</v>
      </c>
      <c r="E37" s="22">
        <v>545740</v>
      </c>
      <c r="F37" s="22">
        <v>903364</v>
      </c>
      <c r="G37" s="22">
        <v>906852</v>
      </c>
      <c r="H37" s="22">
        <v>843718</v>
      </c>
      <c r="I37" s="22">
        <v>867915</v>
      </c>
      <c r="J37" s="22">
        <v>1359994</v>
      </c>
      <c r="K37" s="22">
        <v>871676</v>
      </c>
      <c r="L37" s="22">
        <v>870790</v>
      </c>
      <c r="M37" s="22">
        <v>635735</v>
      </c>
      <c r="N37" s="22">
        <v>575498</v>
      </c>
      <c r="O37" s="23">
        <v>7113500</v>
      </c>
      <c r="P37" s="77">
        <v>9195523</v>
      </c>
      <c r="Q37" s="6"/>
    </row>
    <row r="38" spans="1:17" ht="13.5" customHeight="1" thickBot="1" x14ac:dyDescent="0.45">
      <c r="A38" s="54"/>
      <c r="B38" s="25" t="s">
        <v>8</v>
      </c>
      <c r="C38" s="78">
        <v>125.7</v>
      </c>
      <c r="D38" s="78">
        <v>137.80000000000001</v>
      </c>
      <c r="E38" s="78">
        <v>106.3</v>
      </c>
      <c r="F38" s="78">
        <v>114.7</v>
      </c>
      <c r="G38" s="78">
        <v>95.4</v>
      </c>
      <c r="H38" s="78">
        <v>97.9</v>
      </c>
      <c r="I38" s="78">
        <v>94.5</v>
      </c>
      <c r="J38" s="78">
        <v>104.1</v>
      </c>
      <c r="K38" s="78">
        <v>107.6</v>
      </c>
      <c r="L38" s="78">
        <v>0</v>
      </c>
      <c r="M38" s="78">
        <v>0</v>
      </c>
      <c r="N38" s="78">
        <v>0</v>
      </c>
      <c r="O38" s="78">
        <v>106.2</v>
      </c>
      <c r="P38" s="79">
        <v>82.2</v>
      </c>
      <c r="Q38" s="14"/>
    </row>
    <row r="39" spans="1:17" ht="13.5" customHeight="1" thickTop="1" x14ac:dyDescent="0.4">
      <c r="A39" s="18" t="s">
        <v>19</v>
      </c>
      <c r="B39" s="19" t="s">
        <v>40</v>
      </c>
      <c r="C39" s="26" t="s">
        <v>38</v>
      </c>
      <c r="D39" s="26" t="s">
        <v>38</v>
      </c>
      <c r="E39" s="26" t="s">
        <v>38</v>
      </c>
      <c r="F39" s="20">
        <v>1036116</v>
      </c>
      <c r="G39" s="20">
        <v>865093</v>
      </c>
      <c r="H39" s="20">
        <v>825993</v>
      </c>
      <c r="I39" s="20">
        <v>820535</v>
      </c>
      <c r="J39" s="20">
        <v>1415397</v>
      </c>
      <c r="K39" s="20">
        <v>937786</v>
      </c>
      <c r="L39" s="20"/>
      <c r="M39" s="20"/>
      <c r="N39" s="20"/>
      <c r="O39" s="75"/>
      <c r="P39" s="27" t="s">
        <v>38</v>
      </c>
      <c r="Q39" s="14"/>
    </row>
    <row r="40" spans="1:17" ht="13.5" customHeight="1" x14ac:dyDescent="0.4">
      <c r="A40" s="21" t="s">
        <v>21</v>
      </c>
      <c r="B40" s="10" t="s">
        <v>41</v>
      </c>
      <c r="C40" s="28" t="s">
        <v>38</v>
      </c>
      <c r="D40" s="28" t="s">
        <v>38</v>
      </c>
      <c r="E40" s="28" t="s">
        <v>38</v>
      </c>
      <c r="F40" s="22">
        <v>901480</v>
      </c>
      <c r="G40" s="22">
        <v>904398</v>
      </c>
      <c r="H40" s="22">
        <v>840405</v>
      </c>
      <c r="I40" s="22">
        <v>864474</v>
      </c>
      <c r="J40" s="22">
        <v>1355371</v>
      </c>
      <c r="K40" s="22">
        <v>866325</v>
      </c>
      <c r="L40" s="22"/>
      <c r="M40" s="22"/>
      <c r="N40" s="22"/>
      <c r="O40" s="23"/>
      <c r="P40" s="29" t="s">
        <v>38</v>
      </c>
      <c r="Q40" s="14"/>
    </row>
    <row r="41" spans="1:17" ht="13.5" customHeight="1" thickBot="1" x14ac:dyDescent="0.45">
      <c r="A41" s="24"/>
      <c r="B41" s="25" t="s">
        <v>8</v>
      </c>
      <c r="C41" s="80" t="s">
        <v>38</v>
      </c>
      <c r="D41" s="80" t="s">
        <v>38</v>
      </c>
      <c r="E41" s="80" t="s">
        <v>38</v>
      </c>
      <c r="F41" s="78">
        <v>114.9</v>
      </c>
      <c r="G41" s="78">
        <v>95.7</v>
      </c>
      <c r="H41" s="78">
        <v>98.3</v>
      </c>
      <c r="I41" s="78">
        <v>94.9</v>
      </c>
      <c r="J41" s="78">
        <v>104.4</v>
      </c>
      <c r="K41" s="78">
        <v>108.2</v>
      </c>
      <c r="L41" s="80" t="s">
        <v>39</v>
      </c>
      <c r="M41" s="80" t="s">
        <v>39</v>
      </c>
      <c r="N41" s="80" t="s">
        <v>39</v>
      </c>
      <c r="O41" s="80" t="s">
        <v>39</v>
      </c>
      <c r="P41" s="81" t="s">
        <v>39</v>
      </c>
      <c r="Q41" s="14"/>
    </row>
    <row r="42" spans="1:17" ht="18" customHeight="1" thickBot="1" x14ac:dyDescent="0.4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82" t="s">
        <v>22</v>
      </c>
      <c r="Q42" s="30"/>
    </row>
    <row r="43" spans="1:17" ht="13.5" customHeight="1" x14ac:dyDescent="0.4">
      <c r="A43" s="83" t="s">
        <v>23</v>
      </c>
      <c r="B43" s="4"/>
      <c r="C43" s="5">
        <v>1</v>
      </c>
      <c r="D43" s="5">
        <v>2</v>
      </c>
      <c r="E43" s="5">
        <v>3</v>
      </c>
      <c r="F43" s="5">
        <v>4</v>
      </c>
      <c r="G43" s="5">
        <v>5</v>
      </c>
      <c r="H43" s="5">
        <v>6</v>
      </c>
      <c r="I43" s="5">
        <v>7</v>
      </c>
      <c r="J43" s="5">
        <v>8</v>
      </c>
      <c r="K43" s="5">
        <v>9</v>
      </c>
      <c r="L43" s="5">
        <v>10</v>
      </c>
      <c r="M43" s="5">
        <v>11</v>
      </c>
      <c r="N43" s="5">
        <v>12</v>
      </c>
      <c r="O43" s="5" t="str">
        <f>"1月～"&amp;[1]計算用シート!B12&amp;""</f>
        <v>1月～9月</v>
      </c>
      <c r="P43" s="84" t="s">
        <v>6</v>
      </c>
      <c r="Q43" s="6"/>
    </row>
    <row r="44" spans="1:17" ht="13.5" customHeight="1" x14ac:dyDescent="0.4">
      <c r="A44" s="31" t="s">
        <v>24</v>
      </c>
      <c r="B44" s="8" t="str">
        <f>$B$6</f>
        <v>令和6年</v>
      </c>
      <c r="C44" s="63">
        <v>27398</v>
      </c>
      <c r="D44" s="63">
        <v>28887</v>
      </c>
      <c r="E44" s="63">
        <v>26172</v>
      </c>
      <c r="F44" s="63">
        <v>60191</v>
      </c>
      <c r="G44" s="63">
        <v>55854</v>
      </c>
      <c r="H44" s="63">
        <v>60774</v>
      </c>
      <c r="I44" s="63">
        <v>65047</v>
      </c>
      <c r="J44" s="63">
        <v>79750</v>
      </c>
      <c r="K44" s="63">
        <v>67814</v>
      </c>
      <c r="L44" s="63">
        <v>0</v>
      </c>
      <c r="M44" s="63">
        <v>0</v>
      </c>
      <c r="N44" s="63">
        <v>0</v>
      </c>
      <c r="O44" s="85">
        <v>471887</v>
      </c>
      <c r="P44" s="74">
        <v>471887</v>
      </c>
      <c r="Q44" s="6"/>
    </row>
    <row r="45" spans="1:17" ht="13.5" customHeight="1" x14ac:dyDescent="0.4">
      <c r="A45" s="32"/>
      <c r="B45" s="10" t="str">
        <f>$B$7</f>
        <v>令和5年</v>
      </c>
      <c r="C45" s="86">
        <v>25543</v>
      </c>
      <c r="D45" s="86">
        <v>27316</v>
      </c>
      <c r="E45" s="86">
        <v>31866</v>
      </c>
      <c r="F45" s="86">
        <v>35539</v>
      </c>
      <c r="G45" s="86">
        <v>35003</v>
      </c>
      <c r="H45" s="86">
        <v>36157</v>
      </c>
      <c r="I45" s="86">
        <v>37707</v>
      </c>
      <c r="J45" s="86">
        <v>48315</v>
      </c>
      <c r="K45" s="86">
        <v>40751</v>
      </c>
      <c r="L45" s="86">
        <v>46197</v>
      </c>
      <c r="M45" s="86">
        <v>34611</v>
      </c>
      <c r="N45" s="86">
        <v>30293</v>
      </c>
      <c r="O45" s="33">
        <v>318197</v>
      </c>
      <c r="P45" s="65">
        <v>429298</v>
      </c>
      <c r="Q45" s="6"/>
    </row>
    <row r="46" spans="1:17" ht="13.5" customHeight="1" x14ac:dyDescent="0.4">
      <c r="A46" s="34" t="s">
        <v>25</v>
      </c>
      <c r="B46" s="13" t="s">
        <v>9</v>
      </c>
      <c r="C46" s="66">
        <v>107.3</v>
      </c>
      <c r="D46" s="67">
        <v>105.8</v>
      </c>
      <c r="E46" s="67">
        <v>82.1</v>
      </c>
      <c r="F46" s="67">
        <v>169.4</v>
      </c>
      <c r="G46" s="67">
        <v>159.6</v>
      </c>
      <c r="H46" s="67">
        <v>168.1</v>
      </c>
      <c r="I46" s="67">
        <v>172.5</v>
      </c>
      <c r="J46" s="67">
        <v>165.1</v>
      </c>
      <c r="K46" s="67">
        <v>166.4</v>
      </c>
      <c r="L46" s="67">
        <v>0</v>
      </c>
      <c r="M46" s="67">
        <v>0</v>
      </c>
      <c r="N46" s="67">
        <v>0</v>
      </c>
      <c r="O46" s="87">
        <v>148.30000000000001</v>
      </c>
      <c r="P46" s="68">
        <v>109.9</v>
      </c>
      <c r="Q46" s="14"/>
    </row>
    <row r="47" spans="1:17" ht="13.5" customHeight="1" x14ac:dyDescent="0.4">
      <c r="A47" s="7" t="s">
        <v>26</v>
      </c>
      <c r="B47" s="8" t="str">
        <f>$B$6</f>
        <v>令和6年</v>
      </c>
      <c r="C47" s="88">
        <v>31969</v>
      </c>
      <c r="D47" s="88">
        <v>37808</v>
      </c>
      <c r="E47" s="88">
        <v>39685</v>
      </c>
      <c r="F47" s="88">
        <v>50770</v>
      </c>
      <c r="G47" s="88">
        <v>46646</v>
      </c>
      <c r="H47" s="88">
        <v>49051</v>
      </c>
      <c r="I47" s="88">
        <v>47729</v>
      </c>
      <c r="J47" s="88">
        <v>61499</v>
      </c>
      <c r="K47" s="88">
        <v>48818</v>
      </c>
      <c r="L47" s="88">
        <v>0</v>
      </c>
      <c r="M47" s="88">
        <v>0</v>
      </c>
      <c r="N47" s="88">
        <v>0</v>
      </c>
      <c r="O47" s="89">
        <v>413975</v>
      </c>
      <c r="P47" s="64">
        <v>413975</v>
      </c>
      <c r="Q47" s="6"/>
    </row>
    <row r="48" spans="1:17" ht="13.5" customHeight="1" x14ac:dyDescent="0.4">
      <c r="A48" s="52"/>
      <c r="B48" s="10" t="str">
        <f>$B$7</f>
        <v>令和5年</v>
      </c>
      <c r="C48" s="86">
        <v>30194</v>
      </c>
      <c r="D48" s="86">
        <v>30716</v>
      </c>
      <c r="E48" s="86">
        <v>37369</v>
      </c>
      <c r="F48" s="86">
        <v>49991</v>
      </c>
      <c r="G48" s="86">
        <v>48711</v>
      </c>
      <c r="H48" s="86">
        <v>49216</v>
      </c>
      <c r="I48" s="86">
        <v>49697</v>
      </c>
      <c r="J48" s="86">
        <v>59392</v>
      </c>
      <c r="K48" s="86">
        <v>47816</v>
      </c>
      <c r="L48" s="86">
        <v>54537</v>
      </c>
      <c r="M48" s="86">
        <v>44576</v>
      </c>
      <c r="N48" s="86">
        <v>38526</v>
      </c>
      <c r="O48" s="33">
        <v>403102</v>
      </c>
      <c r="P48" s="65">
        <v>540741</v>
      </c>
      <c r="Q48" s="6"/>
    </row>
    <row r="49" spans="1:69" ht="13.5" customHeight="1" x14ac:dyDescent="0.4">
      <c r="A49" s="53"/>
      <c r="B49" s="13" t="s">
        <v>9</v>
      </c>
      <c r="C49" s="66">
        <v>105.9</v>
      </c>
      <c r="D49" s="67">
        <v>123.1</v>
      </c>
      <c r="E49" s="67">
        <v>106.2</v>
      </c>
      <c r="F49" s="67">
        <v>101.6</v>
      </c>
      <c r="G49" s="67">
        <v>95.8</v>
      </c>
      <c r="H49" s="67">
        <v>99.7</v>
      </c>
      <c r="I49" s="67">
        <v>96</v>
      </c>
      <c r="J49" s="67">
        <v>103.5</v>
      </c>
      <c r="K49" s="67">
        <v>102.1</v>
      </c>
      <c r="L49" s="67">
        <v>0</v>
      </c>
      <c r="M49" s="67">
        <v>0</v>
      </c>
      <c r="N49" s="67">
        <v>0</v>
      </c>
      <c r="O49" s="87">
        <v>102.7</v>
      </c>
      <c r="P49" s="68">
        <v>76.599999999999994</v>
      </c>
      <c r="Q49" s="14"/>
    </row>
    <row r="50" spans="1:69" ht="13.5" customHeight="1" x14ac:dyDescent="0.4">
      <c r="A50" s="7" t="s">
        <v>27</v>
      </c>
      <c r="B50" s="8" t="str">
        <f>$B$6</f>
        <v>令和6年</v>
      </c>
      <c r="C50" s="63">
        <v>30040</v>
      </c>
      <c r="D50" s="63">
        <v>30996</v>
      </c>
      <c r="E50" s="63">
        <v>32561</v>
      </c>
      <c r="F50" s="63">
        <v>35914</v>
      </c>
      <c r="G50" s="63">
        <v>38048</v>
      </c>
      <c r="H50" s="63">
        <v>39474</v>
      </c>
      <c r="I50" s="63">
        <v>40412</v>
      </c>
      <c r="J50" s="63">
        <v>48564</v>
      </c>
      <c r="K50" s="63">
        <v>41132</v>
      </c>
      <c r="L50" s="63">
        <v>0</v>
      </c>
      <c r="M50" s="63">
        <v>0</v>
      </c>
      <c r="N50" s="63">
        <v>0</v>
      </c>
      <c r="O50" s="85">
        <v>337141</v>
      </c>
      <c r="P50" s="74">
        <v>337141</v>
      </c>
      <c r="Q50" s="6"/>
    </row>
    <row r="51" spans="1:69" ht="13.5" customHeight="1" x14ac:dyDescent="0.4">
      <c r="A51" s="52"/>
      <c r="B51" s="10" t="str">
        <f>$B$7</f>
        <v>令和5年</v>
      </c>
      <c r="C51" s="35">
        <v>26571</v>
      </c>
      <c r="D51" s="35">
        <v>27388</v>
      </c>
      <c r="E51" s="35">
        <v>34251</v>
      </c>
      <c r="F51" s="35">
        <v>35688</v>
      </c>
      <c r="G51" s="35">
        <v>37957</v>
      </c>
      <c r="H51" s="35">
        <v>39227</v>
      </c>
      <c r="I51" s="35">
        <v>41021</v>
      </c>
      <c r="J51" s="35">
        <v>47706</v>
      </c>
      <c r="K51" s="35">
        <v>41212</v>
      </c>
      <c r="L51" s="35">
        <v>41409</v>
      </c>
      <c r="M51" s="35">
        <v>37522</v>
      </c>
      <c r="N51" s="35">
        <v>35060</v>
      </c>
      <c r="O51" s="33">
        <v>331021</v>
      </c>
      <c r="P51" s="65">
        <v>445012</v>
      </c>
      <c r="Q51" s="6"/>
    </row>
    <row r="52" spans="1:69" ht="13.5" customHeight="1" x14ac:dyDescent="0.4">
      <c r="A52" s="53"/>
      <c r="B52" s="13" t="s">
        <v>9</v>
      </c>
      <c r="C52" s="66">
        <v>113.1</v>
      </c>
      <c r="D52" s="67">
        <v>113.2</v>
      </c>
      <c r="E52" s="67">
        <v>95.1</v>
      </c>
      <c r="F52" s="67">
        <v>100.6</v>
      </c>
      <c r="G52" s="67">
        <v>100.2</v>
      </c>
      <c r="H52" s="67">
        <v>100.6</v>
      </c>
      <c r="I52" s="67">
        <v>98.5</v>
      </c>
      <c r="J52" s="67">
        <v>101.8</v>
      </c>
      <c r="K52" s="67">
        <v>99.8</v>
      </c>
      <c r="L52" s="67">
        <v>0</v>
      </c>
      <c r="M52" s="67">
        <v>0</v>
      </c>
      <c r="N52" s="67">
        <v>0</v>
      </c>
      <c r="O52" s="87">
        <v>101.8</v>
      </c>
      <c r="P52" s="68">
        <v>75.8</v>
      </c>
      <c r="Q52" s="14"/>
    </row>
    <row r="53" spans="1:69" ht="13.5" customHeight="1" x14ac:dyDescent="0.4">
      <c r="A53" s="7" t="s">
        <v>28</v>
      </c>
      <c r="B53" s="8" t="str">
        <f>$B$6</f>
        <v>令和6年</v>
      </c>
      <c r="C53" s="63">
        <v>12178</v>
      </c>
      <c r="D53" s="63">
        <v>13670</v>
      </c>
      <c r="E53" s="63">
        <v>15996</v>
      </c>
      <c r="F53" s="63">
        <v>15761</v>
      </c>
      <c r="G53" s="63">
        <v>19931</v>
      </c>
      <c r="H53" s="63">
        <v>20664</v>
      </c>
      <c r="I53" s="63">
        <v>20595</v>
      </c>
      <c r="J53" s="63">
        <v>21039</v>
      </c>
      <c r="K53" s="63">
        <v>21297</v>
      </c>
      <c r="L53" s="63">
        <v>0</v>
      </c>
      <c r="M53" s="63">
        <v>0</v>
      </c>
      <c r="N53" s="63">
        <v>0</v>
      </c>
      <c r="O53" s="85">
        <v>161131</v>
      </c>
      <c r="P53" s="64">
        <v>161131</v>
      </c>
      <c r="Q53" s="6"/>
    </row>
    <row r="54" spans="1:69" ht="13.5" customHeight="1" x14ac:dyDescent="0.4">
      <c r="A54" s="52"/>
      <c r="B54" s="10" t="str">
        <f>$B$7</f>
        <v>令和5年</v>
      </c>
      <c r="C54" s="86">
        <v>13966</v>
      </c>
      <c r="D54" s="86">
        <v>14515</v>
      </c>
      <c r="E54" s="86">
        <v>16548</v>
      </c>
      <c r="F54" s="86">
        <v>16871</v>
      </c>
      <c r="G54" s="86">
        <v>22335</v>
      </c>
      <c r="H54" s="86">
        <v>22588</v>
      </c>
      <c r="I54" s="86">
        <v>22907</v>
      </c>
      <c r="J54" s="86">
        <v>23286</v>
      </c>
      <c r="K54" s="86">
        <v>22724</v>
      </c>
      <c r="L54" s="86">
        <v>23567</v>
      </c>
      <c r="M54" s="86">
        <v>19230</v>
      </c>
      <c r="N54" s="86">
        <v>17723</v>
      </c>
      <c r="O54" s="33">
        <v>175740</v>
      </c>
      <c r="P54" s="65">
        <v>236260</v>
      </c>
      <c r="Q54" s="6"/>
    </row>
    <row r="55" spans="1:69" ht="13.5" customHeight="1" thickBot="1" x14ac:dyDescent="0.45">
      <c r="A55" s="57"/>
      <c r="B55" s="17" t="s">
        <v>9</v>
      </c>
      <c r="C55" s="69">
        <v>87.2</v>
      </c>
      <c r="D55" s="70">
        <v>94.2</v>
      </c>
      <c r="E55" s="70">
        <v>96.7</v>
      </c>
      <c r="F55" s="70">
        <v>93.4</v>
      </c>
      <c r="G55" s="70">
        <v>89.2</v>
      </c>
      <c r="H55" s="70">
        <v>91.5</v>
      </c>
      <c r="I55" s="70">
        <v>89.9</v>
      </c>
      <c r="J55" s="70">
        <v>90.4</v>
      </c>
      <c r="K55" s="70">
        <v>93.7</v>
      </c>
      <c r="L55" s="70">
        <v>0</v>
      </c>
      <c r="M55" s="70">
        <v>0</v>
      </c>
      <c r="N55" s="70">
        <v>0</v>
      </c>
      <c r="O55" s="90">
        <v>91.7</v>
      </c>
      <c r="P55" s="71">
        <v>68.2</v>
      </c>
      <c r="Q55" s="14"/>
    </row>
    <row r="56" spans="1:69" ht="13.5" customHeight="1" thickTop="1" x14ac:dyDescent="0.4">
      <c r="A56" s="36" t="s">
        <v>29</v>
      </c>
      <c r="B56" s="19" t="str">
        <f>$B$6</f>
        <v>令和6年</v>
      </c>
      <c r="C56" s="37">
        <v>101585</v>
      </c>
      <c r="D56" s="37">
        <v>111361</v>
      </c>
      <c r="E56" s="37">
        <v>114414</v>
      </c>
      <c r="F56" s="37">
        <v>162636</v>
      </c>
      <c r="G56" s="37">
        <v>160479</v>
      </c>
      <c r="H56" s="37">
        <v>169963</v>
      </c>
      <c r="I56" s="37">
        <v>173783</v>
      </c>
      <c r="J56" s="37">
        <v>210852</v>
      </c>
      <c r="K56" s="37">
        <v>179061</v>
      </c>
      <c r="L56" s="37">
        <v>0</v>
      </c>
      <c r="M56" s="37">
        <v>0</v>
      </c>
      <c r="N56" s="37">
        <v>0</v>
      </c>
      <c r="O56" s="38">
        <v>1384134</v>
      </c>
      <c r="P56" s="76">
        <v>1384134</v>
      </c>
      <c r="Q56" s="6"/>
    </row>
    <row r="57" spans="1:69" s="43" customFormat="1" ht="13.5" customHeight="1" x14ac:dyDescent="0.15">
      <c r="A57" s="52"/>
      <c r="B57" s="10" t="str">
        <f>$B$7</f>
        <v>令和5年</v>
      </c>
      <c r="C57" s="35">
        <v>96274</v>
      </c>
      <c r="D57" s="35">
        <v>99935</v>
      </c>
      <c r="E57" s="35">
        <v>120034</v>
      </c>
      <c r="F57" s="35">
        <v>138089</v>
      </c>
      <c r="G57" s="35">
        <v>144006</v>
      </c>
      <c r="H57" s="35">
        <v>147188</v>
      </c>
      <c r="I57" s="35">
        <v>151332</v>
      </c>
      <c r="J57" s="35">
        <v>178699</v>
      </c>
      <c r="K57" s="35">
        <v>152503</v>
      </c>
      <c r="L57" s="35">
        <v>165710</v>
      </c>
      <c r="M57" s="35">
        <v>135939</v>
      </c>
      <c r="N57" s="35">
        <v>121602</v>
      </c>
      <c r="O57" s="39">
        <v>1228060</v>
      </c>
      <c r="P57" s="40">
        <v>1651311</v>
      </c>
      <c r="Q57" s="41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</row>
    <row r="58" spans="1:69" s="43" customFormat="1" ht="13.5" customHeight="1" thickBot="1" x14ac:dyDescent="0.2">
      <c r="A58" s="56"/>
      <c r="B58" s="91" t="s">
        <v>9</v>
      </c>
      <c r="C58" s="92">
        <v>105.5</v>
      </c>
      <c r="D58" s="92">
        <v>111.4</v>
      </c>
      <c r="E58" s="92">
        <v>95.3</v>
      </c>
      <c r="F58" s="92">
        <v>117.8</v>
      </c>
      <c r="G58" s="92">
        <v>111.4</v>
      </c>
      <c r="H58" s="92">
        <v>115.5</v>
      </c>
      <c r="I58" s="92">
        <v>114.8</v>
      </c>
      <c r="J58" s="92">
        <v>118</v>
      </c>
      <c r="K58" s="92">
        <v>117.4</v>
      </c>
      <c r="L58" s="92">
        <v>0</v>
      </c>
      <c r="M58" s="92">
        <v>0</v>
      </c>
      <c r="N58" s="92">
        <v>0</v>
      </c>
      <c r="O58" s="93">
        <v>112.7</v>
      </c>
      <c r="P58" s="79">
        <v>83.8</v>
      </c>
      <c r="Q58" s="14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</row>
    <row r="59" spans="1:69" s="43" customFormat="1" ht="15" hidden="1" customHeight="1" thickBot="1" x14ac:dyDescent="0.2">
      <c r="A59" s="44" t="s">
        <v>30</v>
      </c>
      <c r="B59" s="94" t="s">
        <v>31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6"/>
      <c r="Q59" s="45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</row>
    <row r="60" spans="1:69" s="43" customFormat="1" ht="13.5" customHeight="1" x14ac:dyDescent="0.15">
      <c r="A60" s="46" t="s">
        <v>32</v>
      </c>
      <c r="B60" s="8" t="str">
        <f>$B$6</f>
        <v>令和6年</v>
      </c>
      <c r="C60" s="97">
        <v>16830</v>
      </c>
      <c r="D60" s="97">
        <v>16729</v>
      </c>
      <c r="E60" s="97">
        <v>14224</v>
      </c>
      <c r="F60" s="97">
        <v>18444</v>
      </c>
      <c r="G60" s="97">
        <v>21243</v>
      </c>
      <c r="H60" s="97">
        <v>21406</v>
      </c>
      <c r="I60" s="97">
        <v>20512</v>
      </c>
      <c r="J60" s="97">
        <v>26815</v>
      </c>
      <c r="K60" s="97">
        <v>21590</v>
      </c>
      <c r="L60" s="97">
        <v>0</v>
      </c>
      <c r="M60" s="97">
        <v>0</v>
      </c>
      <c r="N60" s="97">
        <v>0</v>
      </c>
      <c r="O60" s="98">
        <v>177793</v>
      </c>
      <c r="P60" s="99">
        <v>177793</v>
      </c>
      <c r="Q60" s="6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</row>
    <row r="61" spans="1:69" s="43" customFormat="1" ht="13.5" customHeight="1" x14ac:dyDescent="0.15">
      <c r="A61" s="47"/>
      <c r="B61" s="10" t="str">
        <f>$B$7</f>
        <v>令和5年</v>
      </c>
      <c r="C61" s="86">
        <v>13442</v>
      </c>
      <c r="D61" s="86">
        <v>14017</v>
      </c>
      <c r="E61" s="86">
        <v>17488</v>
      </c>
      <c r="F61" s="86">
        <v>18735</v>
      </c>
      <c r="G61" s="86">
        <v>23303</v>
      </c>
      <c r="H61" s="86">
        <v>24522</v>
      </c>
      <c r="I61" s="86">
        <v>22876</v>
      </c>
      <c r="J61" s="86">
        <v>25965</v>
      </c>
      <c r="K61" s="86">
        <v>21255</v>
      </c>
      <c r="L61" s="86">
        <v>25361</v>
      </c>
      <c r="M61" s="86">
        <v>16555</v>
      </c>
      <c r="N61" s="86">
        <v>13695</v>
      </c>
      <c r="O61" s="33">
        <v>181603</v>
      </c>
      <c r="P61" s="65">
        <v>237214</v>
      </c>
      <c r="Q61" s="6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</row>
    <row r="62" spans="1:69" s="43" customFormat="1" ht="13.5" customHeight="1" x14ac:dyDescent="0.15">
      <c r="A62" s="48"/>
      <c r="B62" s="100" t="s">
        <v>9</v>
      </c>
      <c r="C62" s="66">
        <v>125.2</v>
      </c>
      <c r="D62" s="67">
        <v>119.3</v>
      </c>
      <c r="E62" s="67">
        <v>81.3</v>
      </c>
      <c r="F62" s="67">
        <v>98.4</v>
      </c>
      <c r="G62" s="67">
        <v>91.2</v>
      </c>
      <c r="H62" s="67">
        <v>87.3</v>
      </c>
      <c r="I62" s="67">
        <v>89.7</v>
      </c>
      <c r="J62" s="67">
        <v>103.3</v>
      </c>
      <c r="K62" s="67">
        <v>101.6</v>
      </c>
      <c r="L62" s="67">
        <v>0</v>
      </c>
      <c r="M62" s="67">
        <v>0</v>
      </c>
      <c r="N62" s="67">
        <v>0</v>
      </c>
      <c r="O62" s="87">
        <v>97.9</v>
      </c>
      <c r="P62" s="68">
        <v>75</v>
      </c>
      <c r="Q62" s="1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</row>
    <row r="63" spans="1:69" s="43" customFormat="1" ht="13.5" customHeight="1" x14ac:dyDescent="0.15">
      <c r="A63" s="49" t="s">
        <v>33</v>
      </c>
      <c r="B63" s="8" t="str">
        <f>$B$6</f>
        <v>令和6年</v>
      </c>
      <c r="C63" s="63">
        <v>31486</v>
      </c>
      <c r="D63" s="63">
        <v>33964</v>
      </c>
      <c r="E63" s="63">
        <v>30366</v>
      </c>
      <c r="F63" s="63">
        <v>35032</v>
      </c>
      <c r="G63" s="63">
        <v>42364</v>
      </c>
      <c r="H63" s="63">
        <v>42935</v>
      </c>
      <c r="I63" s="63">
        <v>45724</v>
      </c>
      <c r="J63" s="63">
        <v>53292</v>
      </c>
      <c r="K63" s="63">
        <v>44736</v>
      </c>
      <c r="L63" s="63">
        <v>0</v>
      </c>
      <c r="M63" s="63">
        <v>0</v>
      </c>
      <c r="N63" s="63">
        <v>0</v>
      </c>
      <c r="O63" s="85">
        <v>359899</v>
      </c>
      <c r="P63" s="64">
        <v>359899</v>
      </c>
      <c r="Q63" s="6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</row>
    <row r="64" spans="1:69" s="43" customFormat="1" ht="13.5" customHeight="1" x14ac:dyDescent="0.15">
      <c r="A64" s="47"/>
      <c r="B64" s="10" t="str">
        <f>$B$7</f>
        <v>令和5年</v>
      </c>
      <c r="C64" s="86">
        <v>29245</v>
      </c>
      <c r="D64" s="86">
        <v>29108</v>
      </c>
      <c r="E64" s="86">
        <v>30622</v>
      </c>
      <c r="F64" s="86">
        <v>31184</v>
      </c>
      <c r="G64" s="86">
        <v>40929</v>
      </c>
      <c r="H64" s="86">
        <v>41814</v>
      </c>
      <c r="I64" s="86">
        <v>46328</v>
      </c>
      <c r="J64" s="86">
        <v>50618</v>
      </c>
      <c r="K64" s="86">
        <v>42911</v>
      </c>
      <c r="L64" s="86">
        <v>48155</v>
      </c>
      <c r="M64" s="86">
        <v>38168</v>
      </c>
      <c r="N64" s="86">
        <v>28817</v>
      </c>
      <c r="O64" s="33">
        <v>342759</v>
      </c>
      <c r="P64" s="65">
        <v>457899</v>
      </c>
      <c r="Q64" s="6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</row>
    <row r="65" spans="1:69" s="43" customFormat="1" ht="13.5" customHeight="1" x14ac:dyDescent="0.15">
      <c r="A65" s="48"/>
      <c r="B65" s="100" t="s">
        <v>9</v>
      </c>
      <c r="C65" s="66">
        <v>107.7</v>
      </c>
      <c r="D65" s="67">
        <v>116.7</v>
      </c>
      <c r="E65" s="67">
        <v>99.2</v>
      </c>
      <c r="F65" s="67">
        <v>112.3</v>
      </c>
      <c r="G65" s="67">
        <v>103.5</v>
      </c>
      <c r="H65" s="67">
        <v>102.7</v>
      </c>
      <c r="I65" s="67">
        <v>98.7</v>
      </c>
      <c r="J65" s="67">
        <v>105.3</v>
      </c>
      <c r="K65" s="67">
        <v>104.3</v>
      </c>
      <c r="L65" s="67">
        <v>0</v>
      </c>
      <c r="M65" s="67">
        <v>0</v>
      </c>
      <c r="N65" s="67">
        <v>0</v>
      </c>
      <c r="O65" s="87">
        <v>105</v>
      </c>
      <c r="P65" s="68">
        <v>78.599999999999994</v>
      </c>
      <c r="Q65" s="14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</row>
    <row r="66" spans="1:69" ht="13.5" customHeight="1" x14ac:dyDescent="0.4">
      <c r="A66" s="49" t="s">
        <v>34</v>
      </c>
      <c r="B66" s="8" t="str">
        <f>$B$6</f>
        <v>令和6年</v>
      </c>
      <c r="C66" s="63">
        <v>13348</v>
      </c>
      <c r="D66" s="63">
        <v>14595</v>
      </c>
      <c r="E66" s="63">
        <v>17196</v>
      </c>
      <c r="F66" s="63">
        <v>17879</v>
      </c>
      <c r="G66" s="63">
        <v>21892</v>
      </c>
      <c r="H66" s="63">
        <v>22650</v>
      </c>
      <c r="I66" s="63">
        <v>22856</v>
      </c>
      <c r="J66" s="63">
        <v>23585</v>
      </c>
      <c r="K66" s="63">
        <v>23971</v>
      </c>
      <c r="L66" s="63">
        <v>0</v>
      </c>
      <c r="M66" s="63">
        <v>0</v>
      </c>
      <c r="N66" s="63">
        <v>0</v>
      </c>
      <c r="O66" s="85">
        <v>177972</v>
      </c>
      <c r="P66" s="64">
        <v>177972</v>
      </c>
      <c r="Q66" s="6"/>
    </row>
    <row r="67" spans="1:69" ht="13.5" customHeight="1" x14ac:dyDescent="0.4">
      <c r="A67" s="47"/>
      <c r="B67" s="10" t="str">
        <f>$B$7</f>
        <v>令和5年</v>
      </c>
      <c r="C67" s="101">
        <v>15031</v>
      </c>
      <c r="D67" s="101">
        <v>15947</v>
      </c>
      <c r="E67" s="101">
        <v>18007</v>
      </c>
      <c r="F67" s="101">
        <v>18208</v>
      </c>
      <c r="G67" s="101">
        <v>24532</v>
      </c>
      <c r="H67" s="101">
        <v>24896</v>
      </c>
      <c r="I67" s="101">
        <v>25207</v>
      </c>
      <c r="J67" s="101">
        <v>26288</v>
      </c>
      <c r="K67" s="101">
        <v>25240</v>
      </c>
      <c r="L67" s="101">
        <v>26362</v>
      </c>
      <c r="M67" s="101">
        <v>20925</v>
      </c>
      <c r="N67" s="101">
        <v>18957</v>
      </c>
      <c r="O67" s="39">
        <v>193356</v>
      </c>
      <c r="P67" s="40">
        <v>259600</v>
      </c>
      <c r="Q67" s="41"/>
    </row>
    <row r="68" spans="1:69" ht="13.5" customHeight="1" thickBot="1" x14ac:dyDescent="0.45">
      <c r="A68" s="58"/>
      <c r="B68" s="102" t="s">
        <v>9</v>
      </c>
      <c r="C68" s="69">
        <v>88.8</v>
      </c>
      <c r="D68" s="69">
        <v>91.5</v>
      </c>
      <c r="E68" s="69">
        <v>95.5</v>
      </c>
      <c r="F68" s="69">
        <v>98.2</v>
      </c>
      <c r="G68" s="69">
        <v>89.2</v>
      </c>
      <c r="H68" s="69">
        <v>91</v>
      </c>
      <c r="I68" s="69">
        <v>90.7</v>
      </c>
      <c r="J68" s="69">
        <v>89.7</v>
      </c>
      <c r="K68" s="69">
        <v>95</v>
      </c>
      <c r="L68" s="69">
        <v>0</v>
      </c>
      <c r="M68" s="69">
        <v>0</v>
      </c>
      <c r="N68" s="69">
        <v>0</v>
      </c>
      <c r="O68" s="103">
        <v>92</v>
      </c>
      <c r="P68" s="104">
        <v>68.599999999999994</v>
      </c>
      <c r="Q68" s="14"/>
    </row>
    <row r="69" spans="1:69" ht="13.5" customHeight="1" thickTop="1" x14ac:dyDescent="0.4">
      <c r="A69" s="18" t="s">
        <v>19</v>
      </c>
      <c r="B69" s="19" t="str">
        <f>$B$6</f>
        <v>令和6年</v>
      </c>
      <c r="C69" s="75">
        <v>151071</v>
      </c>
      <c r="D69" s="75">
        <v>162979</v>
      </c>
      <c r="E69" s="75">
        <v>160204</v>
      </c>
      <c r="F69" s="75">
        <v>218230</v>
      </c>
      <c r="G69" s="75">
        <v>226047</v>
      </c>
      <c r="H69" s="75">
        <v>236290</v>
      </c>
      <c r="I69" s="75">
        <v>242280</v>
      </c>
      <c r="J69" s="75">
        <v>293505</v>
      </c>
      <c r="K69" s="75">
        <v>248061</v>
      </c>
      <c r="L69" s="75">
        <v>0</v>
      </c>
      <c r="M69" s="75">
        <v>0</v>
      </c>
      <c r="N69" s="75">
        <v>0</v>
      </c>
      <c r="O69" s="105">
        <v>1938667</v>
      </c>
      <c r="P69" s="76">
        <v>1938667</v>
      </c>
      <c r="Q69" s="6"/>
    </row>
    <row r="70" spans="1:69" ht="13.5" customHeight="1" x14ac:dyDescent="0.4">
      <c r="A70" s="21" t="s">
        <v>35</v>
      </c>
      <c r="B70" s="10" t="str">
        <f>$B$7</f>
        <v>令和5年</v>
      </c>
      <c r="C70" s="101">
        <v>140026</v>
      </c>
      <c r="D70" s="101">
        <v>144492</v>
      </c>
      <c r="E70" s="101">
        <v>169603</v>
      </c>
      <c r="F70" s="101">
        <v>189345</v>
      </c>
      <c r="G70" s="101">
        <v>210435</v>
      </c>
      <c r="H70" s="101">
        <v>215832</v>
      </c>
      <c r="I70" s="101">
        <v>222836</v>
      </c>
      <c r="J70" s="101">
        <v>258284</v>
      </c>
      <c r="K70" s="101">
        <v>219185</v>
      </c>
      <c r="L70" s="101">
        <v>242021</v>
      </c>
      <c r="M70" s="101">
        <v>192357</v>
      </c>
      <c r="N70" s="101">
        <v>165348</v>
      </c>
      <c r="O70" s="39">
        <v>1770038</v>
      </c>
      <c r="P70" s="40">
        <v>2369764</v>
      </c>
      <c r="Q70" s="41"/>
    </row>
    <row r="71" spans="1:69" ht="13.5" customHeight="1" thickBot="1" x14ac:dyDescent="0.45">
      <c r="A71" s="54"/>
      <c r="B71" s="91" t="s">
        <v>9</v>
      </c>
      <c r="C71" s="92">
        <v>107.9</v>
      </c>
      <c r="D71" s="92">
        <v>112.8</v>
      </c>
      <c r="E71" s="92">
        <v>94.5</v>
      </c>
      <c r="F71" s="92">
        <v>115.3</v>
      </c>
      <c r="G71" s="92">
        <v>107.4</v>
      </c>
      <c r="H71" s="92">
        <v>109.5</v>
      </c>
      <c r="I71" s="92">
        <v>108.7</v>
      </c>
      <c r="J71" s="92">
        <v>113.6</v>
      </c>
      <c r="K71" s="92">
        <v>113.2</v>
      </c>
      <c r="L71" s="92">
        <v>0</v>
      </c>
      <c r="M71" s="92">
        <v>0</v>
      </c>
      <c r="N71" s="92">
        <v>0</v>
      </c>
      <c r="O71" s="93">
        <v>109.5</v>
      </c>
      <c r="P71" s="79">
        <v>81.8</v>
      </c>
      <c r="Q71" s="14"/>
    </row>
    <row r="72" spans="1:69" ht="13.5" customHeight="1" thickTop="1" x14ac:dyDescent="0.4">
      <c r="A72" s="18" t="s">
        <v>19</v>
      </c>
      <c r="B72" s="19" t="str">
        <f>$B$6</f>
        <v>令和6年</v>
      </c>
      <c r="C72" s="26" t="s">
        <v>38</v>
      </c>
      <c r="D72" s="26" t="s">
        <v>38</v>
      </c>
      <c r="E72" s="26" t="s">
        <v>38</v>
      </c>
      <c r="F72" s="20">
        <v>218230</v>
      </c>
      <c r="G72" s="20">
        <v>226047</v>
      </c>
      <c r="H72" s="20">
        <v>236290</v>
      </c>
      <c r="I72" s="20">
        <v>242280</v>
      </c>
      <c r="J72" s="20">
        <v>293505</v>
      </c>
      <c r="K72" s="20">
        <v>248061</v>
      </c>
      <c r="L72" s="20"/>
      <c r="M72" s="20"/>
      <c r="N72" s="20"/>
      <c r="O72" s="75"/>
      <c r="P72" s="27" t="s">
        <v>38</v>
      </c>
      <c r="Q72" s="14"/>
    </row>
    <row r="73" spans="1:69" ht="13.5" customHeight="1" x14ac:dyDescent="0.4">
      <c r="A73" s="21" t="s">
        <v>36</v>
      </c>
      <c r="B73" s="10" t="str">
        <f>$B$7</f>
        <v>令和5年</v>
      </c>
      <c r="C73" s="28" t="s">
        <v>38</v>
      </c>
      <c r="D73" s="28" t="s">
        <v>38</v>
      </c>
      <c r="E73" s="28" t="s">
        <v>38</v>
      </c>
      <c r="F73" s="22">
        <v>207435</v>
      </c>
      <c r="G73" s="22">
        <v>230156</v>
      </c>
      <c r="H73" s="22">
        <v>235533</v>
      </c>
      <c r="I73" s="22">
        <v>242557</v>
      </c>
      <c r="J73" s="22">
        <v>288371</v>
      </c>
      <c r="K73" s="22">
        <v>245696</v>
      </c>
      <c r="L73" s="22"/>
      <c r="M73" s="22"/>
      <c r="N73" s="22"/>
      <c r="O73" s="23"/>
      <c r="P73" s="29" t="s">
        <v>38</v>
      </c>
      <c r="Q73" s="14"/>
    </row>
    <row r="74" spans="1:69" ht="13.5" customHeight="1" thickBot="1" x14ac:dyDescent="0.45">
      <c r="A74" s="24"/>
      <c r="B74" s="91" t="s">
        <v>9</v>
      </c>
      <c r="C74" s="80" t="s">
        <v>38</v>
      </c>
      <c r="D74" s="80" t="s">
        <v>38</v>
      </c>
      <c r="E74" s="80" t="s">
        <v>38</v>
      </c>
      <c r="F74" s="78">
        <v>105.2</v>
      </c>
      <c r="G74" s="78">
        <v>98.2</v>
      </c>
      <c r="H74" s="78">
        <v>100.3</v>
      </c>
      <c r="I74" s="78">
        <v>99.9</v>
      </c>
      <c r="J74" s="78">
        <v>101.8</v>
      </c>
      <c r="K74" s="78">
        <v>101</v>
      </c>
      <c r="L74" s="80" t="s">
        <v>39</v>
      </c>
      <c r="M74" s="80" t="s">
        <v>39</v>
      </c>
      <c r="N74" s="80" t="s">
        <v>39</v>
      </c>
      <c r="O74" s="80" t="s">
        <v>39</v>
      </c>
      <c r="P74" s="81" t="s">
        <v>39</v>
      </c>
      <c r="Q74" s="14"/>
    </row>
    <row r="75" spans="1:69" x14ac:dyDescent="0.4">
      <c r="A75" s="60" t="s">
        <v>37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69" x14ac:dyDescent="0.4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8" spans="1:69" x14ac:dyDescent="0.4">
      <c r="F78" s="50"/>
    </row>
    <row r="79" spans="1:69" x14ac:dyDescent="0.4">
      <c r="F79" s="50"/>
    </row>
    <row r="80" spans="1:69" x14ac:dyDescent="0.4">
      <c r="E80" s="51"/>
      <c r="F80" s="51"/>
    </row>
    <row r="139" spans="3:7" x14ac:dyDescent="0.4">
      <c r="G139">
        <f>[1]計算用シート!C305</f>
        <v>38861</v>
      </c>
    </row>
    <row r="140" spans="3:7" x14ac:dyDescent="0.4">
      <c r="G140">
        <f>[1]計算用シート!C312</f>
        <v>41665</v>
      </c>
    </row>
    <row r="141" spans="3:7" x14ac:dyDescent="0.4">
      <c r="G141">
        <f>[1]計算用シート!C319</f>
        <v>35840</v>
      </c>
    </row>
    <row r="142" spans="3:7" x14ac:dyDescent="0.4">
      <c r="G142">
        <f>[1]計算用シート!C326</f>
        <v>21609</v>
      </c>
    </row>
    <row r="143" spans="3:7" x14ac:dyDescent="0.4">
      <c r="C143">
        <f>SUM(C139:E142)</f>
        <v>0</v>
      </c>
      <c r="G143">
        <f>SUM(G139:I142)</f>
        <v>137975</v>
      </c>
    </row>
    <row r="145" spans="7:7" x14ac:dyDescent="0.4">
      <c r="G145">
        <f>[1]計算用シート!C340</f>
        <v>18887</v>
      </c>
    </row>
    <row r="146" spans="7:7" x14ac:dyDescent="0.4">
      <c r="G146">
        <f>[1]計算用シート!C347</f>
        <v>41165</v>
      </c>
    </row>
    <row r="147" spans="7:7" x14ac:dyDescent="0.4">
      <c r="G147">
        <f>[1]計算用シート!C354</f>
        <v>23780</v>
      </c>
    </row>
    <row r="149" spans="7:7" x14ac:dyDescent="0.4">
      <c r="G149">
        <f>[1]計算用シート!C361</f>
        <v>200198</v>
      </c>
    </row>
    <row r="155" spans="7:7" x14ac:dyDescent="0.4">
      <c r="G155">
        <f>IF(ISNUMBER([1]計算用シート!C407),[1]計算用シート!C406,0)</f>
        <v>37819</v>
      </c>
    </row>
    <row r="156" spans="7:7" x14ac:dyDescent="0.4">
      <c r="G156">
        <f>IF(ISNUMBER([1]計算用シート!C412),[1]計算用シート!C412,0)+IF(ISNUMBER([1]計算用シート!C418),[1]計算用シート!C418,0)</f>
        <v>20079</v>
      </c>
    </row>
    <row r="157" spans="7:7" x14ac:dyDescent="0.4">
      <c r="G157">
        <f>IF(ISNUMBER([1]計算用シート!C436),[1]計算用シート!C436,0)</f>
        <v>10051</v>
      </c>
    </row>
    <row r="161" spans="7:7" x14ac:dyDescent="0.4">
      <c r="G161">
        <f>IF(ISNUMBER([1]計算用シート!C424),[1]計算用シート!C424,0)+IF(ISNUMBER([1]計算用シート!C430),[1]計算用シート!C430,0)</f>
        <v>12875</v>
      </c>
    </row>
    <row r="162" spans="7:7" x14ac:dyDescent="0.4">
      <c r="G162">
        <f>IF(ISNUMBER([1]計算用シート!C442),[1]計算用シート!C442,0)</f>
        <v>3328</v>
      </c>
    </row>
  </sheetData>
  <mergeCells count="22">
    <mergeCell ref="A63:A65"/>
    <mergeCell ref="A66:A68"/>
    <mergeCell ref="A70:A71"/>
    <mergeCell ref="A73:A74"/>
    <mergeCell ref="A44:A45"/>
    <mergeCell ref="A47:A49"/>
    <mergeCell ref="A50:A52"/>
    <mergeCell ref="A53:A55"/>
    <mergeCell ref="A56:A58"/>
    <mergeCell ref="A60:A62"/>
    <mergeCell ref="A24:A26"/>
    <mergeCell ref="A27:A29"/>
    <mergeCell ref="A30:A32"/>
    <mergeCell ref="A33:A35"/>
    <mergeCell ref="A37:A38"/>
    <mergeCell ref="A40:A41"/>
    <mergeCell ref="A6:A8"/>
    <mergeCell ref="A9:A11"/>
    <mergeCell ref="A12:A14"/>
    <mergeCell ref="A15:A17"/>
    <mergeCell ref="A18:A20"/>
    <mergeCell ref="A21:A23"/>
  </mergeCells>
  <phoneticPr fontId="2"/>
  <printOptions horizontalCentered="1" verticalCentered="1"/>
  <pageMargins left="0.70866141732283472" right="0.51181102362204722" top="0.55118110236220474" bottom="0" header="0.31496062992125984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令和6年9月（速報値）</vt:lpstr>
      <vt:lpstr>'令和6年9月（速報値）'!Print_Area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2024-10-30T01:58:11Z</dcterms:created>
  <dcterms:modified xsi:type="dcterms:W3CDTF">2024-10-30T02:27:30Z</dcterms:modified>
</cp:coreProperties>
</file>