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10_管理・教育統計G\●06_学校基本調査\◎R7年度調査\08-2_確定値_1月8日公表（国12月26日公表）\06_公表\02_青い森オープンデータカタログ掲載\"/>
    </mc:Choice>
  </mc:AlternateContent>
  <xr:revisionPtr revIDLastSave="0" documentId="14_{9D624159-A5E7-4CE5-8621-CDAC8B8C4A3A}" xr6:coauthVersionLast="47" xr6:coauthVersionMax="47" xr10:uidLastSave="{00000000-0000-0000-0000-000000000000}"/>
  <bookViews>
    <workbookView xWindow="-120" yWindow="-120" windowWidth="29040" windowHeight="15720" tabRatio="868" activeTab="1" xr2:uid="{00000000-000D-0000-FFFF-FFFF00000000}"/>
  </bookViews>
  <sheets>
    <sheet name="参考表１　在学者数の推移" sheetId="8" r:id="rId1"/>
    <sheet name="参考表２　進学率の推移" sheetId="9" r:id="rId2"/>
    <sheet name="参考表３　就職者県内・県外（高）" sheetId="21" r:id="rId3"/>
    <sheet name="参考表４・５　全国（卒後・中）" sheetId="19" r:id="rId4"/>
    <sheet name="参考表６-8　全国（卒後・高）" sheetId="22" r:id="rId5"/>
  </sheets>
  <externalReferences>
    <externalReference r:id="rId6"/>
  </externalReferences>
  <definedNames>
    <definedName name="__123Graph_A" localSheetId="2" hidden="1">#REF!</definedName>
    <definedName name="__123Graph_A" localSheetId="4" hidden="1">#REF!</definedName>
    <definedName name="__123Graph_A" hidden="1">#REF!</definedName>
    <definedName name="__123Graph_A学年別数" localSheetId="2" hidden="1">#REF!</definedName>
    <definedName name="__123Graph_A学年別数" localSheetId="4" hidden="1">#REF!</definedName>
    <definedName name="__123Graph_A学年別数" hidden="1">#REF!</definedName>
    <definedName name="__123Graph_A欠席小学" localSheetId="2" hidden="1">#REF!</definedName>
    <definedName name="__123Graph_A欠席小学" localSheetId="4" hidden="1">#REF!</definedName>
    <definedName name="__123Graph_A欠席小学" hidden="1">#REF!</definedName>
    <definedName name="__123Graph_A欠席中学" localSheetId="2" hidden="1">#REF!</definedName>
    <definedName name="__123Graph_A欠席中学" hidden="1">#REF!</definedName>
    <definedName name="__123Graph_A在学者数" localSheetId="2" hidden="1">#REF!</definedName>
    <definedName name="__123Graph_A在学者数" hidden="1">#REF!</definedName>
    <definedName name="__123Graph_A就職高校" localSheetId="2" hidden="1">#REF!</definedName>
    <definedName name="__123Graph_A就職高校" hidden="1">#REF!</definedName>
    <definedName name="__123Graph_A就職中学" localSheetId="2" hidden="1">#REF!</definedName>
    <definedName name="__123Graph_A就職中学" hidden="1">#REF!</definedName>
    <definedName name="__123Graph_A進学高校" localSheetId="2" hidden="1">#REF!</definedName>
    <definedName name="__123Graph_A進学高校" hidden="1">#REF!</definedName>
    <definedName name="__123Graph_A進学中学" localSheetId="2" hidden="1">#REF!</definedName>
    <definedName name="__123Graph_A進学中学" hidden="1">#REF!</definedName>
    <definedName name="__123Graph_B" localSheetId="2" hidden="1">#REF!</definedName>
    <definedName name="__123Graph_B" hidden="1">#REF!</definedName>
    <definedName name="__123Graph_B学年別数" localSheetId="2" hidden="1">#REF!</definedName>
    <definedName name="__123Graph_B学年別数" hidden="1">#REF!</definedName>
    <definedName name="__123Graph_B欠席小学" localSheetId="2" hidden="1">#REF!</definedName>
    <definedName name="__123Graph_B欠席小学" hidden="1">#REF!</definedName>
    <definedName name="__123Graph_B欠席中学" localSheetId="2" hidden="1">#REF!</definedName>
    <definedName name="__123Graph_B欠席中学" hidden="1">#REF!</definedName>
    <definedName name="__123Graph_B在学者数" localSheetId="2" hidden="1">#REF!</definedName>
    <definedName name="__123Graph_B在学者数" hidden="1">#REF!</definedName>
    <definedName name="__123Graph_B就職高校" localSheetId="2" hidden="1">#REF!</definedName>
    <definedName name="__123Graph_B就職高校" hidden="1">#REF!</definedName>
    <definedName name="__123Graph_B就職中学" localSheetId="2" hidden="1">#REF!</definedName>
    <definedName name="__123Graph_B就職中学" hidden="1">#REF!</definedName>
    <definedName name="__123Graph_B進学高校" localSheetId="2" hidden="1">#REF!</definedName>
    <definedName name="__123Graph_B進学高校" hidden="1">#REF!</definedName>
    <definedName name="__123Graph_B進学中学" localSheetId="2" hidden="1">#REF!</definedName>
    <definedName name="__123Graph_B進学中学" hidden="1">#REF!</definedName>
    <definedName name="__123Graph_C" localSheetId="2" hidden="1">#REF!</definedName>
    <definedName name="__123Graph_C" hidden="1">#REF!</definedName>
    <definedName name="__123Graph_C在学者数" localSheetId="2" hidden="1">#REF!</definedName>
    <definedName name="__123Graph_C在学者数" hidden="1">#REF!</definedName>
    <definedName name="__123Graph_C進学高校" localSheetId="2" hidden="1">#REF!</definedName>
    <definedName name="__123Graph_C進学高校" hidden="1">#REF!</definedName>
    <definedName name="__123Graph_C進学中学" localSheetId="2" hidden="1">#REF!</definedName>
    <definedName name="__123Graph_C進学中学" hidden="1">#REF!</definedName>
    <definedName name="__123Graph_D在学者数" localSheetId="2" hidden="1">#REF!</definedName>
    <definedName name="__123Graph_D在学者数" hidden="1">#REF!</definedName>
    <definedName name="__123Graph_X" localSheetId="2" hidden="1">#REF!</definedName>
    <definedName name="__123Graph_X" hidden="1">#REF!</definedName>
    <definedName name="__123Graph_X学年別数" localSheetId="2" hidden="1">#REF!</definedName>
    <definedName name="__123Graph_X学年別数" hidden="1">#REF!</definedName>
    <definedName name="__123Graph_X欠席小学" localSheetId="2" hidden="1">#REF!</definedName>
    <definedName name="__123Graph_X欠席小学" hidden="1">#REF!</definedName>
    <definedName name="__123Graph_X欠席中学" localSheetId="2" hidden="1">#REF!</definedName>
    <definedName name="__123Graph_X欠席中学" hidden="1">#REF!</definedName>
    <definedName name="__123Graph_X在学者数" localSheetId="2" hidden="1">#REF!</definedName>
    <definedName name="__123Graph_X在学者数" hidden="1">#REF!</definedName>
    <definedName name="__123Graph_X就職高校" localSheetId="2" hidden="1">#REF!</definedName>
    <definedName name="__123Graph_X就職高校" hidden="1">#REF!</definedName>
    <definedName name="__123Graph_X就職中学" localSheetId="2" hidden="1">#REF!</definedName>
    <definedName name="__123Graph_X就職中学" hidden="1">#REF!</definedName>
    <definedName name="__123Graph_X進学高校" localSheetId="2" hidden="1">#REF!</definedName>
    <definedName name="__123Graph_X進学高校" hidden="1">#REF!</definedName>
    <definedName name="__123Graph_X進学中学" localSheetId="2" hidden="1">#REF!</definedName>
    <definedName name="__123Graph_X進学中学" hidden="1">#REF!</definedName>
    <definedName name="＿123Graph_A" localSheetId="2" hidden="1">[1]基本グラ!#REF!</definedName>
    <definedName name="＿123Graph_A" hidden="1">[1]基本グラ!#REF!</definedName>
    <definedName name="＿123Graph_C" localSheetId="2" hidden="1">[1]基本グラ!#REF!</definedName>
    <definedName name="＿123Graph_C" hidden="1">[1]基本グラ!#REF!</definedName>
    <definedName name="_AMO_ContentDefinition_374926394" hidden="1">"'Partitions:5'"</definedName>
    <definedName name="_AMO_ContentDefinition_374926394.0" hidden="1">"'&lt;ContentDefinition name=""SASMain:MASTER.MST00300"" rsid=""374926394"" type=""Dataset"" format=""REPORTXML"" imgfmt=""ACTIVEX"" created=""07/08/2009 10:36:41"" modifed=""07/08/2009 10:36:41"" user=""yufumat"" apply=""False"" thread=""BACKGROUND"" css'"</definedName>
    <definedName name="_AMO_ContentDefinition_374926394.1" hidden="1">"'=""C:\Program Files\SAS\Shared Files\BIClientStyles\AMODefault.css"" range=""SASMain_MASTER_MST00300"" auto=""False"" rdc=""False"" mig=""False"" xTime=""00:00:00.0468864"" rTime=""00:01:12.8458368"" bgnew=""False"" nFmt=""False"" grphSet=""False'"</definedName>
    <definedName name="_AMO_ContentDefinition_374926394.2" hidden="1">"'"" imgY=""0"" imgX=""0""&gt;_x000D_
  &lt;files /&gt;_x000D_
  &lt;param n=""DisplayName"" v=""SASMain:MASTER.MST00300"" /&gt;_x000D_
  &lt;param n=""AMO_Version"" v=""2.1"" /&gt;_x000D_
  &lt;param n=""DataSourceType"" v=""SAS DATASET"" /&gt;_x000D_
  &lt;param n=""SASFilter"" v="""" /&gt;_x000D_
  &lt;param n=""OpenD'"</definedName>
    <definedName name="_AMO_ContentDefinition_374926394.3" hidden="1">"'ataInto""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v=""&amp;lt;SasDataSource Version=&amp;quot'"</definedName>
    <definedName name="_AMO_ContentDefinition_374926394.4" hidden="1">"';2.1&amp;quot; Type=&amp;quot;SAS.Servers.Dataset&amp;quot; Svr=&amp;quot;SASMain&amp;quot; Lib=&amp;quot;MASTER&amp;quot; UseLbls=&amp;quot;true&amp;quot; ColSelFlg=&amp;quot;0&amp;quot; Name=&amp;quot;MST00300&amp;quot; /&amp;gt;"" /&gt;_x000D_
&lt;/ContentDefinition&gt;'"</definedName>
    <definedName name="_AMO_ContentLocation_374926394__A1" hidden="1">"'Partitions:2'"</definedName>
    <definedName name="_AMO_ContentLocation_374926394__A1.0" hidden="1">"'&lt;ContentLocation path=""A1"" rsid=""374926394"" tag="""" fid=""0""&gt;&lt;param n=""VarSelStateFlag"" v=""0"" /&gt;&lt;param n=""VarCount"" v=""26"" /&gt;&lt;param n=""DataInfo"" v=""false"" /&gt;&lt;param n=""ObsColumn"" v=""true"" /&gt;&lt;param n=""DataRowCount"" v=""65536""'"</definedName>
    <definedName name="_AMO_ContentLocation_374926394__A1.1" hidden="1">"' /&gt;&lt;param n=""DataColCount"" v=""27"" /&gt;&lt;param n=""SASDataState"" v=""top"" /&gt;&lt;param n=""SASDataStart"" v=""1"" /&gt;&lt;param n=""SASDataEnd"" v=""65535"" /&gt;&lt;/ContentLocation&gt;'"</definedName>
    <definedName name="_AMO_XmlVersion" hidden="1">"'1'"</definedName>
    <definedName name="ap" localSheetId="2" hidden="1">[1]基本グラ!#REF!</definedName>
    <definedName name="ap" localSheetId="4" hidden="1">[1]基本グラ!#REF!</definedName>
    <definedName name="ap" hidden="1">[1]基本グラ!#REF!</definedName>
    <definedName name="az" localSheetId="2" hidden="1">[1]基本グラ!#REF!</definedName>
    <definedName name="az" localSheetId="4" hidden="1">[1]基本グラ!#REF!</definedName>
    <definedName name="az" hidden="1">[1]基本グラ!#REF!</definedName>
    <definedName name="bh" localSheetId="2" hidden="1">[1]基本グラ!#REF!</definedName>
    <definedName name="bh" localSheetId="4" hidden="1">[1]基本グラ!#REF!</definedName>
    <definedName name="bh" hidden="1">[1]基本グラ!#REF!</definedName>
    <definedName name="BN" localSheetId="2" hidden="1">[1]基本グラ!#REF!</definedName>
    <definedName name="BN" localSheetId="4" hidden="1">[1]基本グラ!#REF!</definedName>
    <definedName name="BN" hidden="1">[1]基本グラ!#REF!</definedName>
    <definedName name="cy" localSheetId="2" hidden="1">[1]基本グラ!#REF!</definedName>
    <definedName name="cy" localSheetId="4" hidden="1">[1]基本グラ!#REF!</definedName>
    <definedName name="cy" hidden="1">[1]基本グラ!#REF!</definedName>
    <definedName name="do" localSheetId="2" hidden="1">[1]基本グラ!#REF!</definedName>
    <definedName name="do" hidden="1">[1]基本グラ!#REF!</definedName>
    <definedName name="eb" localSheetId="2" hidden="1">[1]基本グラ!#REF!</definedName>
    <definedName name="eb" hidden="1">[1]基本グラ!#REF!</definedName>
    <definedName name="es" localSheetId="2" hidden="1">[1]基本グラ!#REF!</definedName>
    <definedName name="es" hidden="1">[1]基本グラ!#REF!</definedName>
    <definedName name="is" localSheetId="2" hidden="1">[1]基本グラ!#REF!</definedName>
    <definedName name="is" hidden="1">[1]基本グラ!#REF!</definedName>
    <definedName name="mx" localSheetId="2" hidden="1">[1]基本グラ!#REF!</definedName>
    <definedName name="mx" hidden="1">[1]基本グラ!#REF!</definedName>
    <definedName name="ok" localSheetId="2" hidden="1">[1]基本グラ!#REF!</definedName>
    <definedName name="ok" hidden="1">[1]基本グラ!#REF!</definedName>
    <definedName name="pd" localSheetId="2" hidden="1">[1]基本グラ!#REF!</definedName>
    <definedName name="pd" hidden="1">[1]基本グラ!#REF!</definedName>
    <definedName name="pl" localSheetId="2" hidden="1">[1]基本グラ!#REF!</definedName>
    <definedName name="pl" hidden="1">[1]基本グラ!#REF!</definedName>
    <definedName name="_xlnm.Print_Area" localSheetId="0">'参考表１　在学者数の推移'!$A$1:$O$85</definedName>
    <definedName name="_xlnm.Print_Area" localSheetId="1">'参考表２　進学率の推移'!$A$1:$G$83</definedName>
    <definedName name="_xlnm.Print_Area" localSheetId="2">'参考表３　就職者県内・県外（高）'!$A$1:$I$70</definedName>
    <definedName name="_xlnm.Print_Area" localSheetId="3">'参考表４・５　全国（卒後・中）'!$A$1:$M$56</definedName>
    <definedName name="_xlnm.Print_Area" localSheetId="4">'参考表６-8　全国（卒後・高）'!$A$1:$R$57</definedName>
    <definedName name="ps" localSheetId="2" hidden="1">[1]基本グラ!#REF!</definedName>
    <definedName name="ps" localSheetId="4" hidden="1">[1]基本グラ!#REF!</definedName>
    <definedName name="ps" hidden="1">[1]基本グラ!#REF!</definedName>
    <definedName name="qm" localSheetId="2" hidden="1">[1]基本グラ!#REF!</definedName>
    <definedName name="qm" localSheetId="4" hidden="1">[1]基本グラ!#REF!</definedName>
    <definedName name="qm" hidden="1">[1]基本グラ!#REF!</definedName>
    <definedName name="re" localSheetId="2" hidden="1">[1]基本グラ!#REF!</definedName>
    <definedName name="re" localSheetId="4" hidden="1">[1]基本グラ!#REF!</definedName>
    <definedName name="re" hidden="1">[1]基本グラ!#REF!</definedName>
    <definedName name="rm" localSheetId="2" hidden="1">[1]基本グラ!#REF!</definedName>
    <definedName name="rm" localSheetId="4" hidden="1">[1]基本グラ!#REF!</definedName>
    <definedName name="rm" hidden="1">[1]基本グラ!#REF!</definedName>
    <definedName name="SASMain_MASTER_MST00300_2" localSheetId="2">#REF!</definedName>
    <definedName name="SASMain_MASTER_MST00300_2" localSheetId="4">#REF!</definedName>
    <definedName name="SASMain_MASTER_MST00300_2">#REF!</definedName>
    <definedName name="SASMain_TOKEI01_TSY0145" localSheetId="2">#REF!</definedName>
    <definedName name="SASMain_TOKEI01_TSY0145" localSheetId="3">#REF!</definedName>
    <definedName name="SASMain_TOKEI01_TSY0145" localSheetId="4">#REF!</definedName>
    <definedName name="SASMain_TOKEI01_TSY0145">#REF!</definedName>
    <definedName name="Sheet1">#REF!</definedName>
    <definedName name="tr" localSheetId="2" hidden="1">[1]基本グラ!#REF!</definedName>
    <definedName name="tr" localSheetId="4" hidden="1">[1]基本グラ!#REF!</definedName>
    <definedName name="tr" hidden="1">[1]基本グラ!#REF!</definedName>
    <definedName name="uc" localSheetId="2" hidden="1">[1]基本グラ!#REF!</definedName>
    <definedName name="uc" localSheetId="4" hidden="1">[1]基本グラ!#REF!</definedName>
    <definedName name="uc" hidden="1">[1]基本グラ!#REF!</definedName>
    <definedName name="uz" localSheetId="4" hidden="1">[1]基本グラ!#REF!</definedName>
    <definedName name="uz" hidden="1">[1]基本グラ!#REF!</definedName>
    <definedName name="VG" localSheetId="4" hidden="1">[1]基本グラ!#REF!</definedName>
    <definedName name="VG" hidden="1">[1]基本グラ!#REF!</definedName>
    <definedName name="we" hidden="1">[1]基本グラ!#REF!</definedName>
    <definedName name="wmn" hidden="1">[1]基本グラ!#REF!</definedName>
    <definedName name="xf" localSheetId="2" hidden="1">[1]基本グラ!#REF!</definedName>
    <definedName name="xf" hidden="1">[1]基本グラ!#REF!</definedName>
    <definedName name="yg" localSheetId="2" hidden="1">[1]基本グラ!#REF!</definedName>
    <definedName name="yg" hidden="1">[1]基本グラ!#REF!</definedName>
    <definedName name="yu" localSheetId="2" hidden="1">[1]基本グラ!#REF!</definedName>
    <definedName name="yu" hidden="1">[1]基本グラ!#REF!</definedName>
    <definedName name="zl" localSheetId="2" hidden="1">[1]基本グラ!#REF!</definedName>
    <definedName name="zl" hidden="1">[1]基本グラ!#REF!</definedName>
    <definedName name="zo" localSheetId="2" hidden="1">[1]基本グラ!#REF!</definedName>
    <definedName name="zo" hidden="1">[1]基本グラ!#REF!</definedName>
    <definedName name="基本グラフ" localSheetId="2" hidden="1">[1]基本グラ!#REF!</definedName>
    <definedName name="基本グラフ" hidden="1">[1]基本グラ!#REF!</definedName>
    <definedName name="図４進学率" localSheetId="2" hidden="1">[1]基本グラ!#REF!</definedName>
    <definedName name="図４進学率" hidden="1">[1]基本グラ!#REF!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0" i="22" l="1"/>
  <c r="Q49" i="22"/>
  <c r="Q48" i="22"/>
  <c r="Q47" i="22"/>
  <c r="Q46" i="22"/>
  <c r="Q45" i="22"/>
  <c r="Q24" i="22"/>
  <c r="Q36" i="22"/>
  <c r="Q35" i="22"/>
  <c r="Q34" i="22"/>
  <c r="Q33" i="22"/>
  <c r="Q32" i="22"/>
  <c r="Q31" i="22"/>
  <c r="Q30" i="22"/>
  <c r="Q22" i="22"/>
  <c r="Q21" i="22"/>
  <c r="Q20" i="22"/>
  <c r="Q19" i="22"/>
  <c r="Q18" i="22"/>
  <c r="Q17" i="22"/>
  <c r="Q51" i="22"/>
  <c r="F11" i="22"/>
  <c r="L10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Q55" i="22" l="1"/>
  <c r="Q38" i="22"/>
  <c r="Q39" i="22"/>
  <c r="Q26" i="22"/>
  <c r="Q56" i="22"/>
  <c r="Q57" i="22"/>
  <c r="Q44" i="22"/>
  <c r="Q52" i="22"/>
  <c r="Q40" i="22"/>
  <c r="Q15" i="22"/>
  <c r="Q11" i="22"/>
  <c r="Q12" i="22"/>
  <c r="Q54" i="22"/>
  <c r="Q41" i="22"/>
  <c r="Q42" i="22"/>
  <c r="Q43" i="22"/>
  <c r="Q53" i="22"/>
  <c r="Q27" i="22"/>
  <c r="Q14" i="22"/>
  <c r="Q29" i="22"/>
  <c r="Q16" i="22"/>
  <c r="Q25" i="22"/>
  <c r="Q13" i="22"/>
  <c r="Q28" i="22"/>
  <c r="Q23" i="22"/>
  <c r="Q37" i="22"/>
  <c r="G69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P82" i="8" l="1"/>
  <c r="P78" i="8" l="1"/>
  <c r="P79" i="8"/>
  <c r="G80" i="8"/>
  <c r="P80" i="8" s="1"/>
  <c r="H5" i="21" l="1"/>
  <c r="I5" i="21"/>
  <c r="H6" i="21"/>
  <c r="I6" i="21"/>
  <c r="H7" i="21"/>
  <c r="I7" i="21"/>
  <c r="H8" i="21"/>
  <c r="I8" i="21"/>
  <c r="H9" i="21"/>
  <c r="I9" i="21"/>
  <c r="H10" i="21"/>
  <c r="I10" i="21"/>
  <c r="H11" i="21"/>
  <c r="I11" i="21"/>
  <c r="H12" i="21"/>
  <c r="I12" i="21"/>
  <c r="H13" i="21"/>
  <c r="I13" i="21"/>
  <c r="H14" i="21"/>
  <c r="I14" i="21"/>
  <c r="H15" i="21"/>
  <c r="I15" i="21"/>
  <c r="H16" i="21"/>
  <c r="I16" i="21"/>
  <c r="H17" i="21"/>
  <c r="I17" i="21"/>
  <c r="H18" i="21"/>
  <c r="I18" i="21"/>
  <c r="H19" i="21"/>
  <c r="I19" i="21"/>
  <c r="H20" i="21"/>
  <c r="I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I38" i="21" s="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H63" i="21"/>
  <c r="I63" i="21"/>
  <c r="H64" i="21"/>
  <c r="I64" i="21"/>
  <c r="E69" i="21"/>
  <c r="H69" i="21" s="1"/>
  <c r="I69" i="21"/>
  <c r="H43" i="21" l="1"/>
  <c r="G43" i="21"/>
  <c r="H41" i="21"/>
  <c r="G41" i="21"/>
  <c r="H52" i="21"/>
  <c r="G52" i="21"/>
  <c r="H25" i="21"/>
  <c r="G25" i="21"/>
  <c r="H24" i="21"/>
  <c r="G24" i="21"/>
  <c r="H30" i="21"/>
  <c r="G30" i="21"/>
  <c r="H39" i="21"/>
  <c r="G39" i="21"/>
  <c r="H51" i="21"/>
  <c r="G51" i="21"/>
  <c r="H50" i="21"/>
  <c r="G50" i="21"/>
  <c r="H37" i="21"/>
  <c r="G37" i="21"/>
  <c r="H23" i="21"/>
  <c r="G23" i="21"/>
  <c r="H22" i="21"/>
  <c r="G22" i="21"/>
  <c r="H42" i="21"/>
  <c r="G42" i="21"/>
  <c r="H29" i="21"/>
  <c r="G29" i="21"/>
  <c r="H28" i="21"/>
  <c r="G28" i="21"/>
  <c r="H40" i="21"/>
  <c r="G40" i="21"/>
  <c r="H36" i="21"/>
  <c r="G36" i="21"/>
  <c r="H47" i="21"/>
  <c r="G47" i="21"/>
  <c r="H34" i="21"/>
  <c r="G34" i="21"/>
  <c r="H49" i="21"/>
  <c r="G49" i="21"/>
  <c r="H35" i="21"/>
  <c r="G35" i="21"/>
  <c r="H33" i="21"/>
  <c r="G33" i="21"/>
  <c r="H45" i="21"/>
  <c r="G45" i="21"/>
  <c r="H32" i="21"/>
  <c r="G32" i="21"/>
  <c r="H27" i="21"/>
  <c r="G27" i="21"/>
  <c r="H26" i="21"/>
  <c r="G26" i="21"/>
  <c r="H38" i="21"/>
  <c r="G38" i="21"/>
  <c r="H48" i="21"/>
  <c r="G48" i="21"/>
  <c r="H21" i="21"/>
  <c r="G21" i="21"/>
  <c r="H46" i="21"/>
  <c r="G46" i="21"/>
  <c r="H44" i="21"/>
  <c r="G44" i="21"/>
  <c r="H31" i="21"/>
  <c r="G31" i="21"/>
  <c r="I46" i="21"/>
  <c r="I45" i="21"/>
  <c r="I23" i="21"/>
  <c r="I51" i="21"/>
  <c r="I41" i="21"/>
  <c r="I49" i="21"/>
  <c r="I30" i="21"/>
  <c r="I50" i="21"/>
  <c r="I34" i="21"/>
  <c r="I39" i="21"/>
  <c r="I43" i="21"/>
  <c r="I37" i="21"/>
  <c r="I29" i="21"/>
  <c r="I42" i="21"/>
  <c r="I47" i="21"/>
  <c r="I35" i="21"/>
  <c r="I33" i="21"/>
  <c r="I27" i="21"/>
  <c r="I22" i="21"/>
  <c r="I52" i="21"/>
  <c r="I48" i="21"/>
  <c r="I44" i="21"/>
  <c r="I40" i="21"/>
  <c r="I36" i="21"/>
  <c r="I31" i="21"/>
  <c r="I26" i="21"/>
  <c r="I25" i="21"/>
  <c r="I32" i="21"/>
  <c r="I28" i="21"/>
  <c r="I24" i="21"/>
  <c r="I21" i="21"/>
  <c r="P77" i="8" l="1"/>
  <c r="P76" i="8"/>
  <c r="P75" i="8"/>
  <c r="P74" i="8"/>
  <c r="P73" i="8"/>
  <c r="P72" i="8"/>
  <c r="P71" i="8"/>
  <c r="P70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</calcChain>
</file>

<file path=xl/sharedStrings.xml><?xml version="1.0" encoding="utf-8"?>
<sst xmlns="http://schemas.openxmlformats.org/spreadsheetml/2006/main" count="707" uniqueCount="177">
  <si>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</si>
  <si>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</si>
  <si>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</si>
  <si>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盲学校</t>
    <rPh sb="0" eb="3">
      <t>モウガッコウ</t>
    </rPh>
    <phoneticPr fontId="2"/>
  </si>
  <si>
    <t>聾学校</t>
    <rPh sb="0" eb="3">
      <t>ロウガッコウ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</si>
  <si>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</si>
  <si>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</si>
  <si>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</si>
  <si>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</si>
  <si>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</si>
  <si>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</si>
  <si>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</si>
  <si>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</si>
  <si>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</si>
  <si>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</si>
  <si>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</si>
  <si>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</si>
  <si>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</si>
  <si>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</si>
  <si>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</si>
  <si>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</si>
  <si>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</si>
  <si>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</si>
  <si>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</si>
  <si>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</si>
  <si>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</si>
  <si>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</si>
  <si>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</si>
  <si>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</si>
  <si>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</si>
  <si>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</si>
  <si>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</si>
  <si>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</si>
  <si>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</si>
  <si>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</si>
  <si>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</si>
  <si>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</si>
  <si>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</si>
  <si>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</si>
  <si>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</si>
  <si>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</si>
  <si>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</si>
  <si>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</si>
  <si>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</si>
  <si>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</si>
  <si>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</si>
  <si>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</si>
  <si>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</si>
  <si>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</si>
  <si>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</si>
  <si>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</si>
  <si>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</si>
  <si>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</si>
  <si>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</si>
  <si>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</si>
  <si>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</si>
  <si>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</si>
  <si>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</si>
  <si>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</si>
  <si>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</si>
  <si>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</si>
  <si>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</si>
  <si>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</si>
  <si>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</si>
  <si>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分</t>
    <rPh sb="0" eb="1">
      <t>ク</t>
    </rPh>
    <rPh sb="2" eb="3">
      <t>ブン</t>
    </rPh>
    <phoneticPr fontId="2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</si>
  <si>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</si>
  <si>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</si>
  <si>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</si>
  <si>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</si>
  <si>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16</t>
  </si>
  <si>
    <t>(※)学校教育法の一部改正（平成18年6月21日公布）に伴い、平成19年4月1日から盲・聾・養護学校が「特別支援学校」に一本化された。</t>
    <rPh sb="3" eb="5">
      <t>ガッコウ</t>
    </rPh>
    <rPh sb="5" eb="8">
      <t>キョウイクホウ</t>
    </rPh>
    <rPh sb="9" eb="11">
      <t>イチブ</t>
    </rPh>
    <rPh sb="11" eb="13">
      <t>カイセイ</t>
    </rPh>
    <rPh sb="14" eb="16">
      <t>ヘイセイ</t>
    </rPh>
    <rPh sb="18" eb="19">
      <t>ネン</t>
    </rPh>
    <rPh sb="20" eb="21">
      <t>ガツ</t>
    </rPh>
    <rPh sb="23" eb="24">
      <t>ニチ</t>
    </rPh>
    <rPh sb="24" eb="26">
      <t>コウフ</t>
    </rPh>
    <rPh sb="28" eb="29">
      <t>トモナ</t>
    </rPh>
    <rPh sb="31" eb="33">
      <t>ヘイセイ</t>
    </rPh>
    <rPh sb="35" eb="36">
      <t>ネン</t>
    </rPh>
    <rPh sb="37" eb="38">
      <t>ガツ</t>
    </rPh>
    <rPh sb="39" eb="40">
      <t>ニチ</t>
    </rPh>
    <rPh sb="42" eb="43">
      <t>モウ</t>
    </rPh>
    <rPh sb="44" eb="45">
      <t>ロウ</t>
    </rPh>
    <rPh sb="46" eb="48">
      <t>ヨウゴ</t>
    </rPh>
    <rPh sb="48" eb="50">
      <t>ガッコウ</t>
    </rPh>
    <rPh sb="52" eb="54">
      <t>トクベツ</t>
    </rPh>
    <rPh sb="54" eb="56">
      <t>シエン</t>
    </rPh>
    <rPh sb="56" eb="58">
      <t>ガッコウ</t>
    </rPh>
    <rPh sb="60" eb="63">
      <t>イッポンカ</t>
    </rPh>
    <phoneticPr fontId="2"/>
  </si>
  <si>
    <t>－</t>
    <phoneticPr fontId="2"/>
  </si>
  <si>
    <t>　　（　　　）数値は、盲・聾・養護学校の合計値。</t>
    <rPh sb="7" eb="9">
      <t>スウチ</t>
    </rPh>
    <rPh sb="11" eb="12">
      <t>モウ</t>
    </rPh>
    <rPh sb="13" eb="14">
      <t>ロウ</t>
    </rPh>
    <rPh sb="15" eb="17">
      <t>ヨウゴ</t>
    </rPh>
    <rPh sb="17" eb="19">
      <t>ガッコウ</t>
    </rPh>
    <rPh sb="20" eb="22">
      <t>ゴウケイ</t>
    </rPh>
    <rPh sb="22" eb="23">
      <t>チ</t>
    </rPh>
    <phoneticPr fontId="2"/>
  </si>
  <si>
    <t>－</t>
  </si>
  <si>
    <t>各年５月１日現在（単位：人）</t>
    <rPh sb="9" eb="11">
      <t>タンイ</t>
    </rPh>
    <rPh sb="12" eb="13">
      <t>ニン</t>
    </rPh>
    <phoneticPr fontId="2"/>
  </si>
  <si>
    <t>各年５月１日現在（単位：％）</t>
    <rPh sb="9" eb="11">
      <t>タンイ</t>
    </rPh>
    <phoneticPr fontId="2"/>
  </si>
  <si>
    <t>全日制＋定時制</t>
    <rPh sb="0" eb="3">
      <t>ゼンニチセイ</t>
    </rPh>
    <rPh sb="4" eb="7">
      <t>テイジセイ</t>
    </rPh>
    <phoneticPr fontId="2"/>
  </si>
  <si>
    <t>◎高等学校等進学率</t>
    <rPh sb="1" eb="3">
      <t>コウトウ</t>
    </rPh>
    <rPh sb="3" eb="5">
      <t>ガッコウ</t>
    </rPh>
    <rPh sb="5" eb="6">
      <t>ナド</t>
    </rPh>
    <rPh sb="6" eb="8">
      <t>シンガク</t>
    </rPh>
    <rPh sb="8" eb="9">
      <t>リツ</t>
    </rPh>
    <phoneticPr fontId="2"/>
  </si>
  <si>
    <t>◎卒業者に占める就職者の割合</t>
    <rPh sb="1" eb="4">
      <t>ソツギョウシャ</t>
    </rPh>
    <rPh sb="5" eb="6">
      <t>シ</t>
    </rPh>
    <rPh sb="8" eb="10">
      <t>シュウショク</t>
    </rPh>
    <rPh sb="10" eb="11">
      <t>シャ</t>
    </rPh>
    <rPh sb="12" eb="14">
      <t>ワリアイ</t>
    </rPh>
    <phoneticPr fontId="2"/>
  </si>
  <si>
    <t>区　分</t>
  </si>
  <si>
    <t>計</t>
  </si>
  <si>
    <t>男</t>
  </si>
  <si>
    <t>女</t>
  </si>
  <si>
    <t>全国</t>
    <rPh sb="0" eb="2">
      <t>ゼンコク</t>
    </rPh>
    <phoneticPr fontId="2"/>
  </si>
  <si>
    <t>北海道</t>
  </si>
  <si>
    <t>◎大学等進学率</t>
    <rPh sb="1" eb="3">
      <t>ダイガク</t>
    </rPh>
    <rPh sb="3" eb="4">
      <t>ナド</t>
    </rPh>
    <rPh sb="4" eb="6">
      <t>シンガク</t>
    </rPh>
    <rPh sb="6" eb="7">
      <t>リツ</t>
    </rPh>
    <phoneticPr fontId="2"/>
  </si>
  <si>
    <t>↑「全日制」とあるが厳密には本科（全日制）＋専攻科</t>
    <rPh sb="2" eb="4">
      <t>ゼンニチ</t>
    </rPh>
    <rPh sb="4" eb="5">
      <t>セイ</t>
    </rPh>
    <rPh sb="10" eb="12">
      <t>ゲンミツ</t>
    </rPh>
    <rPh sb="14" eb="16">
      <t>ホンカ</t>
    </rPh>
    <rPh sb="17" eb="20">
      <t>ゼンニチセイ</t>
    </rPh>
    <rPh sb="22" eb="25">
      <t>センコウカ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</si>
  <si>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</si>
  <si>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</si>
  <si>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</si>
  <si>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</si>
  <si>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</si>
  <si>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</si>
  <si>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</si>
  <si>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</si>
  <si>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</si>
  <si>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</si>
  <si>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</si>
  <si>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</si>
  <si>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</si>
  <si>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</si>
  <si>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</si>
  <si>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</si>
  <si>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</si>
  <si>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</si>
  <si>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</si>
  <si>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</si>
  <si>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</si>
  <si>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</si>
  <si>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</si>
  <si>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</si>
  <si>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</si>
  <si>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</si>
  <si>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</si>
  <si>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</si>
  <si>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</si>
  <si>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</si>
  <si>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</si>
  <si>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</si>
  <si>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</si>
  <si>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</si>
  <si>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</si>
  <si>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</si>
  <si>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</si>
  <si>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</si>
  <si>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</si>
  <si>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</si>
  <si>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</si>
  <si>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</si>
  <si>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</si>
  <si>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</si>
  <si>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</si>
  <si>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</si>
  <si>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                       </t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</si>
  <si>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</si>
  <si>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 xml:space="preserve">  昭和23</t>
    <rPh sb="2" eb="4">
      <t>ショウワ</t>
    </rPh>
    <phoneticPr fontId="2"/>
  </si>
  <si>
    <t xml:space="preserve">  平成元</t>
    <rPh sb="2" eb="4">
      <t>ヘイセイ</t>
    </rPh>
    <rPh sb="4" eb="5">
      <t>モト</t>
    </rPh>
    <phoneticPr fontId="2"/>
  </si>
  <si>
    <t xml:space="preserve">  令和元</t>
    <rPh sb="2" eb="3">
      <t>レイ</t>
    </rPh>
    <rPh sb="3" eb="4">
      <t>ワ</t>
    </rPh>
    <rPh sb="4" eb="5">
      <t>モト</t>
    </rPh>
    <phoneticPr fontId="2"/>
  </si>
  <si>
    <t>参考表１　在学者数の推移</t>
    <rPh sb="0" eb="2">
      <t>サンコウ</t>
    </rPh>
    <rPh sb="2" eb="3">
      <t>ヒョウ</t>
    </rPh>
    <rPh sb="5" eb="6">
      <t>ザイ</t>
    </rPh>
    <rPh sb="6" eb="7">
      <t>ガク</t>
    </rPh>
    <rPh sb="7" eb="8">
      <t>シャ</t>
    </rPh>
    <rPh sb="8" eb="9">
      <t>スウ</t>
    </rPh>
    <rPh sb="10" eb="11">
      <t>スイ</t>
    </rPh>
    <rPh sb="11" eb="12">
      <t>ウツリ</t>
    </rPh>
    <phoneticPr fontId="2"/>
  </si>
  <si>
    <t>特別支援
学校(※1)</t>
    <rPh sb="0" eb="2">
      <t>トクベツ</t>
    </rPh>
    <rPh sb="2" eb="4">
      <t>シエン</t>
    </rPh>
    <rPh sb="5" eb="7">
      <t>ガッコウ</t>
    </rPh>
    <phoneticPr fontId="2"/>
  </si>
  <si>
    <t>進学率（％）</t>
    <phoneticPr fontId="2"/>
  </si>
  <si>
    <t>卒業者に占める就職者の割合（％）</t>
    <phoneticPr fontId="2"/>
  </si>
  <si>
    <t>高等学校等への進学率
（中学校卒業者）</t>
    <rPh sb="0" eb="2">
      <t>コウトウ</t>
    </rPh>
    <rPh sb="2" eb="4">
      <t>ガッコウ</t>
    </rPh>
    <rPh sb="4" eb="5">
      <t>ナド</t>
    </rPh>
    <rPh sb="7" eb="10">
      <t>シンガクリツ</t>
    </rPh>
    <rPh sb="12" eb="15">
      <t>チュウガッコウ</t>
    </rPh>
    <rPh sb="15" eb="17">
      <t>ソツギョウ</t>
    </rPh>
    <rPh sb="17" eb="18">
      <t>シャ</t>
    </rPh>
    <phoneticPr fontId="2"/>
  </si>
  <si>
    <t>大学、短期大学等への進学率
（高等学校（全日制・定時制）卒業者）</t>
    <rPh sb="0" eb="2">
      <t>ダイガク</t>
    </rPh>
    <rPh sb="3" eb="5">
      <t>タンキ</t>
    </rPh>
    <rPh sb="5" eb="7">
      <t>ダイガク</t>
    </rPh>
    <rPh sb="7" eb="8">
      <t>トウ</t>
    </rPh>
    <rPh sb="10" eb="13">
      <t>シンガクリツ</t>
    </rPh>
    <phoneticPr fontId="2"/>
  </si>
  <si>
    <t>養護学校</t>
    <rPh sb="0" eb="2">
      <t>ヨウゴ</t>
    </rPh>
    <rPh sb="2" eb="4">
      <t>ガッコウ</t>
    </rPh>
    <phoneticPr fontId="2"/>
  </si>
  <si>
    <t>県外</t>
    <rPh sb="0" eb="2">
      <t>ケンガイ</t>
    </rPh>
    <phoneticPr fontId="2"/>
  </si>
  <si>
    <t>県内</t>
    <rPh sb="0" eb="1">
      <t>ケン</t>
    </rPh>
    <rPh sb="1" eb="2">
      <t>ナイ</t>
    </rPh>
    <phoneticPr fontId="2"/>
  </si>
  <si>
    <t>うち県外</t>
    <rPh sb="2" eb="4">
      <t>ケンガイ</t>
    </rPh>
    <phoneticPr fontId="2"/>
  </si>
  <si>
    <t>うち県内</t>
    <rPh sb="2" eb="4">
      <t>ケンナイ</t>
    </rPh>
    <phoneticPr fontId="2"/>
  </si>
  <si>
    <t>就職率（％）</t>
    <rPh sb="0" eb="2">
      <t>シュウショク</t>
    </rPh>
    <rPh sb="2" eb="3">
      <t>リツ</t>
    </rPh>
    <phoneticPr fontId="2"/>
  </si>
  <si>
    <t>就職者数</t>
    <rPh sb="0" eb="2">
      <t>シュウショク</t>
    </rPh>
    <rPh sb="2" eb="3">
      <t>シャ</t>
    </rPh>
    <rPh sb="3" eb="4">
      <t>スウ</t>
    </rPh>
    <phoneticPr fontId="2"/>
  </si>
  <si>
    <t>卒業者数</t>
    <rPh sb="0" eb="1">
      <t>ソツ</t>
    </rPh>
    <rPh sb="1" eb="4">
      <t>ギョウシャスウ</t>
    </rPh>
    <phoneticPr fontId="2"/>
  </si>
  <si>
    <t>区　分
各年3月卒業</t>
    <rPh sb="0" eb="1">
      <t>ク</t>
    </rPh>
    <rPh sb="2" eb="3">
      <t>ブン</t>
    </rPh>
    <rPh sb="4" eb="5">
      <t>カク</t>
    </rPh>
    <rPh sb="5" eb="6">
      <t>ネン</t>
    </rPh>
    <rPh sb="7" eb="8">
      <t>ガツ</t>
    </rPh>
    <rPh sb="8" eb="10">
      <t>ソツギョウ</t>
    </rPh>
    <phoneticPr fontId="2"/>
  </si>
  <si>
    <t>（単位：人、％）</t>
    <phoneticPr fontId="2"/>
  </si>
  <si>
    <t>昭和23</t>
    <rPh sb="0" eb="1">
      <t>ショウワ</t>
    </rPh>
    <phoneticPr fontId="2"/>
  </si>
  <si>
    <t>参考表３　　県内・県外別就職者数の推移（高等学校（全日制・定時制）卒業者）</t>
    <rPh sb="0" eb="2">
      <t>サンコウ</t>
    </rPh>
    <rPh sb="6" eb="8">
      <t>ケンナイ</t>
    </rPh>
    <rPh sb="9" eb="11">
      <t>ケンガイ</t>
    </rPh>
    <rPh sb="10" eb="11">
      <t>ソト</t>
    </rPh>
    <rPh sb="11" eb="12">
      <t>ベツ</t>
    </rPh>
    <rPh sb="12" eb="14">
      <t>シュウショク</t>
    </rPh>
    <rPh sb="14" eb="15">
      <t>シャ</t>
    </rPh>
    <rPh sb="15" eb="16">
      <t>スウ</t>
    </rPh>
    <rPh sb="17" eb="19">
      <t>スイイ</t>
    </rPh>
    <phoneticPr fontId="2"/>
  </si>
  <si>
    <t>参考表４　都道府県別進学率（中学校卒業者）</t>
    <rPh sb="0" eb="2">
      <t>サンコウ</t>
    </rPh>
    <rPh sb="2" eb="3">
      <t>ヒョウ</t>
    </rPh>
    <rPh sb="10" eb="12">
      <t>シンガク</t>
    </rPh>
    <rPh sb="12" eb="13">
      <t>リツ</t>
    </rPh>
    <rPh sb="17" eb="19">
      <t>ソツギョウ</t>
    </rPh>
    <rPh sb="19" eb="20">
      <t>シャ</t>
    </rPh>
    <phoneticPr fontId="3"/>
  </si>
  <si>
    <t>参考表５　都道府県別就職率（中学校卒業者）</t>
    <rPh sb="0" eb="2">
      <t>サンコウ</t>
    </rPh>
    <phoneticPr fontId="2"/>
  </si>
  <si>
    <t>参考表６　都道府県別進学率</t>
    <rPh sb="0" eb="2">
      <t>サンコウ</t>
    </rPh>
    <rPh sb="2" eb="3">
      <t>ヒョウ</t>
    </rPh>
    <rPh sb="10" eb="12">
      <t>シンガク</t>
    </rPh>
    <rPh sb="12" eb="13">
      <t>リツ</t>
    </rPh>
    <phoneticPr fontId="3"/>
  </si>
  <si>
    <t>参考表２　進学率の推移</t>
    <rPh sb="0" eb="2">
      <t>サンコウ</t>
    </rPh>
    <rPh sb="2" eb="3">
      <t>ヒョウ</t>
    </rPh>
    <rPh sb="5" eb="6">
      <t>ススム</t>
    </rPh>
    <rPh sb="6" eb="7">
      <t>ガク</t>
    </rPh>
    <rPh sb="7" eb="8">
      <t>リツ</t>
    </rPh>
    <rPh sb="9" eb="10">
      <t>スイ</t>
    </rPh>
    <rPh sb="10" eb="11">
      <t>ウツリ</t>
    </rPh>
    <phoneticPr fontId="2"/>
  </si>
  <si>
    <t xml:space="preserve"> 平成元</t>
    <rPh sb="1" eb="3">
      <t>ヘイセイ</t>
    </rPh>
    <rPh sb="3" eb="4">
      <t>モト</t>
    </rPh>
    <phoneticPr fontId="3"/>
  </si>
  <si>
    <t>令和元</t>
    <rPh sb="0" eb="1">
      <t>レイ</t>
    </rPh>
    <rPh sb="1" eb="2">
      <t>ワ</t>
    </rPh>
    <rPh sb="2" eb="3">
      <t>ガン</t>
    </rPh>
    <phoneticPr fontId="3"/>
  </si>
  <si>
    <t>（各年３月卒業）</t>
    <rPh sb="1" eb="3">
      <t>カクネン</t>
    </rPh>
    <rPh sb="4" eb="5">
      <t>ガツ</t>
    </rPh>
    <rPh sb="5" eb="7">
      <t>ソツギョウ</t>
    </rPh>
    <phoneticPr fontId="2"/>
  </si>
  <si>
    <t xml:space="preserve">  令和元</t>
    <rPh sb="2" eb="4">
      <t>レイワ</t>
    </rPh>
    <rPh sb="4" eb="5">
      <t>ガン</t>
    </rPh>
    <phoneticPr fontId="2"/>
  </si>
  <si>
    <t xml:space="preserve">  平成元</t>
    <rPh sb="2" eb="4">
      <t>ヘイセイ</t>
    </rPh>
    <rPh sb="4" eb="5">
      <t>ガン</t>
    </rPh>
    <phoneticPr fontId="2"/>
  </si>
  <si>
    <t xml:space="preserve">  昭和36</t>
    <rPh sb="2" eb="4">
      <t>ショウワ</t>
    </rPh>
    <phoneticPr fontId="2"/>
  </si>
  <si>
    <t>参考表７　都道府県別就職率</t>
    <rPh sb="0" eb="2">
      <t>サンコウ</t>
    </rPh>
    <phoneticPr fontId="2"/>
  </si>
  <si>
    <t xml:space="preserve">  </t>
    <phoneticPr fontId="2"/>
  </si>
  <si>
    <t>就職率</t>
    <rPh sb="0" eb="2">
      <t>シュウショク</t>
    </rPh>
    <rPh sb="2" eb="3">
      <t>リツ</t>
    </rPh>
    <phoneticPr fontId="2"/>
  </si>
  <si>
    <t>◎県内・県外就職率</t>
    <rPh sb="1" eb="3">
      <t>ケンナイ</t>
    </rPh>
    <rPh sb="4" eb="6">
      <t>ケンガイ</t>
    </rPh>
    <rPh sb="6" eb="8">
      <t>シュウショク</t>
    </rPh>
    <rPh sb="8" eb="9">
      <t>リツ</t>
    </rPh>
    <phoneticPr fontId="2"/>
  </si>
  <si>
    <t>順位</t>
    <rPh sb="0" eb="2">
      <t>ジュンイ</t>
    </rPh>
    <phoneticPr fontId="2"/>
  </si>
  <si>
    <t>県内</t>
    <rPh sb="0" eb="2">
      <t>ケンナイ</t>
    </rPh>
    <phoneticPr fontId="2"/>
  </si>
  <si>
    <t>-</t>
    <phoneticPr fontId="2"/>
  </si>
  <si>
    <t>参考表８　都道府県別就職率</t>
    <rPh sb="0" eb="2">
      <t>サンコウ</t>
    </rPh>
    <phoneticPr fontId="2"/>
  </si>
  <si>
    <t>県内
就職率
順位</t>
    <rPh sb="0" eb="2">
      <t>ケンナイ</t>
    </rPh>
    <rPh sb="3" eb="5">
      <t>シュウショク</t>
    </rPh>
    <rPh sb="5" eb="6">
      <t>リツ</t>
    </rPh>
    <rPh sb="7" eb="9">
      <t>ジュンイ</t>
    </rPh>
    <phoneticPr fontId="2"/>
  </si>
  <si>
    <t>　（高等学校（全日制・定時制）卒業者）</t>
    <rPh sb="2" eb="4">
      <t>コウトウ</t>
    </rPh>
    <rPh sb="4" eb="6">
      <t>ガッコウ</t>
    </rPh>
    <rPh sb="7" eb="10">
      <t>ゼンニチセイ</t>
    </rPh>
    <rPh sb="11" eb="14">
      <t>テイジセイ</t>
    </rPh>
    <rPh sb="15" eb="18">
      <t>ソツギョウシャ</t>
    </rPh>
    <phoneticPr fontId="2"/>
  </si>
  <si>
    <t>義務
教育学校</t>
    <rPh sb="0" eb="2">
      <t>ギム</t>
    </rPh>
    <rPh sb="3" eb="5">
      <t>キョウイク</t>
    </rPh>
    <rPh sb="5" eb="7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</si>
</sst>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;0.0;&quot;－&quot;"/>
    <numFmt numFmtId="178" formatCode="#,##0.0;0.0"/>
    <numFmt numFmtId="179" formatCode="#,##0.00_ ;[Red]\-#,##0.00\ "/>
    <numFmt numFmtId="180" formatCode="#,##0_);\(#,##0\)"/>
    <numFmt numFmtId="181" formatCode="#,##0.0_ ;[Red]\-#,##0.0\ "/>
    <numFmt numFmtId="182" formatCode="#,##0;0;&quot;－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ＦＡ ゴシック"/>
      <family val="3"/>
      <charset val="128"/>
    </font>
    <font>
      <sz val="11"/>
      <name val="ＦＡ ゴシック"/>
      <family val="3"/>
      <charset val="128"/>
    </font>
    <font>
      <sz val="10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11"/>
      <name val="ＦＡ クリアレター"/>
      <family val="1"/>
      <charset val="128"/>
    </font>
    <font>
      <sz val="10"/>
      <name val="ＦＡ クリアレター"/>
      <family val="1"/>
      <charset val="128"/>
    </font>
    <font>
      <sz val="10"/>
      <color indexed="8"/>
      <name val="ＦＡ クリアレター"/>
      <family val="1"/>
      <charset val="128"/>
    </font>
    <font>
      <b/>
      <sz val="11"/>
      <name val="ＦＡ クリアレター"/>
      <family val="1"/>
      <charset val="128"/>
    </font>
    <font>
      <b/>
      <sz val="12"/>
      <name val="ＦＡ クリアレター"/>
      <family val="1"/>
      <charset val="128"/>
    </font>
    <font>
      <sz val="7.5"/>
      <name val="ＦＡ クリアレター"/>
      <family val="1"/>
      <charset val="128"/>
    </font>
    <font>
      <sz val="9"/>
      <name val="ＦＡ クリアレター"/>
      <family val="1"/>
      <charset val="128"/>
    </font>
    <font>
      <sz val="12"/>
      <name val="ＦＡ ゴシック"/>
      <family val="3"/>
      <charset val="128"/>
    </font>
    <font>
      <sz val="9"/>
      <name val="ＦＡ ゴシック"/>
      <family val="3"/>
      <charset val="128"/>
    </font>
    <font>
      <sz val="11"/>
      <color indexed="8"/>
      <name val="ＦＡ クリアレター"/>
      <family val="1"/>
      <charset val="128"/>
    </font>
    <font>
      <sz val="14"/>
      <color indexed="8"/>
      <name val="ＦＡ ゴシック"/>
      <family val="3"/>
      <charset val="128"/>
    </font>
    <font>
      <sz val="12"/>
      <name val="ＦＡ クリアレター"/>
      <family val="1"/>
      <charset val="128"/>
    </font>
    <font>
      <sz val="8"/>
      <name val="ＦＡ クリアレター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4" applyFont="1"/>
    <xf numFmtId="0" fontId="8" fillId="0" borderId="0" xfId="6" applyFont="1"/>
    <xf numFmtId="177" fontId="8" fillId="0" borderId="5" xfId="6" applyNumberFormat="1" applyFont="1" applyBorder="1" applyAlignment="1">
      <alignment horizontal="right"/>
    </xf>
    <xf numFmtId="177" fontId="8" fillId="0" borderId="0" xfId="6" applyNumberFormat="1" applyFont="1"/>
    <xf numFmtId="178" fontId="8" fillId="0" borderId="4" xfId="6" applyNumberFormat="1" applyFont="1" applyBorder="1"/>
    <xf numFmtId="177" fontId="8" fillId="0" borderId="5" xfId="6" applyNumberFormat="1" applyFont="1" applyBorder="1"/>
    <xf numFmtId="177" fontId="8" fillId="0" borderId="4" xfId="6" applyNumberFormat="1" applyFont="1" applyBorder="1"/>
    <xf numFmtId="177" fontId="8" fillId="0" borderId="17" xfId="6" applyNumberFormat="1" applyFont="1" applyBorder="1" applyAlignment="1">
      <alignment horizontal="right"/>
    </xf>
    <xf numFmtId="177" fontId="8" fillId="0" borderId="18" xfId="6" applyNumberFormat="1" applyFont="1" applyBorder="1"/>
    <xf numFmtId="178" fontId="8" fillId="0" borderId="19" xfId="6" applyNumberFormat="1" applyFont="1" applyBorder="1"/>
    <xf numFmtId="177" fontId="8" fillId="0" borderId="17" xfId="6" applyNumberFormat="1" applyFont="1" applyBorder="1"/>
    <xf numFmtId="177" fontId="8" fillId="0" borderId="19" xfId="6" applyNumberFormat="1" applyFont="1" applyBorder="1"/>
    <xf numFmtId="177" fontId="8" fillId="0" borderId="20" xfId="6" applyNumberFormat="1" applyFont="1" applyBorder="1" applyAlignment="1">
      <alignment horizontal="right"/>
    </xf>
    <xf numFmtId="177" fontId="8" fillId="0" borderId="21" xfId="6" applyNumberFormat="1" applyFont="1" applyBorder="1"/>
    <xf numFmtId="178" fontId="8" fillId="0" borderId="22" xfId="6" applyNumberFormat="1" applyFont="1" applyBorder="1"/>
    <xf numFmtId="177" fontId="8" fillId="0" borderId="20" xfId="6" applyNumberFormat="1" applyFont="1" applyBorder="1"/>
    <xf numFmtId="177" fontId="8" fillId="0" borderId="22" xfId="6" applyNumberFormat="1" applyFont="1" applyBorder="1"/>
    <xf numFmtId="178" fontId="8" fillId="0" borderId="19" xfId="6" applyNumberFormat="1" applyFont="1" applyBorder="1" applyAlignment="1">
      <alignment horizontal="right"/>
    </xf>
    <xf numFmtId="177" fontId="8" fillId="0" borderId="1" xfId="6" applyNumberFormat="1" applyFont="1" applyBorder="1" applyAlignment="1">
      <alignment horizontal="right"/>
    </xf>
    <xf numFmtId="177" fontId="8" fillId="0" borderId="8" xfId="6" applyNumberFormat="1" applyFont="1" applyBorder="1"/>
    <xf numFmtId="178" fontId="8" fillId="0" borderId="7" xfId="6" applyNumberFormat="1" applyFont="1" applyBorder="1"/>
    <xf numFmtId="177" fontId="8" fillId="0" borderId="1" xfId="6" applyNumberFormat="1" applyFont="1" applyBorder="1"/>
    <xf numFmtId="177" fontId="8" fillId="0" borderId="7" xfId="6" applyNumberFormat="1" applyFont="1" applyBorder="1"/>
    <xf numFmtId="0" fontId="10" fillId="0" borderId="0" xfId="6" applyFont="1"/>
    <xf numFmtId="0" fontId="10" fillId="0" borderId="0" xfId="6" quotePrefix="1" applyFont="1" applyAlignment="1">
      <alignment horizontal="left" vertical="top"/>
    </xf>
    <xf numFmtId="0" fontId="5" fillId="0" borderId="0" xfId="6" applyFont="1"/>
    <xf numFmtId="0" fontId="7" fillId="0" borderId="0" xfId="6" applyFont="1" applyAlignment="1">
      <alignment horizontal="left" vertical="top"/>
    </xf>
    <xf numFmtId="0" fontId="7" fillId="0" borderId="0" xfId="6" applyFont="1"/>
    <xf numFmtId="0" fontId="9" fillId="0" borderId="0" xfId="3" applyFont="1"/>
    <xf numFmtId="0" fontId="9" fillId="0" borderId="0" xfId="3" quotePrefix="1" applyFont="1" applyAlignment="1">
      <alignment horizontal="left" vertical="top"/>
    </xf>
    <xf numFmtId="0" fontId="5" fillId="0" borderId="0" xfId="3" applyFont="1"/>
    <xf numFmtId="0" fontId="5" fillId="0" borderId="0" xfId="3" applyFont="1" applyAlignment="1">
      <alignment horizontal="left" vertical="top"/>
    </xf>
    <xf numFmtId="38" fontId="8" fillId="0" borderId="0" xfId="1" applyFont="1">
      <alignment vertical="center"/>
    </xf>
    <xf numFmtId="38" fontId="12" fillId="0" borderId="0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38" fontId="14" fillId="0" borderId="0" xfId="1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6" fontId="8" fillId="5" borderId="1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177" fontId="8" fillId="0" borderId="12" xfId="6" applyNumberFormat="1" applyFont="1" applyBorder="1"/>
    <xf numFmtId="177" fontId="8" fillId="0" borderId="13" xfId="6" applyNumberFormat="1" applyFont="1" applyBorder="1"/>
    <xf numFmtId="177" fontId="8" fillId="0" borderId="3" xfId="6" applyNumberFormat="1" applyFont="1" applyBorder="1"/>
    <xf numFmtId="0" fontId="10" fillId="0" borderId="4" xfId="6" applyFont="1" applyBorder="1"/>
    <xf numFmtId="178" fontId="8" fillId="0" borderId="12" xfId="6" applyNumberFormat="1" applyFont="1" applyBorder="1"/>
    <xf numFmtId="177" fontId="8" fillId="0" borderId="3" xfId="6" applyNumberFormat="1" applyFont="1" applyBorder="1" applyAlignment="1">
      <alignment horizontal="right"/>
    </xf>
    <xf numFmtId="38" fontId="8" fillId="0" borderId="0" xfId="5" applyFont="1" applyFill="1" applyAlignment="1">
      <alignment vertical="center"/>
    </xf>
    <xf numFmtId="179" fontId="8" fillId="0" borderId="0" xfId="5" applyNumberFormat="1" applyFont="1" applyFill="1" applyAlignment="1">
      <alignment vertical="center"/>
    </xf>
    <xf numFmtId="38" fontId="8" fillId="0" borderId="13" xfId="5" applyFont="1" applyFill="1" applyBorder="1" applyAlignment="1">
      <alignment vertical="center"/>
    </xf>
    <xf numFmtId="38" fontId="8" fillId="0" borderId="3" xfId="1" applyFont="1" applyBorder="1" applyAlignment="1">
      <alignment vertical="center" shrinkToFit="1"/>
    </xf>
    <xf numFmtId="38" fontId="8" fillId="0" borderId="11" xfId="1" applyFont="1" applyBorder="1" applyAlignment="1">
      <alignment vertical="center" shrinkToFit="1"/>
    </xf>
    <xf numFmtId="38" fontId="8" fillId="0" borderId="12" xfId="1" applyFont="1" applyBorder="1" applyAlignment="1">
      <alignment vertical="center" shrinkToFit="1"/>
    </xf>
    <xf numFmtId="38" fontId="8" fillId="0" borderId="13" xfId="1" applyFont="1" applyBorder="1" applyAlignment="1">
      <alignment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16" fillId="0" borderId="0" xfId="3" applyFont="1" applyAlignment="1">
      <alignment vertical="top"/>
    </xf>
    <xf numFmtId="0" fontId="8" fillId="0" borderId="0" xfId="4" applyFont="1" applyAlignment="1">
      <alignment horizontal="left" vertical="center"/>
    </xf>
    <xf numFmtId="0" fontId="17" fillId="0" borderId="0" xfId="6" applyFont="1"/>
    <xf numFmtId="0" fontId="8" fillId="0" borderId="4" xfId="3" applyFont="1" applyBorder="1" applyAlignment="1">
      <alignment horizontal="distributed"/>
    </xf>
    <xf numFmtId="0" fontId="8" fillId="0" borderId="7" xfId="6" applyFont="1" applyBorder="1" applyAlignment="1">
      <alignment horizontal="distributed"/>
    </xf>
    <xf numFmtId="0" fontId="8" fillId="0" borderId="4" xfId="6" applyFont="1" applyBorder="1" applyAlignment="1">
      <alignment horizontal="distributed"/>
    </xf>
    <xf numFmtId="0" fontId="8" fillId="0" borderId="19" xfId="6" applyFont="1" applyBorder="1" applyAlignment="1">
      <alignment horizontal="distributed"/>
    </xf>
    <xf numFmtId="0" fontId="8" fillId="0" borderId="22" xfId="6" applyFont="1" applyBorder="1" applyAlignment="1">
      <alignment horizontal="distributed"/>
    </xf>
    <xf numFmtId="0" fontId="8" fillId="0" borderId="12" xfId="6" applyFont="1" applyBorder="1" applyAlignment="1">
      <alignment horizontal="distributed"/>
    </xf>
    <xf numFmtId="178" fontId="5" fillId="0" borderId="0" xfId="3" applyNumberFormat="1" applyFont="1"/>
    <xf numFmtId="180" fontId="8" fillId="0" borderId="3" xfId="1" applyNumberFormat="1" applyFont="1" applyFill="1" applyBorder="1" applyAlignment="1">
      <alignment vertical="center" shrinkToFit="1"/>
    </xf>
    <xf numFmtId="38" fontId="8" fillId="6" borderId="23" xfId="1" applyFont="1" applyFill="1" applyBorder="1" applyAlignment="1">
      <alignment horizontal="center" vertical="center" wrapText="1"/>
    </xf>
    <xf numFmtId="38" fontId="8" fillId="6" borderId="31" xfId="1" applyFont="1" applyFill="1" applyBorder="1" applyAlignment="1">
      <alignment horizontal="center" vertical="center" shrinkToFit="1"/>
    </xf>
    <xf numFmtId="38" fontId="8" fillId="6" borderId="30" xfId="1" quotePrefix="1" applyFont="1" applyFill="1" applyBorder="1" applyAlignment="1">
      <alignment horizontal="center" shrinkToFit="1"/>
    </xf>
    <xf numFmtId="38" fontId="8" fillId="0" borderId="5" xfId="1" applyFont="1" applyFill="1" applyBorder="1" applyAlignment="1">
      <alignment shrinkToFit="1"/>
    </xf>
    <xf numFmtId="38" fontId="8" fillId="0" borderId="9" xfId="1" applyFont="1" applyFill="1" applyBorder="1" applyAlignment="1">
      <alignment horizontal="right" shrinkToFit="1"/>
    </xf>
    <xf numFmtId="38" fontId="8" fillId="0" borderId="9" xfId="1" applyFont="1" applyFill="1" applyBorder="1" applyAlignment="1">
      <alignment shrinkToFit="1"/>
    </xf>
    <xf numFmtId="38" fontId="8" fillId="0" borderId="4" xfId="1" applyFont="1" applyFill="1" applyBorder="1" applyAlignment="1">
      <alignment shrinkToFit="1"/>
    </xf>
    <xf numFmtId="38" fontId="8" fillId="0" borderId="0" xfId="1" applyFont="1" applyFill="1" applyBorder="1" applyAlignment="1">
      <alignment shrinkToFit="1"/>
    </xf>
    <xf numFmtId="0" fontId="8" fillId="0" borderId="0" xfId="0" applyFont="1" applyAlignment="1">
      <alignment horizontal="right" shrinkToFit="1"/>
    </xf>
    <xf numFmtId="180" fontId="8" fillId="0" borderId="5" xfId="0" applyNumberFormat="1" applyFont="1" applyBorder="1" applyAlignment="1">
      <alignment horizontal="right" shrinkToFit="1"/>
    </xf>
    <xf numFmtId="0" fontId="8" fillId="0" borderId="9" xfId="0" applyFont="1" applyBorder="1" applyAlignment="1">
      <alignment horizontal="right" shrinkToFit="1"/>
    </xf>
    <xf numFmtId="38" fontId="8" fillId="0" borderId="5" xfId="1" applyFont="1" applyBorder="1" applyAlignment="1">
      <alignment shrinkToFit="1"/>
    </xf>
    <xf numFmtId="38" fontId="8" fillId="0" borderId="0" xfId="1" applyFont="1" applyAlignment="1"/>
    <xf numFmtId="38" fontId="8" fillId="6" borderId="30" xfId="1" quotePrefix="1" applyFont="1" applyFill="1" applyBorder="1" applyAlignment="1">
      <alignment horizontal="left" shrinkToFit="1"/>
    </xf>
    <xf numFmtId="0" fontId="8" fillId="0" borderId="5" xfId="0" applyFont="1" applyBorder="1" applyAlignment="1">
      <alignment horizontal="right" shrinkToFit="1"/>
    </xf>
    <xf numFmtId="38" fontId="8" fillId="6" borderId="30" xfId="1" applyFont="1" applyFill="1" applyBorder="1" applyAlignment="1">
      <alignment horizontal="left" shrinkToFit="1"/>
    </xf>
    <xf numFmtId="38" fontId="8" fillId="0" borderId="9" xfId="1" applyFont="1" applyBorder="1" applyAlignment="1">
      <alignment horizontal="right" shrinkToFit="1"/>
    </xf>
    <xf numFmtId="38" fontId="8" fillId="0" borderId="9" xfId="1" applyFont="1" applyBorder="1" applyAlignment="1">
      <alignment shrinkToFit="1"/>
    </xf>
    <xf numFmtId="38" fontId="8" fillId="0" borderId="4" xfId="1" applyFont="1" applyBorder="1" applyAlignment="1">
      <alignment shrinkToFit="1"/>
    </xf>
    <xf numFmtId="38" fontId="8" fillId="0" borderId="0" xfId="1" applyFont="1" applyBorder="1" applyAlignment="1">
      <alignment shrinkToFit="1"/>
    </xf>
    <xf numFmtId="38" fontId="8" fillId="6" borderId="30" xfId="1" applyFont="1" applyFill="1" applyBorder="1" applyAlignment="1">
      <alignment horizontal="center" shrinkToFit="1"/>
    </xf>
    <xf numFmtId="38" fontId="8" fillId="0" borderId="5" xfId="1" applyFont="1" applyBorder="1" applyAlignment="1">
      <alignment horizontal="right" shrinkToFit="1"/>
    </xf>
    <xf numFmtId="0" fontId="8" fillId="0" borderId="4" xfId="0" applyFont="1" applyBorder="1" applyAlignment="1">
      <alignment horizontal="right" shrinkToFit="1"/>
    </xf>
    <xf numFmtId="180" fontId="8" fillId="0" borderId="5" xfId="1" applyNumberFormat="1" applyFont="1" applyFill="1" applyBorder="1" applyAlignment="1">
      <alignment shrinkToFit="1"/>
    </xf>
    <xf numFmtId="38" fontId="8" fillId="4" borderId="0" xfId="1" applyFont="1" applyFill="1" applyBorder="1" applyAlignment="1">
      <alignment shrinkToFit="1"/>
    </xf>
    <xf numFmtId="180" fontId="8" fillId="0" borderId="0" xfId="1" applyNumberFormat="1" applyFont="1" applyFill="1" applyBorder="1" applyAlignment="1">
      <alignment shrinkToFit="1"/>
    </xf>
    <xf numFmtId="176" fontId="8" fillId="6" borderId="32" xfId="0" applyNumberFormat="1" applyFont="1" applyFill="1" applyBorder="1" applyAlignment="1">
      <alignment horizontal="center" vertical="center"/>
    </xf>
    <xf numFmtId="176" fontId="8" fillId="6" borderId="23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/>
    <xf numFmtId="176" fontId="8" fillId="0" borderId="0" xfId="0" applyNumberFormat="1" applyFont="1" applyAlignment="1"/>
    <xf numFmtId="176" fontId="8" fillId="0" borderId="5" xfId="0" applyNumberFormat="1" applyFont="1" applyBorder="1" applyAlignment="1"/>
    <xf numFmtId="176" fontId="8" fillId="0" borderId="4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176" fontId="8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4" xfId="0" applyFont="1" applyBorder="1" applyAlignment="1"/>
    <xf numFmtId="0" fontId="8" fillId="0" borderId="0" xfId="0" applyFont="1" applyAlignment="1"/>
    <xf numFmtId="0" fontId="8" fillId="6" borderId="30" xfId="0" quotePrefix="1" applyFont="1" applyFill="1" applyBorder="1" applyAlignment="1">
      <alignment horizontal="center"/>
    </xf>
    <xf numFmtId="176" fontId="8" fillId="0" borderId="4" xfId="0" applyNumberFormat="1" applyFont="1" applyBorder="1" applyAlignment="1"/>
    <xf numFmtId="176" fontId="8" fillId="3" borderId="0" xfId="0" applyNumberFormat="1" applyFont="1" applyFill="1" applyAlignment="1"/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176" fontId="8" fillId="0" borderId="13" xfId="0" applyNumberFormat="1" applyFont="1" applyBorder="1" applyAlignment="1"/>
    <xf numFmtId="176" fontId="8" fillId="0" borderId="3" xfId="0" applyNumberFormat="1" applyFont="1" applyBorder="1" applyAlignment="1"/>
    <xf numFmtId="176" fontId="8" fillId="0" borderId="10" xfId="0" applyNumberFormat="1" applyFont="1" applyBorder="1" applyAlignment="1"/>
    <xf numFmtId="38" fontId="8" fillId="6" borderId="14" xfId="5" applyFont="1" applyFill="1" applyBorder="1" applyAlignment="1">
      <alignment vertical="center"/>
    </xf>
    <xf numFmtId="38" fontId="8" fillId="6" borderId="15" xfId="5" applyFont="1" applyFill="1" applyBorder="1" applyAlignment="1">
      <alignment vertical="center"/>
    </xf>
    <xf numFmtId="38" fontId="8" fillId="6" borderId="33" xfId="5" applyFont="1" applyFill="1" applyBorder="1" applyAlignment="1">
      <alignment horizontal="center" vertical="center"/>
    </xf>
    <xf numFmtId="38" fontId="8" fillId="6" borderId="23" xfId="5" applyFont="1" applyFill="1" applyBorder="1" applyAlignment="1">
      <alignment horizontal="center" vertical="center"/>
    </xf>
    <xf numFmtId="179" fontId="8" fillId="6" borderId="23" xfId="5" applyNumberFormat="1" applyFont="1" applyFill="1" applyBorder="1" applyAlignment="1">
      <alignment horizontal="center" vertical="center" shrinkToFit="1"/>
    </xf>
    <xf numFmtId="38" fontId="8" fillId="0" borderId="0" xfId="5" applyFont="1" applyFill="1" applyAlignment="1"/>
    <xf numFmtId="38" fontId="8" fillId="6" borderId="30" xfId="5" applyFont="1" applyFill="1" applyBorder="1" applyAlignment="1">
      <alignment horizontal="left"/>
    </xf>
    <xf numFmtId="38" fontId="8" fillId="0" borderId="0" xfId="5" applyFont="1" applyFill="1" applyBorder="1" applyAlignment="1">
      <alignment horizontal="right"/>
    </xf>
    <xf numFmtId="38" fontId="8" fillId="0" borderId="4" xfId="5" applyFont="1" applyFill="1" applyBorder="1" applyAlignment="1">
      <alignment horizontal="right"/>
    </xf>
    <xf numFmtId="38" fontId="8" fillId="0" borderId="5" xfId="5" applyFont="1" applyFill="1" applyBorder="1" applyAlignment="1">
      <alignment horizontal="right"/>
    </xf>
    <xf numFmtId="177" fontId="8" fillId="0" borderId="0" xfId="5" applyNumberFormat="1" applyFont="1" applyFill="1" applyBorder="1" applyAlignment="1"/>
    <xf numFmtId="177" fontId="8" fillId="0" borderId="5" xfId="5" applyNumberFormat="1" applyFont="1" applyFill="1" applyBorder="1" applyAlignment="1"/>
    <xf numFmtId="38" fontId="8" fillId="6" borderId="30" xfId="5" applyFont="1" applyFill="1" applyBorder="1" applyAlignment="1">
      <alignment horizontal="center"/>
    </xf>
    <xf numFmtId="38" fontId="8" fillId="0" borderId="5" xfId="5" applyFont="1" applyFill="1" applyBorder="1" applyAlignment="1"/>
    <xf numFmtId="38" fontId="8" fillId="0" borderId="4" xfId="5" applyFont="1" applyFill="1" applyBorder="1" applyAlignment="1"/>
    <xf numFmtId="38" fontId="8" fillId="0" borderId="0" xfId="5" applyFont="1" applyFill="1" applyBorder="1" applyAlignment="1"/>
    <xf numFmtId="38" fontId="8" fillId="6" borderId="31" xfId="5" applyFont="1" applyFill="1" applyBorder="1" applyAlignment="1">
      <alignment horizontal="center"/>
    </xf>
    <xf numFmtId="38" fontId="8" fillId="0" borderId="3" xfId="5" applyFont="1" applyFill="1" applyBorder="1" applyAlignment="1"/>
    <xf numFmtId="38" fontId="8" fillId="0" borderId="12" xfId="5" applyFont="1" applyFill="1" applyBorder="1" applyAlignment="1"/>
    <xf numFmtId="177" fontId="8" fillId="0" borderId="3" xfId="5" applyNumberFormat="1" applyFont="1" applyFill="1" applyBorder="1" applyAlignment="1"/>
    <xf numFmtId="0" fontId="10" fillId="0" borderId="4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6" borderId="32" xfId="6" applyFont="1" applyFill="1" applyBorder="1" applyAlignment="1">
      <alignment horizontal="center" vertical="center" wrapText="1"/>
    </xf>
    <xf numFmtId="0" fontId="10" fillId="6" borderId="23" xfId="6" applyFont="1" applyFill="1" applyBorder="1" applyAlignment="1">
      <alignment horizontal="center" vertical="center" wrapText="1"/>
    </xf>
    <xf numFmtId="0" fontId="10" fillId="0" borderId="5" xfId="6" applyFont="1" applyBorder="1"/>
    <xf numFmtId="0" fontId="10" fillId="6" borderId="32" xfId="4" applyFont="1" applyFill="1" applyBorder="1" applyAlignment="1">
      <alignment horizontal="center" vertical="center" wrapText="1"/>
    </xf>
    <xf numFmtId="0" fontId="10" fillId="6" borderId="23" xfId="4" applyFont="1" applyFill="1" applyBorder="1" applyAlignment="1">
      <alignment horizontal="center" vertical="center" wrapText="1"/>
    </xf>
    <xf numFmtId="0" fontId="11" fillId="6" borderId="4" xfId="6" applyFont="1" applyFill="1" applyBorder="1" applyAlignment="1">
      <alignment horizontal="distributed"/>
    </xf>
    <xf numFmtId="177" fontId="11" fillId="6" borderId="4" xfId="6" applyNumberFormat="1" applyFont="1" applyFill="1" applyBorder="1"/>
    <xf numFmtId="177" fontId="11" fillId="6" borderId="0" xfId="6" applyNumberFormat="1" applyFont="1" applyFill="1"/>
    <xf numFmtId="177" fontId="11" fillId="6" borderId="5" xfId="6" applyNumberFormat="1" applyFont="1" applyFill="1" applyBorder="1"/>
    <xf numFmtId="178" fontId="11" fillId="6" borderId="4" xfId="6" applyNumberFormat="1" applyFont="1" applyFill="1" applyBorder="1"/>
    <xf numFmtId="177" fontId="11" fillId="6" borderId="5" xfId="6" applyNumberFormat="1" applyFont="1" applyFill="1" applyBorder="1" applyAlignment="1">
      <alignment horizontal="right"/>
    </xf>
    <xf numFmtId="177" fontId="8" fillId="0" borderId="13" xfId="5" applyNumberFormat="1" applyFont="1" applyFill="1" applyBorder="1" applyAlignment="1"/>
    <xf numFmtId="181" fontId="8" fillId="0" borderId="34" xfId="5" applyNumberFormat="1" applyFont="1" applyFill="1" applyBorder="1" applyAlignment="1">
      <alignment horizontal="right"/>
    </xf>
    <xf numFmtId="181" fontId="8" fillId="0" borderId="9" xfId="5" applyNumberFormat="1" applyFont="1" applyFill="1" applyBorder="1" applyAlignment="1">
      <alignment horizontal="right"/>
    </xf>
    <xf numFmtId="181" fontId="8" fillId="0" borderId="9" xfId="5" applyNumberFormat="1" applyFont="1" applyFill="1" applyBorder="1" applyAlignment="1"/>
    <xf numFmtId="181" fontId="8" fillId="0" borderId="11" xfId="5" applyNumberFormat="1" applyFont="1" applyFill="1" applyBorder="1" applyAlignment="1"/>
    <xf numFmtId="0" fontId="6" fillId="0" borderId="0" xfId="3" applyFont="1"/>
    <xf numFmtId="0" fontId="6" fillId="0" borderId="0" xfId="3" quotePrefix="1" applyFont="1" applyAlignment="1">
      <alignment horizontal="left" vertical="top"/>
    </xf>
    <xf numFmtId="0" fontId="18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3" applyFont="1" applyBorder="1" applyAlignment="1">
      <alignment vertical="center"/>
    </xf>
    <xf numFmtId="0" fontId="8" fillId="0" borderId="0" xfId="4" applyFont="1" applyAlignment="1">
      <alignment vertical="center"/>
    </xf>
    <xf numFmtId="0" fontId="9" fillId="6" borderId="23" xfId="6" applyFont="1" applyFill="1" applyBorder="1" applyAlignment="1">
      <alignment horizontal="center" vertical="center"/>
    </xf>
    <xf numFmtId="0" fontId="9" fillId="6" borderId="32" xfId="6" applyFont="1" applyFill="1" applyBorder="1" applyAlignment="1">
      <alignment horizontal="center" vertical="center"/>
    </xf>
    <xf numFmtId="0" fontId="10" fillId="0" borderId="4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5" xfId="4" applyFont="1" applyBorder="1" applyAlignment="1">
      <alignment vertical="center"/>
    </xf>
    <xf numFmtId="0" fontId="8" fillId="0" borderId="5" xfId="4" applyFont="1" applyBorder="1" applyAlignment="1">
      <alignment vertical="center" textRotation="255"/>
    </xf>
    <xf numFmtId="0" fontId="9" fillId="0" borderId="4" xfId="3" applyFont="1" applyBorder="1" applyAlignment="1">
      <alignment horizontal="distributed" vertical="center"/>
    </xf>
    <xf numFmtId="177" fontId="8" fillId="0" borderId="4" xfId="5" applyNumberFormat="1" applyFont="1" applyBorder="1" applyAlignment="1">
      <alignment horizontal="right" vertical="center"/>
    </xf>
    <xf numFmtId="177" fontId="8" fillId="0" borderId="0" xfId="5" applyNumberFormat="1" applyFont="1" applyBorder="1" applyAlignment="1">
      <alignment horizontal="right" vertical="center"/>
    </xf>
    <xf numFmtId="177" fontId="8" fillId="0" borderId="5" xfId="5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177" fontId="8" fillId="0" borderId="4" xfId="4" applyNumberFormat="1" applyFont="1" applyBorder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77" fontId="8" fillId="0" borderId="5" xfId="4" applyNumberFormat="1" applyFont="1" applyBorder="1" applyAlignment="1">
      <alignment horizontal="right" vertical="center"/>
    </xf>
    <xf numFmtId="0" fontId="8" fillId="0" borderId="5" xfId="3" applyFont="1" applyBorder="1" applyAlignment="1">
      <alignment vertical="center"/>
    </xf>
    <xf numFmtId="177" fontId="8" fillId="0" borderId="4" xfId="3" applyNumberFormat="1" applyFont="1" applyBorder="1" applyAlignment="1">
      <alignment horizontal="right" vertical="center"/>
    </xf>
    <xf numFmtId="177" fontId="8" fillId="0" borderId="0" xfId="3" applyNumberFormat="1" applyFont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2" fontId="8" fillId="0" borderId="5" xfId="3" applyNumberFormat="1" applyFont="1" applyBorder="1" applyAlignment="1">
      <alignment vertical="center"/>
    </xf>
    <xf numFmtId="0" fontId="11" fillId="6" borderId="5" xfId="3" applyFont="1" applyFill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7" fillId="0" borderId="0" xfId="4" applyFont="1" applyAlignment="1">
      <alignment horizontal="left" vertical="center"/>
    </xf>
    <xf numFmtId="0" fontId="9" fillId="6" borderId="2" xfId="6" applyFont="1" applyFill="1" applyBorder="1" applyAlignment="1">
      <alignment horizontal="center" vertical="center"/>
    </xf>
    <xf numFmtId="0" fontId="8" fillId="0" borderId="4" xfId="3" applyFont="1" applyBorder="1" applyAlignment="1">
      <alignment horizontal="distributed" vertical="center"/>
    </xf>
    <xf numFmtId="0" fontId="19" fillId="0" borderId="0" xfId="4" applyFont="1" applyAlignment="1">
      <alignment vertical="center"/>
    </xf>
    <xf numFmtId="0" fontId="19" fillId="0" borderId="7" xfId="4" applyFont="1" applyBorder="1" applyAlignment="1">
      <alignment horizontal="distributed" vertical="center"/>
    </xf>
    <xf numFmtId="177" fontId="19" fillId="0" borderId="7" xfId="5" applyNumberFormat="1" applyFont="1" applyBorder="1" applyAlignment="1">
      <alignment horizontal="right" vertical="center"/>
    </xf>
    <xf numFmtId="177" fontId="19" fillId="0" borderId="8" xfId="5" applyNumberFormat="1" applyFont="1" applyBorder="1" applyAlignment="1">
      <alignment horizontal="right" vertical="center"/>
    </xf>
    <xf numFmtId="177" fontId="19" fillId="0" borderId="1" xfId="5" applyNumberFormat="1" applyFont="1" applyBorder="1" applyAlignment="1">
      <alignment horizontal="right" vertical="center"/>
    </xf>
    <xf numFmtId="0" fontId="15" fillId="0" borderId="1" xfId="3" applyFont="1" applyBorder="1" applyAlignment="1">
      <alignment vertical="center"/>
    </xf>
    <xf numFmtId="0" fontId="19" fillId="0" borderId="1" xfId="3" applyFont="1" applyBorder="1" applyAlignment="1">
      <alignment vertical="center"/>
    </xf>
    <xf numFmtId="0" fontId="15" fillId="0" borderId="0" xfId="3" applyFont="1"/>
    <xf numFmtId="0" fontId="12" fillId="6" borderId="4" xfId="4" applyFont="1" applyFill="1" applyBorder="1" applyAlignment="1">
      <alignment horizontal="distributed" vertical="center"/>
    </xf>
    <xf numFmtId="177" fontId="12" fillId="6" borderId="4" xfId="5" applyNumberFormat="1" applyFont="1" applyFill="1" applyBorder="1" applyAlignment="1">
      <alignment horizontal="right" vertical="center"/>
    </xf>
    <xf numFmtId="177" fontId="12" fillId="6" borderId="0" xfId="5" applyNumberFormat="1" applyFont="1" applyFill="1" applyBorder="1" applyAlignment="1">
      <alignment horizontal="right" vertical="center"/>
    </xf>
    <xf numFmtId="177" fontId="12" fillId="6" borderId="5" xfId="5" applyNumberFormat="1" applyFont="1" applyFill="1" applyBorder="1" applyAlignment="1">
      <alignment horizontal="right" vertical="center"/>
    </xf>
    <xf numFmtId="0" fontId="12" fillId="6" borderId="5" xfId="3" applyFont="1" applyFill="1" applyBorder="1" applyAlignment="1">
      <alignment vertical="center"/>
    </xf>
    <xf numFmtId="0" fontId="12" fillId="0" borderId="0" xfId="4" applyFont="1" applyAlignment="1">
      <alignment vertical="center"/>
    </xf>
    <xf numFmtId="0" fontId="19" fillId="0" borderId="4" xfId="4" applyFont="1" applyBorder="1" applyAlignment="1">
      <alignment horizontal="distributed" vertical="center"/>
    </xf>
    <xf numFmtId="177" fontId="19" fillId="0" borderId="4" xfId="5" applyNumberFormat="1" applyFont="1" applyBorder="1" applyAlignment="1">
      <alignment horizontal="right" vertical="center"/>
    </xf>
    <xf numFmtId="177" fontId="19" fillId="0" borderId="0" xfId="5" applyNumberFormat="1" applyFont="1" applyBorder="1" applyAlignment="1">
      <alignment horizontal="right" vertical="center"/>
    </xf>
    <xf numFmtId="177" fontId="19" fillId="0" borderId="5" xfId="5" applyNumberFormat="1" applyFont="1" applyBorder="1" applyAlignment="1">
      <alignment horizontal="right" vertical="center"/>
    </xf>
    <xf numFmtId="0" fontId="19" fillId="0" borderId="5" xfId="3" applyFont="1" applyBorder="1" applyAlignment="1">
      <alignment vertical="center"/>
    </xf>
    <xf numFmtId="0" fontId="19" fillId="0" borderId="19" xfId="4" applyFont="1" applyBorder="1" applyAlignment="1">
      <alignment horizontal="distributed" vertical="center"/>
    </xf>
    <xf numFmtId="177" fontId="19" fillId="0" borderId="19" xfId="5" applyNumberFormat="1" applyFont="1" applyBorder="1" applyAlignment="1">
      <alignment horizontal="right" vertical="center"/>
    </xf>
    <xf numFmtId="177" fontId="19" fillId="0" borderId="18" xfId="5" applyNumberFormat="1" applyFont="1" applyBorder="1" applyAlignment="1">
      <alignment horizontal="right" vertical="center"/>
    </xf>
    <xf numFmtId="177" fontId="19" fillId="0" borderId="17" xfId="5" applyNumberFormat="1" applyFont="1" applyBorder="1" applyAlignment="1">
      <alignment horizontal="right" vertical="center"/>
    </xf>
    <xf numFmtId="0" fontId="19" fillId="0" borderId="17" xfId="3" applyFont="1" applyBorder="1" applyAlignment="1">
      <alignment vertical="center"/>
    </xf>
    <xf numFmtId="0" fontId="19" fillId="0" borderId="22" xfId="4" applyFont="1" applyBorder="1" applyAlignment="1">
      <alignment horizontal="distributed" vertical="center"/>
    </xf>
    <xf numFmtId="177" fontId="19" fillId="0" borderId="22" xfId="5" applyNumberFormat="1" applyFont="1" applyBorder="1" applyAlignment="1">
      <alignment horizontal="right" vertical="center"/>
    </xf>
    <xf numFmtId="177" fontId="19" fillId="0" borderId="21" xfId="5" applyNumberFormat="1" applyFont="1" applyBorder="1" applyAlignment="1">
      <alignment horizontal="right" vertical="center"/>
    </xf>
    <xf numFmtId="177" fontId="19" fillId="0" borderId="20" xfId="5" applyNumberFormat="1" applyFont="1" applyBorder="1" applyAlignment="1">
      <alignment horizontal="right" vertical="center"/>
    </xf>
    <xf numFmtId="0" fontId="19" fillId="0" borderId="20" xfId="3" applyFont="1" applyBorder="1" applyAlignment="1">
      <alignment vertical="center"/>
    </xf>
    <xf numFmtId="0" fontId="19" fillId="0" borderId="12" xfId="4" applyFont="1" applyBorder="1" applyAlignment="1">
      <alignment horizontal="distributed" vertical="center"/>
    </xf>
    <xf numFmtId="177" fontId="19" fillId="0" borderId="12" xfId="5" applyNumberFormat="1" applyFont="1" applyBorder="1" applyAlignment="1">
      <alignment horizontal="right" vertical="center"/>
    </xf>
    <xf numFmtId="177" fontId="19" fillId="0" borderId="13" xfId="5" applyNumberFormat="1" applyFont="1" applyBorder="1" applyAlignment="1">
      <alignment horizontal="right" vertical="center"/>
    </xf>
    <xf numFmtId="177" fontId="19" fillId="0" borderId="3" xfId="5" applyNumberFormat="1" applyFont="1" applyBorder="1" applyAlignment="1">
      <alignment horizontal="right" vertical="center"/>
    </xf>
    <xf numFmtId="0" fontId="19" fillId="0" borderId="3" xfId="3" applyFont="1" applyBorder="1" applyAlignment="1">
      <alignment vertical="center"/>
    </xf>
    <xf numFmtId="0" fontId="20" fillId="6" borderId="2" xfId="6" applyFont="1" applyFill="1" applyBorder="1" applyAlignment="1">
      <alignment horizontal="center" vertical="center" wrapText="1"/>
    </xf>
    <xf numFmtId="0" fontId="14" fillId="0" borderId="4" xfId="4" applyFont="1" applyBorder="1" applyAlignment="1">
      <alignment horizontal="distributed" vertical="center"/>
    </xf>
    <xf numFmtId="0" fontId="8" fillId="0" borderId="0" xfId="0" applyFont="1" applyAlignment="1">
      <alignment horizontal="left"/>
    </xf>
    <xf numFmtId="38" fontId="14" fillId="6" borderId="6" xfId="1" applyFont="1" applyFill="1" applyBorder="1" applyAlignment="1">
      <alignment horizontal="center" vertical="center" wrapText="1"/>
    </xf>
    <xf numFmtId="38" fontId="9" fillId="6" borderId="24" xfId="1" applyFont="1" applyFill="1" applyBorder="1" applyAlignment="1">
      <alignment horizontal="center" vertical="center"/>
    </xf>
    <xf numFmtId="38" fontId="8" fillId="6" borderId="6" xfId="1" applyFont="1" applyFill="1" applyBorder="1" applyAlignment="1">
      <alignment horizontal="center" vertical="center"/>
    </xf>
    <xf numFmtId="38" fontId="8" fillId="6" borderId="24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 wrapText="1"/>
    </xf>
    <xf numFmtId="38" fontId="8" fillId="0" borderId="27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/>
    </xf>
    <xf numFmtId="38" fontId="8" fillId="6" borderId="28" xfId="1" applyFont="1" applyFill="1" applyBorder="1" applyAlignment="1">
      <alignment horizontal="center" vertical="center"/>
    </xf>
    <xf numFmtId="38" fontId="8" fillId="6" borderId="29" xfId="1" applyFont="1" applyFill="1" applyBorder="1" applyAlignment="1">
      <alignment horizontal="center" vertical="center"/>
    </xf>
    <xf numFmtId="38" fontId="8" fillId="6" borderId="8" xfId="1" applyFont="1" applyFill="1" applyBorder="1" applyAlignment="1">
      <alignment horizontal="center" vertical="center"/>
    </xf>
    <xf numFmtId="38" fontId="8" fillId="6" borderId="25" xfId="1" applyFont="1" applyFill="1" applyBorder="1" applyAlignment="1">
      <alignment horizontal="center" vertical="center"/>
    </xf>
    <xf numFmtId="38" fontId="13" fillId="6" borderId="6" xfId="1" applyFont="1" applyFill="1" applyBorder="1" applyAlignment="1">
      <alignment horizontal="center" vertical="center" wrapText="1"/>
    </xf>
    <xf numFmtId="38" fontId="13" fillId="6" borderId="24" xfId="1" applyFont="1" applyFill="1" applyBorder="1" applyAlignment="1">
      <alignment horizontal="center" vertical="center" wrapText="1"/>
    </xf>
    <xf numFmtId="38" fontId="8" fillId="6" borderId="7" xfId="1" applyFont="1" applyFill="1" applyBorder="1" applyAlignment="1">
      <alignment horizontal="center" vertical="center"/>
    </xf>
    <xf numFmtId="38" fontId="8" fillId="6" borderId="26" xfId="1" applyFont="1" applyFill="1" applyBorder="1" applyAlignment="1">
      <alignment horizontal="center" vertical="center"/>
    </xf>
    <xf numFmtId="38" fontId="8" fillId="6" borderId="16" xfId="1" applyFont="1" applyFill="1" applyBorder="1" applyAlignment="1">
      <alignment horizontal="center" vertical="center"/>
    </xf>
    <xf numFmtId="38" fontId="8" fillId="6" borderId="14" xfId="1" applyFont="1" applyFill="1" applyBorder="1" applyAlignment="1">
      <alignment horizontal="center" vertical="center"/>
    </xf>
    <xf numFmtId="38" fontId="8" fillId="6" borderId="15" xfId="1" applyFont="1" applyFill="1" applyBorder="1" applyAlignment="1">
      <alignment horizontal="center" vertical="center"/>
    </xf>
    <xf numFmtId="38" fontId="8" fillId="6" borderId="6" xfId="1" applyFont="1" applyFill="1" applyBorder="1" applyAlignment="1">
      <alignment horizontal="center" vertical="center" wrapText="1"/>
    </xf>
    <xf numFmtId="38" fontId="14" fillId="6" borderId="24" xfId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8" fillId="6" borderId="14" xfId="0" applyNumberFormat="1" applyFont="1" applyFill="1" applyBorder="1" applyAlignment="1">
      <alignment horizontal="center" vertical="center" wrapText="1"/>
    </xf>
    <xf numFmtId="176" fontId="8" fillId="6" borderId="14" xfId="0" applyNumberFormat="1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38" fontId="15" fillId="0" borderId="0" xfId="5" applyFont="1" applyFill="1" applyAlignment="1">
      <alignment horizontal="center" vertical="center" shrinkToFit="1"/>
    </xf>
    <xf numFmtId="38" fontId="8" fillId="6" borderId="28" xfId="5" applyFont="1" applyFill="1" applyBorder="1" applyAlignment="1">
      <alignment horizontal="center" vertical="center" wrapText="1"/>
    </xf>
    <xf numFmtId="38" fontId="8" fillId="6" borderId="29" xfId="5" applyFont="1" applyFill="1" applyBorder="1" applyAlignment="1">
      <alignment horizontal="center" vertical="center"/>
    </xf>
    <xf numFmtId="38" fontId="8" fillId="6" borderId="1" xfId="5" applyFont="1" applyFill="1" applyBorder="1" applyAlignment="1">
      <alignment horizontal="center" vertical="center"/>
    </xf>
    <xf numFmtId="38" fontId="8" fillId="6" borderId="27" xfId="5" applyFont="1" applyFill="1" applyBorder="1" applyAlignment="1">
      <alignment horizontal="center" vertical="center"/>
    </xf>
    <xf numFmtId="38" fontId="8" fillId="6" borderId="7" xfId="5" applyFont="1" applyFill="1" applyBorder="1" applyAlignment="1">
      <alignment horizontal="center" vertical="center"/>
    </xf>
    <xf numFmtId="38" fontId="8" fillId="6" borderId="26" xfId="5" applyFont="1" applyFill="1" applyBorder="1" applyAlignment="1">
      <alignment horizontal="center" vertical="center"/>
    </xf>
    <xf numFmtId="179" fontId="8" fillId="0" borderId="13" xfId="5" applyNumberFormat="1" applyFont="1" applyFill="1" applyBorder="1" applyAlignment="1">
      <alignment horizontal="right" vertical="center"/>
    </xf>
    <xf numFmtId="0" fontId="8" fillId="0" borderId="13" xfId="7" applyFont="1" applyBorder="1" applyAlignment="1">
      <alignment horizontal="right" vertical="center"/>
    </xf>
    <xf numFmtId="179" fontId="8" fillId="6" borderId="14" xfId="5" applyNumberFormat="1" applyFont="1" applyFill="1" applyBorder="1" applyAlignment="1">
      <alignment horizontal="center" vertical="center" shrinkToFit="1"/>
    </xf>
    <xf numFmtId="179" fontId="8" fillId="6" borderId="15" xfId="5" applyNumberFormat="1" applyFont="1" applyFill="1" applyBorder="1" applyAlignment="1">
      <alignment horizontal="center" vertical="center" shrinkToFit="1"/>
    </xf>
    <xf numFmtId="0" fontId="10" fillId="6" borderId="6" xfId="6" applyFont="1" applyFill="1" applyBorder="1" applyAlignment="1">
      <alignment horizontal="center" vertical="center"/>
    </xf>
    <xf numFmtId="0" fontId="10" fillId="6" borderId="24" xfId="6" applyFont="1" applyFill="1" applyBorder="1" applyAlignment="1">
      <alignment horizontal="center" vertical="center"/>
    </xf>
    <xf numFmtId="0" fontId="10" fillId="6" borderId="16" xfId="6" applyFont="1" applyFill="1" applyBorder="1" applyAlignment="1">
      <alignment horizontal="center" vertical="center" wrapText="1"/>
    </xf>
    <xf numFmtId="0" fontId="10" fillId="6" borderId="14" xfId="6" applyFont="1" applyFill="1" applyBorder="1" applyAlignment="1">
      <alignment horizontal="center" vertical="center" wrapText="1"/>
    </xf>
    <xf numFmtId="0" fontId="10" fillId="6" borderId="15" xfId="6" applyFont="1" applyFill="1" applyBorder="1" applyAlignment="1">
      <alignment horizontal="center" vertical="center" wrapText="1"/>
    </xf>
    <xf numFmtId="0" fontId="10" fillId="6" borderId="16" xfId="4" applyFont="1" applyFill="1" applyBorder="1" applyAlignment="1">
      <alignment horizontal="center" vertical="center" wrapText="1"/>
    </xf>
    <xf numFmtId="0" fontId="10" fillId="6" borderId="15" xfId="4" applyFont="1" applyFill="1" applyBorder="1" applyAlignment="1">
      <alignment horizontal="center" vertical="center" wrapText="1"/>
    </xf>
    <xf numFmtId="0" fontId="10" fillId="6" borderId="6" xfId="4" applyFont="1" applyFill="1" applyBorder="1" applyAlignment="1">
      <alignment horizontal="center" vertical="center"/>
    </xf>
    <xf numFmtId="0" fontId="10" fillId="6" borderId="24" xfId="4" applyFont="1" applyFill="1" applyBorder="1" applyAlignment="1">
      <alignment horizontal="center" vertical="center"/>
    </xf>
    <xf numFmtId="0" fontId="10" fillId="6" borderId="7" xfId="4" applyFont="1" applyFill="1" applyBorder="1" applyAlignment="1">
      <alignment horizontal="center" vertical="center" wrapText="1"/>
    </xf>
    <xf numFmtId="0" fontId="10" fillId="6" borderId="8" xfId="4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4" xfId="4" applyFont="1" applyFill="1" applyBorder="1" applyAlignment="1">
      <alignment horizontal="center" vertical="center" wrapText="1"/>
    </xf>
  </cellXfs>
  <cellStyles count="9">
    <cellStyle name="桁区切り 2" xfId="1" xr:uid="{00000000-0005-0000-0000-000000000000}"/>
    <cellStyle name="桁区切り 2 2" xfId="5" xr:uid="{00000000-0005-0000-0000-000001000000}"/>
    <cellStyle name="桁区切り 3" xfId="2" xr:uid="{00000000-0005-0000-0000-000002000000}"/>
    <cellStyle name="標準" xfId="0" builtinId="0"/>
    <cellStyle name="標準 2" xfId="4" xr:uid="{00000000-0005-0000-0000-000004000000}"/>
    <cellStyle name="標準 2 2" xfId="8" xr:uid="{0817B9BC-121A-4C7A-B56C-3AA922DE558D}"/>
    <cellStyle name="標準 3" xfId="6" xr:uid="{00000000-0005-0000-0000-000005000000}"/>
    <cellStyle name="標準 3 2" xfId="7" xr:uid="{00000000-0005-0000-0000-000006000000}"/>
    <cellStyle name="標準_H19_基本速報（都道府県用）" xfId="3" xr:uid="{00000000-0005-0000-0000-000007000000}"/>
  </cellStyles>
  <dxfs count="0"/>
  <tableStyles count="0" defaultTableStyle="TableStyleMedium9" defaultPivotStyle="PivotStyleLight16"/>
  <colors>
    <mruColors>
      <color rgb="FF56E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_&#31649;&#29702;&#12539;&#25945;&#32946;&#32113;&#35336;G/&#9679;06_&#23398;&#26657;&#22522;&#26412;&#35519;&#26619;/R4&#24180;&#24230;&#35519;&#26619;/08-2_&#30906;&#23450;&#20516;_12&#26376;21&#26085;&#20844;&#34920;/01_R4&#30906;&#22577;&#20316;&#26989;&#29992;/01_&#20844;&#34920;&#36039;&#26009;/R4&#30906;&#23450;&#20516;_&#20844;&#34920;&#36039;&#26009;&#65288;&#22259;&#34920;&#65289;2211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旧・表１"/>
      <sheetName val="旧・表２"/>
      <sheetName val="表１　学校数、在学者数、教員数"/>
      <sheetName val="図１・２　在学者数の推移"/>
      <sheetName val="表２　卒後（中）"/>
      <sheetName val="表３　就職者県内・県外（中）"/>
      <sheetName val="表４　卒後（高）"/>
      <sheetName val="表５　就職者県内・県外（高）"/>
      <sheetName val="基本グラ"/>
      <sheetName val="手持ち資料"/>
      <sheetName val="図３　進学率（中）"/>
      <sheetName val="図４　進学率（高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4"/>
  <sheetViews>
    <sheetView showGridLines="0" view="pageBreakPreview" zoomScale="66" zoomScaleNormal="100" zoomScaleSheetLayoutView="66" workbookViewId="0">
      <pane xSplit="1" ySplit="4" topLeftCell="B34" activePane="bottomRight" state="frozen"/>
      <selection activeCell="F83" sqref="F83"/>
      <selection pane="topRight" activeCell="F83" sqref="F83"/>
      <selection pane="bottomLeft" activeCell="F83" sqref="F83"/>
      <selection pane="bottomRight" activeCell="G82" sqref="G82"/>
    </sheetView>
  </sheetViews>
  <sheetFormatPr defaultColWidth="9" defaultRowHeight="13.5"/>
  <cols>
    <col min="1" max="16" width="9.5" style="35" customWidth="1"/>
    <col min="17" max="16384" width="9" style="35"/>
  </cols>
  <sheetData>
    <row r="1" spans="1:16" ht="16.5">
      <c r="A1" s="236" t="s">
        <v>138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12.75" customHeight="1">
      <c r="B2" s="36"/>
      <c r="C2" s="36"/>
      <c r="D2" s="37"/>
      <c r="E2" s="37"/>
      <c r="F2" s="37"/>
      <c r="G2" s="37"/>
      <c r="H2" s="37"/>
      <c r="I2" s="37"/>
      <c r="J2" s="37"/>
      <c r="K2" s="37"/>
      <c r="M2" s="38"/>
      <c r="N2" s="39"/>
      <c r="O2" s="39" t="s">
        <v>74</v>
      </c>
    </row>
    <row r="3" spans="1:16" ht="17.25" customHeight="1">
      <c r="A3" s="237" t="s">
        <v>64</v>
      </c>
      <c r="B3" s="239" t="s">
        <v>0</v>
      </c>
      <c r="C3" s="241" t="s">
        <v>134</v>
      </c>
      <c r="D3" s="232" t="s">
        <v>1</v>
      </c>
      <c r="E3" s="243" t="s">
        <v>2</v>
      </c>
      <c r="F3" s="230" t="s">
        <v>176</v>
      </c>
      <c r="G3" s="245" t="s">
        <v>65</v>
      </c>
      <c r="H3" s="246"/>
      <c r="I3" s="247"/>
      <c r="J3" s="232" t="s">
        <v>3</v>
      </c>
      <c r="K3" s="232" t="s">
        <v>4</v>
      </c>
      <c r="L3" s="248" t="s">
        <v>144</v>
      </c>
      <c r="M3" s="230" t="s">
        <v>139</v>
      </c>
      <c r="N3" s="232" t="s">
        <v>5</v>
      </c>
      <c r="O3" s="232" t="s">
        <v>6</v>
      </c>
      <c r="P3" s="234" t="s">
        <v>76</v>
      </c>
    </row>
    <row r="4" spans="1:16" ht="17.25" customHeight="1" thickBot="1">
      <c r="A4" s="238"/>
      <c r="B4" s="240"/>
      <c r="C4" s="242"/>
      <c r="D4" s="233"/>
      <c r="E4" s="244"/>
      <c r="F4" s="249"/>
      <c r="G4" s="74" t="s">
        <v>66</v>
      </c>
      <c r="H4" s="74" t="s">
        <v>67</v>
      </c>
      <c r="I4" s="74" t="s">
        <v>68</v>
      </c>
      <c r="J4" s="233"/>
      <c r="K4" s="233"/>
      <c r="L4" s="233"/>
      <c r="M4" s="231"/>
      <c r="N4" s="233"/>
      <c r="O4" s="233"/>
      <c r="P4" s="235"/>
    </row>
    <row r="5" spans="1:16" s="86" customFormat="1" ht="20.25" customHeight="1" thickTop="1">
      <c r="A5" s="87" t="s">
        <v>154</v>
      </c>
      <c r="B5" s="77">
        <v>1330</v>
      </c>
      <c r="C5" s="78" t="s">
        <v>73</v>
      </c>
      <c r="D5" s="79">
        <v>178163</v>
      </c>
      <c r="E5" s="79">
        <v>73528</v>
      </c>
      <c r="F5" s="78" t="s">
        <v>73</v>
      </c>
      <c r="G5" s="80">
        <v>12966</v>
      </c>
      <c r="H5" s="81">
        <v>244</v>
      </c>
      <c r="I5" s="88" t="s">
        <v>73</v>
      </c>
      <c r="J5" s="80">
        <v>46</v>
      </c>
      <c r="K5" s="81">
        <v>73</v>
      </c>
      <c r="L5" s="82" t="s">
        <v>73</v>
      </c>
      <c r="M5" s="83">
        <v>-119</v>
      </c>
      <c r="N5" s="84" t="s">
        <v>73</v>
      </c>
      <c r="O5" s="78" t="s">
        <v>73</v>
      </c>
      <c r="P5" s="85">
        <f t="shared" ref="P5:P36" si="0">G5+H5</f>
        <v>13210</v>
      </c>
    </row>
    <row r="6" spans="1:16" s="86" customFormat="1" ht="13.5" customHeight="1">
      <c r="A6" s="76" t="s">
        <v>7</v>
      </c>
      <c r="B6" s="77">
        <v>1039</v>
      </c>
      <c r="C6" s="78" t="s">
        <v>73</v>
      </c>
      <c r="D6" s="79">
        <v>182009</v>
      </c>
      <c r="E6" s="79">
        <v>86455</v>
      </c>
      <c r="F6" s="78" t="s">
        <v>73</v>
      </c>
      <c r="G6" s="80">
        <v>15055</v>
      </c>
      <c r="H6" s="81">
        <v>5059</v>
      </c>
      <c r="I6" s="88" t="s">
        <v>73</v>
      </c>
      <c r="J6" s="80">
        <v>20</v>
      </c>
      <c r="K6" s="81">
        <v>77</v>
      </c>
      <c r="L6" s="82" t="s">
        <v>73</v>
      </c>
      <c r="M6" s="83">
        <v>-97</v>
      </c>
      <c r="N6" s="84" t="s">
        <v>73</v>
      </c>
      <c r="O6" s="79">
        <v>2917</v>
      </c>
      <c r="P6" s="85">
        <f t="shared" si="0"/>
        <v>20114</v>
      </c>
    </row>
    <row r="7" spans="1:16" s="86" customFormat="1" ht="13.5" customHeight="1">
      <c r="A7" s="76" t="s">
        <v>8</v>
      </c>
      <c r="B7" s="77">
        <v>1557</v>
      </c>
      <c r="C7" s="78" t="s">
        <v>73</v>
      </c>
      <c r="D7" s="79">
        <v>183285</v>
      </c>
      <c r="E7" s="79">
        <v>91145</v>
      </c>
      <c r="F7" s="78" t="s">
        <v>73</v>
      </c>
      <c r="G7" s="80">
        <v>18145</v>
      </c>
      <c r="H7" s="81">
        <v>5226</v>
      </c>
      <c r="I7" s="88" t="s">
        <v>73</v>
      </c>
      <c r="J7" s="80">
        <v>27</v>
      </c>
      <c r="K7" s="81">
        <v>106</v>
      </c>
      <c r="L7" s="82" t="s">
        <v>73</v>
      </c>
      <c r="M7" s="83">
        <v>-133</v>
      </c>
      <c r="N7" s="84" t="s">
        <v>73</v>
      </c>
      <c r="O7" s="79">
        <v>2115</v>
      </c>
      <c r="P7" s="85">
        <f t="shared" si="0"/>
        <v>23371</v>
      </c>
    </row>
    <row r="8" spans="1:16" s="86" customFormat="1" ht="13.5" customHeight="1">
      <c r="A8" s="76" t="s">
        <v>9</v>
      </c>
      <c r="B8" s="77">
        <v>1469</v>
      </c>
      <c r="C8" s="78" t="s">
        <v>73</v>
      </c>
      <c r="D8" s="79">
        <v>185746</v>
      </c>
      <c r="E8" s="79">
        <v>87137</v>
      </c>
      <c r="F8" s="78" t="s">
        <v>73</v>
      </c>
      <c r="G8" s="80">
        <v>20596</v>
      </c>
      <c r="H8" s="81">
        <v>6453</v>
      </c>
      <c r="I8" s="88" t="s">
        <v>73</v>
      </c>
      <c r="J8" s="80">
        <v>35</v>
      </c>
      <c r="K8" s="81">
        <v>145</v>
      </c>
      <c r="L8" s="82" t="s">
        <v>73</v>
      </c>
      <c r="M8" s="83">
        <v>-180</v>
      </c>
      <c r="N8" s="84" t="s">
        <v>73</v>
      </c>
      <c r="O8" s="79">
        <v>3566</v>
      </c>
      <c r="P8" s="85">
        <f t="shared" si="0"/>
        <v>27049</v>
      </c>
    </row>
    <row r="9" spans="1:16" s="86" customFormat="1" ht="13.5" customHeight="1">
      <c r="A9" s="76" t="s">
        <v>10</v>
      </c>
      <c r="B9" s="77">
        <v>1919</v>
      </c>
      <c r="C9" s="78" t="s">
        <v>73</v>
      </c>
      <c r="D9" s="79">
        <v>183259</v>
      </c>
      <c r="E9" s="79">
        <v>84120</v>
      </c>
      <c r="F9" s="78" t="s">
        <v>73</v>
      </c>
      <c r="G9" s="80">
        <v>20900</v>
      </c>
      <c r="H9" s="81">
        <v>8240</v>
      </c>
      <c r="I9" s="77">
        <v>672</v>
      </c>
      <c r="J9" s="80">
        <v>39</v>
      </c>
      <c r="K9" s="81">
        <v>170</v>
      </c>
      <c r="L9" s="82" t="s">
        <v>73</v>
      </c>
      <c r="M9" s="83">
        <v>-209</v>
      </c>
      <c r="N9" s="84" t="s">
        <v>73</v>
      </c>
      <c r="O9" s="79">
        <v>4270</v>
      </c>
      <c r="P9" s="85">
        <f t="shared" si="0"/>
        <v>29140</v>
      </c>
    </row>
    <row r="10" spans="1:16" s="86" customFormat="1" ht="20.25" customHeight="1">
      <c r="A10" s="76" t="s">
        <v>11</v>
      </c>
      <c r="B10" s="77">
        <v>2410</v>
      </c>
      <c r="C10" s="78" t="s">
        <v>73</v>
      </c>
      <c r="D10" s="79">
        <v>186239</v>
      </c>
      <c r="E10" s="79">
        <v>82630</v>
      </c>
      <c r="F10" s="78" t="s">
        <v>73</v>
      </c>
      <c r="G10" s="80">
        <v>22502</v>
      </c>
      <c r="H10" s="81">
        <v>9821</v>
      </c>
      <c r="I10" s="77">
        <v>1104</v>
      </c>
      <c r="J10" s="80">
        <v>43</v>
      </c>
      <c r="K10" s="81">
        <v>207</v>
      </c>
      <c r="L10" s="82" t="s">
        <v>73</v>
      </c>
      <c r="M10" s="83">
        <v>-250</v>
      </c>
      <c r="N10" s="84" t="s">
        <v>73</v>
      </c>
      <c r="O10" s="79">
        <v>5472</v>
      </c>
      <c r="P10" s="85">
        <f t="shared" si="0"/>
        <v>32323</v>
      </c>
    </row>
    <row r="11" spans="1:16" s="86" customFormat="1" ht="13.5" customHeight="1">
      <c r="A11" s="76" t="s">
        <v>12</v>
      </c>
      <c r="B11" s="77">
        <v>3128</v>
      </c>
      <c r="C11" s="78" t="s">
        <v>73</v>
      </c>
      <c r="D11" s="79">
        <v>194807</v>
      </c>
      <c r="E11" s="79">
        <v>89405</v>
      </c>
      <c r="F11" s="78" t="s">
        <v>73</v>
      </c>
      <c r="G11" s="80">
        <v>23126</v>
      </c>
      <c r="H11" s="81">
        <v>9760</v>
      </c>
      <c r="I11" s="77">
        <v>1452</v>
      </c>
      <c r="J11" s="80">
        <v>70</v>
      </c>
      <c r="K11" s="81">
        <v>239</v>
      </c>
      <c r="L11" s="82" t="s">
        <v>73</v>
      </c>
      <c r="M11" s="83">
        <v>-309</v>
      </c>
      <c r="N11" s="84" t="s">
        <v>73</v>
      </c>
      <c r="O11" s="79">
        <v>7377</v>
      </c>
      <c r="P11" s="85">
        <f t="shared" si="0"/>
        <v>32886</v>
      </c>
    </row>
    <row r="12" spans="1:16" s="86" customFormat="1" ht="13.5" customHeight="1">
      <c r="A12" s="76" t="s">
        <v>13</v>
      </c>
      <c r="B12" s="77">
        <v>3804</v>
      </c>
      <c r="C12" s="78" t="s">
        <v>73</v>
      </c>
      <c r="D12" s="79">
        <v>204006</v>
      </c>
      <c r="E12" s="79">
        <v>94737</v>
      </c>
      <c r="F12" s="78" t="s">
        <v>73</v>
      </c>
      <c r="G12" s="80">
        <v>23828</v>
      </c>
      <c r="H12" s="81">
        <v>9633</v>
      </c>
      <c r="I12" s="77">
        <v>2074</v>
      </c>
      <c r="J12" s="80">
        <v>62</v>
      </c>
      <c r="K12" s="81">
        <v>288</v>
      </c>
      <c r="L12" s="82" t="s">
        <v>73</v>
      </c>
      <c r="M12" s="83">
        <v>-350</v>
      </c>
      <c r="N12" s="84" t="s">
        <v>73</v>
      </c>
      <c r="O12" s="79">
        <v>7775</v>
      </c>
      <c r="P12" s="85">
        <f t="shared" si="0"/>
        <v>33461</v>
      </c>
    </row>
    <row r="13" spans="1:16" s="86" customFormat="1" ht="13.5" customHeight="1">
      <c r="A13" s="76" t="s">
        <v>14</v>
      </c>
      <c r="B13" s="77">
        <v>4142</v>
      </c>
      <c r="C13" s="78" t="s">
        <v>73</v>
      </c>
      <c r="D13" s="79">
        <v>213816</v>
      </c>
      <c r="E13" s="79">
        <v>97725</v>
      </c>
      <c r="F13" s="78" t="s">
        <v>73</v>
      </c>
      <c r="G13" s="80">
        <v>24828</v>
      </c>
      <c r="H13" s="81">
        <v>9286</v>
      </c>
      <c r="I13" s="77">
        <v>5643</v>
      </c>
      <c r="J13" s="80">
        <v>79</v>
      </c>
      <c r="K13" s="81">
        <v>300</v>
      </c>
      <c r="L13" s="82" t="s">
        <v>73</v>
      </c>
      <c r="M13" s="83">
        <v>-379</v>
      </c>
      <c r="N13" s="84" t="s">
        <v>73</v>
      </c>
      <c r="O13" s="79">
        <v>8607</v>
      </c>
      <c r="P13" s="85">
        <f t="shared" si="0"/>
        <v>34114</v>
      </c>
    </row>
    <row r="14" spans="1:16" s="86" customFormat="1" ht="13.5" customHeight="1">
      <c r="A14" s="76" t="s">
        <v>15</v>
      </c>
      <c r="B14" s="77">
        <v>4832</v>
      </c>
      <c r="C14" s="78" t="s">
        <v>73</v>
      </c>
      <c r="D14" s="79">
        <v>224786</v>
      </c>
      <c r="E14" s="79">
        <v>94056</v>
      </c>
      <c r="F14" s="78" t="s">
        <v>73</v>
      </c>
      <c r="G14" s="80">
        <v>26666</v>
      </c>
      <c r="H14" s="81">
        <v>8821</v>
      </c>
      <c r="I14" s="77">
        <v>2441</v>
      </c>
      <c r="J14" s="80">
        <v>90</v>
      </c>
      <c r="K14" s="81">
        <v>330</v>
      </c>
      <c r="L14" s="82" t="s">
        <v>73</v>
      </c>
      <c r="M14" s="83">
        <v>-420</v>
      </c>
      <c r="N14" s="84" t="s">
        <v>73</v>
      </c>
      <c r="O14" s="79">
        <v>10104</v>
      </c>
      <c r="P14" s="85">
        <f t="shared" si="0"/>
        <v>35487</v>
      </c>
    </row>
    <row r="15" spans="1:16" s="86" customFormat="1" ht="20.25" customHeight="1">
      <c r="A15" s="76" t="s">
        <v>16</v>
      </c>
      <c r="B15" s="77">
        <v>5065</v>
      </c>
      <c r="C15" s="78" t="s">
        <v>73</v>
      </c>
      <c r="D15" s="79">
        <v>236614</v>
      </c>
      <c r="E15" s="79">
        <v>86330</v>
      </c>
      <c r="F15" s="78" t="s">
        <v>73</v>
      </c>
      <c r="G15" s="80">
        <v>28804</v>
      </c>
      <c r="H15" s="81">
        <v>8380</v>
      </c>
      <c r="I15" s="77">
        <v>2256</v>
      </c>
      <c r="J15" s="80">
        <v>109</v>
      </c>
      <c r="K15" s="81">
        <v>385</v>
      </c>
      <c r="L15" s="82" t="s">
        <v>73</v>
      </c>
      <c r="M15" s="83">
        <v>-494</v>
      </c>
      <c r="N15" s="84" t="s">
        <v>73</v>
      </c>
      <c r="O15" s="79">
        <v>10211</v>
      </c>
      <c r="P15" s="85">
        <f t="shared" si="0"/>
        <v>37184</v>
      </c>
    </row>
    <row r="16" spans="1:16" s="86" customFormat="1" ht="13.5" customHeight="1">
      <c r="A16" s="76" t="s">
        <v>17</v>
      </c>
      <c r="B16" s="77">
        <v>5429</v>
      </c>
      <c r="C16" s="78" t="s">
        <v>73</v>
      </c>
      <c r="D16" s="79">
        <v>239211</v>
      </c>
      <c r="E16" s="79">
        <v>86693</v>
      </c>
      <c r="F16" s="78" t="s">
        <v>73</v>
      </c>
      <c r="G16" s="80">
        <v>30226</v>
      </c>
      <c r="H16" s="81">
        <v>8433</v>
      </c>
      <c r="I16" s="77">
        <v>2309</v>
      </c>
      <c r="J16" s="80">
        <v>120</v>
      </c>
      <c r="K16" s="81">
        <v>381</v>
      </c>
      <c r="L16" s="82" t="s">
        <v>73</v>
      </c>
      <c r="M16" s="83">
        <v>-501</v>
      </c>
      <c r="N16" s="84" t="s">
        <v>73</v>
      </c>
      <c r="O16" s="79">
        <v>9699</v>
      </c>
      <c r="P16" s="85">
        <f t="shared" si="0"/>
        <v>38659</v>
      </c>
    </row>
    <row r="17" spans="1:16" s="86" customFormat="1" ht="13.5" customHeight="1">
      <c r="A17" s="76" t="s">
        <v>18</v>
      </c>
      <c r="B17" s="77">
        <v>5509</v>
      </c>
      <c r="C17" s="78" t="s">
        <v>73</v>
      </c>
      <c r="D17" s="79">
        <v>232063</v>
      </c>
      <c r="E17" s="79">
        <v>98795</v>
      </c>
      <c r="F17" s="78" t="s">
        <v>73</v>
      </c>
      <c r="G17" s="80">
        <v>30681</v>
      </c>
      <c r="H17" s="81">
        <v>7478</v>
      </c>
      <c r="I17" s="77">
        <v>2228</v>
      </c>
      <c r="J17" s="80">
        <v>132</v>
      </c>
      <c r="K17" s="81">
        <v>379</v>
      </c>
      <c r="L17" s="82" t="s">
        <v>73</v>
      </c>
      <c r="M17" s="83">
        <v>-511</v>
      </c>
      <c r="N17" s="84" t="s">
        <v>73</v>
      </c>
      <c r="O17" s="79">
        <v>9857</v>
      </c>
      <c r="P17" s="85">
        <f t="shared" si="0"/>
        <v>38159</v>
      </c>
    </row>
    <row r="18" spans="1:16" s="86" customFormat="1" ht="13.5" customHeight="1">
      <c r="A18" s="76" t="s">
        <v>19</v>
      </c>
      <c r="B18" s="77">
        <v>6438</v>
      </c>
      <c r="C18" s="78" t="s">
        <v>73</v>
      </c>
      <c r="D18" s="79">
        <v>223371</v>
      </c>
      <c r="E18" s="79">
        <v>115075</v>
      </c>
      <c r="F18" s="78" t="s">
        <v>73</v>
      </c>
      <c r="G18" s="80">
        <v>29787</v>
      </c>
      <c r="H18" s="81">
        <v>6279</v>
      </c>
      <c r="I18" s="77">
        <v>2408</v>
      </c>
      <c r="J18" s="80">
        <v>129</v>
      </c>
      <c r="K18" s="81">
        <v>379</v>
      </c>
      <c r="L18" s="81">
        <v>138</v>
      </c>
      <c r="M18" s="83">
        <v>-646</v>
      </c>
      <c r="N18" s="84" t="s">
        <v>73</v>
      </c>
      <c r="O18" s="79">
        <v>10360</v>
      </c>
      <c r="P18" s="85">
        <f t="shared" si="0"/>
        <v>36066</v>
      </c>
    </row>
    <row r="19" spans="1:16" s="86" customFormat="1" ht="13.5" customHeight="1">
      <c r="A19" s="76" t="s">
        <v>20</v>
      </c>
      <c r="B19" s="77">
        <v>7103</v>
      </c>
      <c r="C19" s="78" t="s">
        <v>73</v>
      </c>
      <c r="D19" s="79">
        <v>210986</v>
      </c>
      <c r="E19" s="79">
        <v>124040</v>
      </c>
      <c r="F19" s="78" t="s">
        <v>73</v>
      </c>
      <c r="G19" s="80">
        <v>32692</v>
      </c>
      <c r="H19" s="81">
        <v>6009</v>
      </c>
      <c r="I19" s="77">
        <v>2607</v>
      </c>
      <c r="J19" s="80">
        <v>126</v>
      </c>
      <c r="K19" s="81">
        <v>361</v>
      </c>
      <c r="L19" s="81">
        <v>195</v>
      </c>
      <c r="M19" s="83">
        <v>-682</v>
      </c>
      <c r="N19" s="84" t="s">
        <v>73</v>
      </c>
      <c r="O19" s="79">
        <v>9636</v>
      </c>
      <c r="P19" s="85">
        <f t="shared" si="0"/>
        <v>38701</v>
      </c>
    </row>
    <row r="20" spans="1:16" s="86" customFormat="1" ht="20.25" customHeight="1">
      <c r="A20" s="76" t="s">
        <v>21</v>
      </c>
      <c r="B20" s="77">
        <v>7706</v>
      </c>
      <c r="C20" s="78" t="s">
        <v>73</v>
      </c>
      <c r="D20" s="79">
        <v>198965</v>
      </c>
      <c r="E20" s="79">
        <v>122490</v>
      </c>
      <c r="F20" s="78" t="s">
        <v>73</v>
      </c>
      <c r="G20" s="80">
        <v>40435</v>
      </c>
      <c r="H20" s="81">
        <v>6576</v>
      </c>
      <c r="I20" s="77">
        <v>2713</v>
      </c>
      <c r="J20" s="80">
        <v>123</v>
      </c>
      <c r="K20" s="81">
        <v>370</v>
      </c>
      <c r="L20" s="81">
        <v>248</v>
      </c>
      <c r="M20" s="83">
        <v>-741</v>
      </c>
      <c r="N20" s="84" t="s">
        <v>73</v>
      </c>
      <c r="O20" s="79">
        <v>14090</v>
      </c>
      <c r="P20" s="85">
        <f t="shared" si="0"/>
        <v>47011</v>
      </c>
    </row>
    <row r="21" spans="1:16" s="86" customFormat="1" ht="13.5" customHeight="1">
      <c r="A21" s="76" t="s">
        <v>22</v>
      </c>
      <c r="B21" s="77">
        <v>8543</v>
      </c>
      <c r="C21" s="78" t="s">
        <v>73</v>
      </c>
      <c r="D21" s="79">
        <v>192337</v>
      </c>
      <c r="E21" s="79">
        <v>117611</v>
      </c>
      <c r="F21" s="78" t="s">
        <v>73</v>
      </c>
      <c r="G21" s="80">
        <v>49829</v>
      </c>
      <c r="H21" s="81">
        <v>7083</v>
      </c>
      <c r="I21" s="77">
        <v>2684</v>
      </c>
      <c r="J21" s="80">
        <v>119</v>
      </c>
      <c r="K21" s="81">
        <v>370</v>
      </c>
      <c r="L21" s="81">
        <v>273</v>
      </c>
      <c r="M21" s="83">
        <v>-762</v>
      </c>
      <c r="N21" s="84" t="s">
        <v>73</v>
      </c>
      <c r="O21" s="79">
        <v>10411</v>
      </c>
      <c r="P21" s="85">
        <f t="shared" si="0"/>
        <v>56912</v>
      </c>
    </row>
    <row r="22" spans="1:16" s="86" customFormat="1" ht="13.5" customHeight="1">
      <c r="A22" s="76" t="s">
        <v>23</v>
      </c>
      <c r="B22" s="77">
        <v>9043</v>
      </c>
      <c r="C22" s="78" t="s">
        <v>73</v>
      </c>
      <c r="D22" s="79">
        <v>185352</v>
      </c>
      <c r="E22" s="79">
        <v>111024</v>
      </c>
      <c r="F22" s="78" t="s">
        <v>73</v>
      </c>
      <c r="G22" s="80">
        <v>56885</v>
      </c>
      <c r="H22" s="81">
        <v>7089</v>
      </c>
      <c r="I22" s="77">
        <v>2483</v>
      </c>
      <c r="J22" s="80">
        <v>114</v>
      </c>
      <c r="K22" s="81">
        <v>358</v>
      </c>
      <c r="L22" s="81">
        <v>282</v>
      </c>
      <c r="M22" s="83">
        <v>-754</v>
      </c>
      <c r="N22" s="84" t="s">
        <v>73</v>
      </c>
      <c r="O22" s="79">
        <v>10559</v>
      </c>
      <c r="P22" s="85">
        <f t="shared" si="0"/>
        <v>63974</v>
      </c>
    </row>
    <row r="23" spans="1:16" s="86" customFormat="1" ht="13.5" customHeight="1">
      <c r="A23" s="76" t="s">
        <v>24</v>
      </c>
      <c r="B23" s="77">
        <v>9319</v>
      </c>
      <c r="C23" s="78" t="s">
        <v>73</v>
      </c>
      <c r="D23" s="79">
        <v>179100</v>
      </c>
      <c r="E23" s="79">
        <v>105311</v>
      </c>
      <c r="F23" s="78" t="s">
        <v>73</v>
      </c>
      <c r="G23" s="80">
        <v>57947</v>
      </c>
      <c r="H23" s="81">
        <v>7894</v>
      </c>
      <c r="I23" s="77">
        <v>2713</v>
      </c>
      <c r="J23" s="80">
        <v>103</v>
      </c>
      <c r="K23" s="81">
        <v>378</v>
      </c>
      <c r="L23" s="81">
        <v>319</v>
      </c>
      <c r="M23" s="83">
        <v>-800</v>
      </c>
      <c r="N23" s="84" t="s">
        <v>73</v>
      </c>
      <c r="O23" s="79">
        <v>10518</v>
      </c>
      <c r="P23" s="85">
        <f t="shared" si="0"/>
        <v>65841</v>
      </c>
    </row>
    <row r="24" spans="1:16" s="86" customFormat="1" ht="13.5" customHeight="1">
      <c r="A24" s="76" t="s">
        <v>25</v>
      </c>
      <c r="B24" s="77">
        <v>9537</v>
      </c>
      <c r="C24" s="78" t="s">
        <v>73</v>
      </c>
      <c r="D24" s="79">
        <v>174183</v>
      </c>
      <c r="E24" s="79">
        <v>101977</v>
      </c>
      <c r="F24" s="78" t="s">
        <v>73</v>
      </c>
      <c r="G24" s="80">
        <v>56987</v>
      </c>
      <c r="H24" s="81">
        <v>7153</v>
      </c>
      <c r="I24" s="77">
        <v>2712</v>
      </c>
      <c r="J24" s="80">
        <v>95</v>
      </c>
      <c r="K24" s="81">
        <v>380</v>
      </c>
      <c r="L24" s="81">
        <v>388</v>
      </c>
      <c r="M24" s="83">
        <v>-863</v>
      </c>
      <c r="N24" s="84" t="s">
        <v>73</v>
      </c>
      <c r="O24" s="79">
        <v>10290</v>
      </c>
      <c r="P24" s="85">
        <f t="shared" si="0"/>
        <v>64140</v>
      </c>
    </row>
    <row r="25" spans="1:16" s="86" customFormat="1" ht="20.25" customHeight="1">
      <c r="A25" s="76" t="s">
        <v>26</v>
      </c>
      <c r="B25" s="77">
        <v>10578</v>
      </c>
      <c r="C25" s="78" t="s">
        <v>73</v>
      </c>
      <c r="D25" s="79">
        <v>169428</v>
      </c>
      <c r="E25" s="79">
        <v>96804</v>
      </c>
      <c r="F25" s="78" t="s">
        <v>73</v>
      </c>
      <c r="G25" s="80">
        <v>55253</v>
      </c>
      <c r="H25" s="81">
        <v>6906</v>
      </c>
      <c r="I25" s="77">
        <v>2830</v>
      </c>
      <c r="J25" s="80">
        <v>89</v>
      </c>
      <c r="K25" s="81">
        <v>374</v>
      </c>
      <c r="L25" s="81">
        <v>433</v>
      </c>
      <c r="M25" s="83">
        <v>-896</v>
      </c>
      <c r="N25" s="84" t="s">
        <v>73</v>
      </c>
      <c r="O25" s="79">
        <v>10787</v>
      </c>
      <c r="P25" s="85">
        <f t="shared" si="0"/>
        <v>62159</v>
      </c>
    </row>
    <row r="26" spans="1:16" s="86" customFormat="1" ht="13.5" customHeight="1">
      <c r="A26" s="76" t="s">
        <v>27</v>
      </c>
      <c r="B26" s="77">
        <v>11413</v>
      </c>
      <c r="C26" s="78" t="s">
        <v>73</v>
      </c>
      <c r="D26" s="79">
        <v>166919</v>
      </c>
      <c r="E26" s="79">
        <v>91025</v>
      </c>
      <c r="F26" s="78" t="s">
        <v>73</v>
      </c>
      <c r="G26" s="80">
        <v>54556</v>
      </c>
      <c r="H26" s="81">
        <v>6262</v>
      </c>
      <c r="I26" s="77">
        <v>2747</v>
      </c>
      <c r="J26" s="80">
        <v>92</v>
      </c>
      <c r="K26" s="81">
        <v>367</v>
      </c>
      <c r="L26" s="81">
        <v>450</v>
      </c>
      <c r="M26" s="83">
        <v>-909</v>
      </c>
      <c r="N26" s="84" t="s">
        <v>73</v>
      </c>
      <c r="O26" s="79">
        <v>10531</v>
      </c>
      <c r="P26" s="85">
        <f t="shared" si="0"/>
        <v>60818</v>
      </c>
    </row>
    <row r="27" spans="1:16" s="86" customFormat="1" ht="13.5" customHeight="1">
      <c r="A27" s="76" t="s">
        <v>28</v>
      </c>
      <c r="B27" s="77">
        <v>11902</v>
      </c>
      <c r="C27" s="78" t="s">
        <v>73</v>
      </c>
      <c r="D27" s="79">
        <v>163646</v>
      </c>
      <c r="E27" s="79">
        <v>87893</v>
      </c>
      <c r="F27" s="78" t="s">
        <v>73</v>
      </c>
      <c r="G27" s="80">
        <v>55132</v>
      </c>
      <c r="H27" s="81">
        <v>5789</v>
      </c>
      <c r="I27" s="77">
        <v>2357</v>
      </c>
      <c r="J27" s="80">
        <v>86</v>
      </c>
      <c r="K27" s="81">
        <v>320</v>
      </c>
      <c r="L27" s="81">
        <v>475</v>
      </c>
      <c r="M27" s="83">
        <v>-881</v>
      </c>
      <c r="N27" s="84" t="s">
        <v>73</v>
      </c>
      <c r="O27" s="79">
        <v>9874</v>
      </c>
      <c r="P27" s="85">
        <f t="shared" si="0"/>
        <v>60921</v>
      </c>
    </row>
    <row r="28" spans="1:16" s="86" customFormat="1" ht="13.5" customHeight="1">
      <c r="A28" s="76" t="s">
        <v>29</v>
      </c>
      <c r="B28" s="77">
        <v>12157</v>
      </c>
      <c r="C28" s="78" t="s">
        <v>73</v>
      </c>
      <c r="D28" s="79">
        <v>160031</v>
      </c>
      <c r="E28" s="79">
        <v>86168</v>
      </c>
      <c r="F28" s="78" t="s">
        <v>73</v>
      </c>
      <c r="G28" s="80">
        <v>56086</v>
      </c>
      <c r="H28" s="81">
        <v>5660</v>
      </c>
      <c r="I28" s="77">
        <v>2351</v>
      </c>
      <c r="J28" s="80">
        <v>93</v>
      </c>
      <c r="K28" s="81">
        <v>358</v>
      </c>
      <c r="L28" s="81">
        <v>531</v>
      </c>
      <c r="M28" s="83">
        <v>-982</v>
      </c>
      <c r="N28" s="84" t="s">
        <v>73</v>
      </c>
      <c r="O28" s="79">
        <v>8951</v>
      </c>
      <c r="P28" s="85">
        <f t="shared" si="0"/>
        <v>61746</v>
      </c>
    </row>
    <row r="29" spans="1:16" s="86" customFormat="1" ht="13.5" customHeight="1">
      <c r="A29" s="76" t="s">
        <v>30</v>
      </c>
      <c r="B29" s="77">
        <v>13065</v>
      </c>
      <c r="C29" s="78" t="s">
        <v>73</v>
      </c>
      <c r="D29" s="79">
        <v>156732</v>
      </c>
      <c r="E29" s="79">
        <v>85562</v>
      </c>
      <c r="F29" s="78" t="s">
        <v>73</v>
      </c>
      <c r="G29" s="80">
        <v>56584</v>
      </c>
      <c r="H29" s="81">
        <v>4973</v>
      </c>
      <c r="I29" s="77">
        <v>2416</v>
      </c>
      <c r="J29" s="80">
        <v>99</v>
      </c>
      <c r="K29" s="81">
        <v>341</v>
      </c>
      <c r="L29" s="81">
        <v>613</v>
      </c>
      <c r="M29" s="83">
        <v>-1053</v>
      </c>
      <c r="N29" s="84" t="s">
        <v>73</v>
      </c>
      <c r="O29" s="79">
        <v>8984</v>
      </c>
      <c r="P29" s="85">
        <f t="shared" si="0"/>
        <v>61557</v>
      </c>
    </row>
    <row r="30" spans="1:16" s="86" customFormat="1" ht="20.25" customHeight="1">
      <c r="A30" s="76" t="s">
        <v>31</v>
      </c>
      <c r="B30" s="77">
        <v>14707</v>
      </c>
      <c r="C30" s="78" t="s">
        <v>73</v>
      </c>
      <c r="D30" s="79">
        <v>152485</v>
      </c>
      <c r="E30" s="79">
        <v>83727</v>
      </c>
      <c r="F30" s="78" t="s">
        <v>73</v>
      </c>
      <c r="G30" s="80">
        <v>58344</v>
      </c>
      <c r="H30" s="81">
        <v>4668</v>
      </c>
      <c r="I30" s="77">
        <v>2536</v>
      </c>
      <c r="J30" s="80">
        <v>104</v>
      </c>
      <c r="K30" s="81">
        <v>324</v>
      </c>
      <c r="L30" s="81">
        <v>641</v>
      </c>
      <c r="M30" s="83">
        <v>-1069</v>
      </c>
      <c r="N30" s="84" t="s">
        <v>73</v>
      </c>
      <c r="O30" s="79">
        <v>9637</v>
      </c>
      <c r="P30" s="85">
        <f t="shared" si="0"/>
        <v>63012</v>
      </c>
    </row>
    <row r="31" spans="1:16" s="86" customFormat="1" ht="13.5" customHeight="1">
      <c r="A31" s="76" t="s">
        <v>32</v>
      </c>
      <c r="B31" s="77">
        <v>16167</v>
      </c>
      <c r="C31" s="78" t="s">
        <v>73</v>
      </c>
      <c r="D31" s="79">
        <v>152279</v>
      </c>
      <c r="E31" s="79">
        <v>80819</v>
      </c>
      <c r="F31" s="78" t="s">
        <v>73</v>
      </c>
      <c r="G31" s="80">
        <v>60882</v>
      </c>
      <c r="H31" s="81">
        <v>4472</v>
      </c>
      <c r="I31" s="77">
        <v>2521</v>
      </c>
      <c r="J31" s="80">
        <v>107</v>
      </c>
      <c r="K31" s="81">
        <v>320</v>
      </c>
      <c r="L31" s="81">
        <v>715</v>
      </c>
      <c r="M31" s="83">
        <v>-1142</v>
      </c>
      <c r="N31" s="84" t="s">
        <v>73</v>
      </c>
      <c r="O31" s="79">
        <v>9459</v>
      </c>
      <c r="P31" s="85">
        <f t="shared" si="0"/>
        <v>65354</v>
      </c>
    </row>
    <row r="32" spans="1:16" s="86" customFormat="1" ht="13.5" customHeight="1">
      <c r="A32" s="76" t="s">
        <v>33</v>
      </c>
      <c r="B32" s="77">
        <v>16679</v>
      </c>
      <c r="C32" s="78" t="s">
        <v>73</v>
      </c>
      <c r="D32" s="79">
        <v>152474</v>
      </c>
      <c r="E32" s="79">
        <v>78840</v>
      </c>
      <c r="F32" s="78" t="s">
        <v>73</v>
      </c>
      <c r="G32" s="80">
        <v>63778</v>
      </c>
      <c r="H32" s="81">
        <v>3942</v>
      </c>
      <c r="I32" s="77">
        <v>2560</v>
      </c>
      <c r="J32" s="80">
        <v>112</v>
      </c>
      <c r="K32" s="81">
        <v>299</v>
      </c>
      <c r="L32" s="81">
        <v>790</v>
      </c>
      <c r="M32" s="83">
        <v>-1201</v>
      </c>
      <c r="N32" s="84" t="s">
        <v>73</v>
      </c>
      <c r="O32" s="79">
        <v>9132</v>
      </c>
      <c r="P32" s="85">
        <f t="shared" si="0"/>
        <v>67720</v>
      </c>
    </row>
    <row r="33" spans="1:16" s="86" customFormat="1" ht="13.5" customHeight="1">
      <c r="A33" s="76" t="s">
        <v>34</v>
      </c>
      <c r="B33" s="77">
        <v>17239</v>
      </c>
      <c r="C33" s="78" t="s">
        <v>73</v>
      </c>
      <c r="D33" s="79">
        <v>152669</v>
      </c>
      <c r="E33" s="79">
        <v>78070</v>
      </c>
      <c r="F33" s="78" t="s">
        <v>73</v>
      </c>
      <c r="G33" s="80">
        <v>65097</v>
      </c>
      <c r="H33" s="81">
        <v>3594</v>
      </c>
      <c r="I33" s="77">
        <v>2521</v>
      </c>
      <c r="J33" s="80">
        <v>102</v>
      </c>
      <c r="K33" s="81">
        <v>280</v>
      </c>
      <c r="L33" s="81">
        <v>832</v>
      </c>
      <c r="M33" s="83">
        <v>-1214</v>
      </c>
      <c r="N33" s="79">
        <v>3793</v>
      </c>
      <c r="O33" s="79">
        <v>4681</v>
      </c>
      <c r="P33" s="85">
        <f t="shared" si="0"/>
        <v>68691</v>
      </c>
    </row>
    <row r="34" spans="1:16" s="86" customFormat="1" ht="13.5" customHeight="1">
      <c r="A34" s="76" t="s">
        <v>35</v>
      </c>
      <c r="B34" s="77">
        <v>17696</v>
      </c>
      <c r="C34" s="78" t="s">
        <v>73</v>
      </c>
      <c r="D34" s="79">
        <v>151989</v>
      </c>
      <c r="E34" s="79">
        <v>77873</v>
      </c>
      <c r="F34" s="78" t="s">
        <v>73</v>
      </c>
      <c r="G34" s="80">
        <v>65173</v>
      </c>
      <c r="H34" s="81">
        <v>3195</v>
      </c>
      <c r="I34" s="77">
        <v>2507</v>
      </c>
      <c r="J34" s="80">
        <v>91</v>
      </c>
      <c r="K34" s="81">
        <v>272</v>
      </c>
      <c r="L34" s="81">
        <v>887</v>
      </c>
      <c r="M34" s="83">
        <v>-1250</v>
      </c>
      <c r="N34" s="79">
        <v>4413</v>
      </c>
      <c r="O34" s="79">
        <v>3966</v>
      </c>
      <c r="P34" s="85">
        <f t="shared" si="0"/>
        <v>68368</v>
      </c>
    </row>
    <row r="35" spans="1:16" s="86" customFormat="1" ht="20.25" customHeight="1">
      <c r="A35" s="76" t="s">
        <v>36</v>
      </c>
      <c r="B35" s="77">
        <v>18616</v>
      </c>
      <c r="C35" s="78" t="s">
        <v>73</v>
      </c>
      <c r="D35" s="79">
        <v>153148</v>
      </c>
      <c r="E35" s="79">
        <v>77008</v>
      </c>
      <c r="F35" s="78" t="s">
        <v>73</v>
      </c>
      <c r="G35" s="80">
        <v>65659</v>
      </c>
      <c r="H35" s="81">
        <v>2291</v>
      </c>
      <c r="I35" s="77">
        <v>2513</v>
      </c>
      <c r="J35" s="80">
        <v>94</v>
      </c>
      <c r="K35" s="81">
        <v>238</v>
      </c>
      <c r="L35" s="81">
        <v>923</v>
      </c>
      <c r="M35" s="83">
        <v>-1255</v>
      </c>
      <c r="N35" s="79">
        <v>4608</v>
      </c>
      <c r="O35" s="79">
        <v>3801</v>
      </c>
      <c r="P35" s="85">
        <f t="shared" si="0"/>
        <v>67950</v>
      </c>
    </row>
    <row r="36" spans="1:16" s="86" customFormat="1" ht="13.5" customHeight="1">
      <c r="A36" s="76" t="s">
        <v>37</v>
      </c>
      <c r="B36" s="77">
        <v>18975</v>
      </c>
      <c r="C36" s="78" t="s">
        <v>73</v>
      </c>
      <c r="D36" s="79">
        <v>156734</v>
      </c>
      <c r="E36" s="79">
        <v>73817</v>
      </c>
      <c r="F36" s="78" t="s">
        <v>73</v>
      </c>
      <c r="G36" s="80">
        <v>66393</v>
      </c>
      <c r="H36" s="81">
        <v>1745</v>
      </c>
      <c r="I36" s="77">
        <v>2505</v>
      </c>
      <c r="J36" s="80">
        <v>101</v>
      </c>
      <c r="K36" s="81">
        <v>228</v>
      </c>
      <c r="L36" s="81">
        <v>1039</v>
      </c>
      <c r="M36" s="83">
        <v>-1368</v>
      </c>
      <c r="N36" s="79">
        <v>4375</v>
      </c>
      <c r="O36" s="79">
        <v>3709</v>
      </c>
      <c r="P36" s="85">
        <f t="shared" si="0"/>
        <v>68138</v>
      </c>
    </row>
    <row r="37" spans="1:16" s="86" customFormat="1" ht="13.5" customHeight="1">
      <c r="A37" s="76" t="s">
        <v>38</v>
      </c>
      <c r="B37" s="77">
        <v>18913</v>
      </c>
      <c r="C37" s="78" t="s">
        <v>73</v>
      </c>
      <c r="D37" s="79">
        <v>156040</v>
      </c>
      <c r="E37" s="79">
        <v>74224</v>
      </c>
      <c r="F37" s="78" t="s">
        <v>73</v>
      </c>
      <c r="G37" s="80">
        <v>67375</v>
      </c>
      <c r="H37" s="81">
        <v>1507</v>
      </c>
      <c r="I37" s="77">
        <v>2514</v>
      </c>
      <c r="J37" s="80">
        <v>97</v>
      </c>
      <c r="K37" s="81">
        <v>211</v>
      </c>
      <c r="L37" s="81">
        <v>1085</v>
      </c>
      <c r="M37" s="83">
        <v>-1393</v>
      </c>
      <c r="N37" s="79">
        <v>4118</v>
      </c>
      <c r="O37" s="79">
        <v>3581</v>
      </c>
      <c r="P37" s="85">
        <f t="shared" ref="P37:P68" si="1">G37+H37</f>
        <v>68882</v>
      </c>
    </row>
    <row r="38" spans="1:16" s="86" customFormat="1" ht="13.5" customHeight="1">
      <c r="A38" s="76" t="s">
        <v>39</v>
      </c>
      <c r="B38" s="77">
        <v>18784</v>
      </c>
      <c r="C38" s="78" t="s">
        <v>73</v>
      </c>
      <c r="D38" s="79">
        <v>154641</v>
      </c>
      <c r="E38" s="79">
        <v>75583</v>
      </c>
      <c r="F38" s="78" t="s">
        <v>73</v>
      </c>
      <c r="G38" s="80">
        <v>66926</v>
      </c>
      <c r="H38" s="81">
        <v>1322</v>
      </c>
      <c r="I38" s="77">
        <v>2463</v>
      </c>
      <c r="J38" s="80">
        <v>102</v>
      </c>
      <c r="K38" s="81">
        <v>205</v>
      </c>
      <c r="L38" s="81">
        <v>1151</v>
      </c>
      <c r="M38" s="83">
        <v>-1458</v>
      </c>
      <c r="N38" s="79">
        <v>3927</v>
      </c>
      <c r="O38" s="79">
        <v>3457</v>
      </c>
      <c r="P38" s="85">
        <f t="shared" si="1"/>
        <v>68248</v>
      </c>
    </row>
    <row r="39" spans="1:16" s="86" customFormat="1" ht="13.5" customHeight="1">
      <c r="A39" s="76" t="s">
        <v>40</v>
      </c>
      <c r="B39" s="77">
        <v>18731</v>
      </c>
      <c r="C39" s="78" t="s">
        <v>73</v>
      </c>
      <c r="D39" s="79">
        <v>152638</v>
      </c>
      <c r="E39" s="79">
        <v>78727</v>
      </c>
      <c r="F39" s="78" t="s">
        <v>73</v>
      </c>
      <c r="G39" s="80">
        <v>64367</v>
      </c>
      <c r="H39" s="81">
        <v>1138</v>
      </c>
      <c r="I39" s="77">
        <v>2491</v>
      </c>
      <c r="J39" s="80">
        <v>103</v>
      </c>
      <c r="K39" s="81">
        <v>183</v>
      </c>
      <c r="L39" s="81">
        <v>1196</v>
      </c>
      <c r="M39" s="83">
        <v>-1482</v>
      </c>
      <c r="N39" s="79">
        <v>3549</v>
      </c>
      <c r="O39" s="79">
        <v>3410</v>
      </c>
      <c r="P39" s="85">
        <f t="shared" si="1"/>
        <v>65505</v>
      </c>
    </row>
    <row r="40" spans="1:16" s="86" customFormat="1" ht="20.25" customHeight="1">
      <c r="A40" s="76" t="s">
        <v>41</v>
      </c>
      <c r="B40" s="77">
        <v>18822</v>
      </c>
      <c r="C40" s="78" t="s">
        <v>73</v>
      </c>
      <c r="D40" s="79">
        <v>150381</v>
      </c>
      <c r="E40" s="79">
        <v>77380</v>
      </c>
      <c r="F40" s="78" t="s">
        <v>73</v>
      </c>
      <c r="G40" s="80">
        <v>64840</v>
      </c>
      <c r="H40" s="81">
        <v>1100</v>
      </c>
      <c r="I40" s="77">
        <v>2506</v>
      </c>
      <c r="J40" s="80">
        <v>104</v>
      </c>
      <c r="K40" s="81">
        <v>166</v>
      </c>
      <c r="L40" s="81">
        <v>1207</v>
      </c>
      <c r="M40" s="83">
        <v>-1477</v>
      </c>
      <c r="N40" s="79">
        <v>3379</v>
      </c>
      <c r="O40" s="79">
        <v>2951</v>
      </c>
      <c r="P40" s="85">
        <f t="shared" si="1"/>
        <v>65940</v>
      </c>
    </row>
    <row r="41" spans="1:16" s="86" customFormat="1" ht="13.5" customHeight="1">
      <c r="A41" s="76" t="s">
        <v>42</v>
      </c>
      <c r="B41" s="77">
        <v>18596</v>
      </c>
      <c r="C41" s="78" t="s">
        <v>73</v>
      </c>
      <c r="D41" s="79">
        <v>147219</v>
      </c>
      <c r="E41" s="79">
        <v>76816</v>
      </c>
      <c r="F41" s="78" t="s">
        <v>73</v>
      </c>
      <c r="G41" s="80">
        <v>65950</v>
      </c>
      <c r="H41" s="81">
        <v>1059</v>
      </c>
      <c r="I41" s="77">
        <v>2458</v>
      </c>
      <c r="J41" s="80">
        <v>92</v>
      </c>
      <c r="K41" s="81">
        <v>138</v>
      </c>
      <c r="L41" s="81">
        <v>1207</v>
      </c>
      <c r="M41" s="83">
        <v>-1437</v>
      </c>
      <c r="N41" s="79">
        <v>2935</v>
      </c>
      <c r="O41" s="79">
        <v>2958</v>
      </c>
      <c r="P41" s="85">
        <f t="shared" si="1"/>
        <v>67009</v>
      </c>
    </row>
    <row r="42" spans="1:16" s="86" customFormat="1" ht="13.5" customHeight="1">
      <c r="A42" s="76" t="s">
        <v>43</v>
      </c>
      <c r="B42" s="77">
        <v>17935</v>
      </c>
      <c r="C42" s="78" t="s">
        <v>73</v>
      </c>
      <c r="D42" s="79">
        <v>142919</v>
      </c>
      <c r="E42" s="79">
        <v>76793</v>
      </c>
      <c r="F42" s="78" t="s">
        <v>73</v>
      </c>
      <c r="G42" s="80">
        <v>68749</v>
      </c>
      <c r="H42" s="81">
        <v>1061</v>
      </c>
      <c r="I42" s="77">
        <v>2495</v>
      </c>
      <c r="J42" s="80">
        <v>97</v>
      </c>
      <c r="K42" s="81">
        <v>129</v>
      </c>
      <c r="L42" s="81">
        <v>1252</v>
      </c>
      <c r="M42" s="83">
        <v>-1478</v>
      </c>
      <c r="N42" s="79">
        <v>2659</v>
      </c>
      <c r="O42" s="79">
        <v>3012</v>
      </c>
      <c r="P42" s="85">
        <f t="shared" si="1"/>
        <v>69810</v>
      </c>
    </row>
    <row r="43" spans="1:16" s="86" customFormat="1" ht="13.5" customHeight="1">
      <c r="A43" s="76" t="s">
        <v>44</v>
      </c>
      <c r="B43" s="77">
        <v>17602</v>
      </c>
      <c r="C43" s="78" t="s">
        <v>73</v>
      </c>
      <c r="D43" s="79">
        <v>138582</v>
      </c>
      <c r="E43" s="79">
        <v>77184</v>
      </c>
      <c r="F43" s="78" t="s">
        <v>73</v>
      </c>
      <c r="G43" s="80">
        <v>67884</v>
      </c>
      <c r="H43" s="81">
        <v>1047</v>
      </c>
      <c r="I43" s="77">
        <v>2528</v>
      </c>
      <c r="J43" s="80">
        <v>90</v>
      </c>
      <c r="K43" s="81">
        <v>122</v>
      </c>
      <c r="L43" s="81">
        <v>1237</v>
      </c>
      <c r="M43" s="83">
        <v>-1449</v>
      </c>
      <c r="N43" s="79">
        <v>2647</v>
      </c>
      <c r="O43" s="79">
        <v>2918</v>
      </c>
      <c r="P43" s="85">
        <f t="shared" si="1"/>
        <v>68931</v>
      </c>
    </row>
    <row r="44" spans="1:16" s="86" customFormat="1" ht="13.5" customHeight="1">
      <c r="A44" s="76" t="s">
        <v>45</v>
      </c>
      <c r="B44" s="77">
        <v>17390</v>
      </c>
      <c r="C44" s="78" t="s">
        <v>73</v>
      </c>
      <c r="D44" s="79">
        <v>134297</v>
      </c>
      <c r="E44" s="79">
        <v>76134</v>
      </c>
      <c r="F44" s="78" t="s">
        <v>73</v>
      </c>
      <c r="G44" s="80">
        <v>68322</v>
      </c>
      <c r="H44" s="81">
        <v>1002</v>
      </c>
      <c r="I44" s="77">
        <v>2478</v>
      </c>
      <c r="J44" s="80">
        <v>87</v>
      </c>
      <c r="K44" s="81">
        <v>119</v>
      </c>
      <c r="L44" s="81">
        <v>1215</v>
      </c>
      <c r="M44" s="83">
        <v>-1421</v>
      </c>
      <c r="N44" s="79">
        <v>2560</v>
      </c>
      <c r="O44" s="79">
        <v>2976</v>
      </c>
      <c r="P44" s="85">
        <f t="shared" si="1"/>
        <v>69324</v>
      </c>
    </row>
    <row r="45" spans="1:16" s="86" customFormat="1" ht="20.25" customHeight="1">
      <c r="A45" s="76" t="s">
        <v>46</v>
      </c>
      <c r="B45" s="77">
        <v>17682</v>
      </c>
      <c r="C45" s="78" t="s">
        <v>73</v>
      </c>
      <c r="D45" s="79">
        <v>130137</v>
      </c>
      <c r="E45" s="79">
        <v>73849</v>
      </c>
      <c r="F45" s="78" t="s">
        <v>73</v>
      </c>
      <c r="G45" s="80">
        <v>68938</v>
      </c>
      <c r="H45" s="81">
        <v>1045</v>
      </c>
      <c r="I45" s="77">
        <v>2388</v>
      </c>
      <c r="J45" s="80">
        <v>83</v>
      </c>
      <c r="K45" s="81">
        <v>107</v>
      </c>
      <c r="L45" s="81">
        <v>1228</v>
      </c>
      <c r="M45" s="83">
        <v>-1418</v>
      </c>
      <c r="N45" s="79">
        <v>2588</v>
      </c>
      <c r="O45" s="79">
        <v>2714</v>
      </c>
      <c r="P45" s="85">
        <f t="shared" si="1"/>
        <v>69983</v>
      </c>
    </row>
    <row r="46" spans="1:16" s="86" customFormat="1" ht="13.5" customHeight="1">
      <c r="A46" s="89" t="s">
        <v>160</v>
      </c>
      <c r="B46" s="77">
        <v>17760</v>
      </c>
      <c r="C46" s="78" t="s">
        <v>73</v>
      </c>
      <c r="D46" s="79">
        <v>126502</v>
      </c>
      <c r="E46" s="79">
        <v>71011</v>
      </c>
      <c r="F46" s="78" t="s">
        <v>73</v>
      </c>
      <c r="G46" s="80">
        <v>69857</v>
      </c>
      <c r="H46" s="81">
        <v>1100</v>
      </c>
      <c r="I46" s="77">
        <v>2428</v>
      </c>
      <c r="J46" s="80">
        <v>78</v>
      </c>
      <c r="K46" s="81">
        <v>106</v>
      </c>
      <c r="L46" s="81">
        <v>1233</v>
      </c>
      <c r="M46" s="83">
        <v>-1417</v>
      </c>
      <c r="N46" s="79">
        <v>2758</v>
      </c>
      <c r="O46" s="79">
        <v>2934</v>
      </c>
      <c r="P46" s="85">
        <f t="shared" si="1"/>
        <v>70957</v>
      </c>
    </row>
    <row r="47" spans="1:16" s="86" customFormat="1" ht="13.5" customHeight="1">
      <c r="A47" s="76" t="s">
        <v>47</v>
      </c>
      <c r="B47" s="77">
        <v>17316</v>
      </c>
      <c r="C47" s="78" t="s">
        <v>73</v>
      </c>
      <c r="D47" s="79">
        <v>123606</v>
      </c>
      <c r="E47" s="79">
        <v>68796</v>
      </c>
      <c r="F47" s="78" t="s">
        <v>73</v>
      </c>
      <c r="G47" s="80">
        <v>69145</v>
      </c>
      <c r="H47" s="81">
        <v>1065</v>
      </c>
      <c r="I47" s="77">
        <v>2473</v>
      </c>
      <c r="J47" s="80">
        <v>80</v>
      </c>
      <c r="K47" s="81">
        <v>100</v>
      </c>
      <c r="L47" s="81">
        <v>1256</v>
      </c>
      <c r="M47" s="83">
        <v>-1436</v>
      </c>
      <c r="N47" s="79">
        <v>2878</v>
      </c>
      <c r="O47" s="79">
        <v>3037</v>
      </c>
      <c r="P47" s="85">
        <f t="shared" si="1"/>
        <v>70210</v>
      </c>
    </row>
    <row r="48" spans="1:16" s="86" customFormat="1" ht="13.5" customHeight="1">
      <c r="A48" s="76" t="s">
        <v>48</v>
      </c>
      <c r="B48" s="77">
        <v>16872</v>
      </c>
      <c r="C48" s="78" t="s">
        <v>73</v>
      </c>
      <c r="D48" s="79">
        <v>120921</v>
      </c>
      <c r="E48" s="79">
        <v>66863</v>
      </c>
      <c r="F48" s="78" t="s">
        <v>73</v>
      </c>
      <c r="G48" s="80">
        <v>67432</v>
      </c>
      <c r="H48" s="81">
        <v>1046</v>
      </c>
      <c r="I48" s="77">
        <v>2507</v>
      </c>
      <c r="J48" s="80">
        <v>75</v>
      </c>
      <c r="K48" s="81">
        <v>92</v>
      </c>
      <c r="L48" s="81">
        <v>1254</v>
      </c>
      <c r="M48" s="83">
        <v>-1421</v>
      </c>
      <c r="N48" s="79">
        <v>3050</v>
      </c>
      <c r="O48" s="79">
        <v>2825</v>
      </c>
      <c r="P48" s="85">
        <f t="shared" si="1"/>
        <v>68478</v>
      </c>
    </row>
    <row r="49" spans="1:16" s="86" customFormat="1" ht="13.5" customHeight="1">
      <c r="A49" s="76" t="s">
        <v>49</v>
      </c>
      <c r="B49" s="77">
        <v>16718</v>
      </c>
      <c r="C49" s="78" t="s">
        <v>73</v>
      </c>
      <c r="D49" s="79">
        <v>117393</v>
      </c>
      <c r="E49" s="79">
        <v>65409</v>
      </c>
      <c r="F49" s="78" t="s">
        <v>73</v>
      </c>
      <c r="G49" s="80">
        <v>65342</v>
      </c>
      <c r="H49" s="81">
        <v>972</v>
      </c>
      <c r="I49" s="77">
        <v>2493</v>
      </c>
      <c r="J49" s="80">
        <v>73</v>
      </c>
      <c r="K49" s="81">
        <v>89</v>
      </c>
      <c r="L49" s="81">
        <v>1269</v>
      </c>
      <c r="M49" s="83">
        <v>-1431</v>
      </c>
      <c r="N49" s="79">
        <v>3034</v>
      </c>
      <c r="O49" s="79">
        <v>2664</v>
      </c>
      <c r="P49" s="85">
        <f t="shared" si="1"/>
        <v>66314</v>
      </c>
    </row>
    <row r="50" spans="1:16" s="86" customFormat="1" ht="20.25" customHeight="1">
      <c r="A50" s="76" t="s">
        <v>50</v>
      </c>
      <c r="B50" s="77">
        <v>16199</v>
      </c>
      <c r="C50" s="78" t="s">
        <v>73</v>
      </c>
      <c r="D50" s="79">
        <v>114467</v>
      </c>
      <c r="E50" s="79">
        <v>63808</v>
      </c>
      <c r="F50" s="78" t="s">
        <v>73</v>
      </c>
      <c r="G50" s="80">
        <v>63685</v>
      </c>
      <c r="H50" s="81">
        <v>966</v>
      </c>
      <c r="I50" s="77">
        <v>2459</v>
      </c>
      <c r="J50" s="80">
        <v>70</v>
      </c>
      <c r="K50" s="81">
        <v>88</v>
      </c>
      <c r="L50" s="81">
        <v>1253</v>
      </c>
      <c r="M50" s="83">
        <v>-1411</v>
      </c>
      <c r="N50" s="79">
        <v>3123</v>
      </c>
      <c r="O50" s="79">
        <v>2663</v>
      </c>
      <c r="P50" s="85">
        <f t="shared" si="1"/>
        <v>64651</v>
      </c>
    </row>
    <row r="51" spans="1:16" s="86" customFormat="1" ht="13.5" customHeight="1">
      <c r="A51" s="76" t="s">
        <v>51</v>
      </c>
      <c r="B51" s="77">
        <v>15503</v>
      </c>
      <c r="C51" s="78" t="s">
        <v>73</v>
      </c>
      <c r="D51" s="79">
        <v>111587</v>
      </c>
      <c r="E51" s="79">
        <v>61892</v>
      </c>
      <c r="F51" s="78" t="s">
        <v>73</v>
      </c>
      <c r="G51" s="80">
        <v>62139</v>
      </c>
      <c r="H51" s="81">
        <v>983</v>
      </c>
      <c r="I51" s="77">
        <v>2450</v>
      </c>
      <c r="J51" s="80">
        <v>65</v>
      </c>
      <c r="K51" s="81">
        <v>87</v>
      </c>
      <c r="L51" s="81">
        <v>1262</v>
      </c>
      <c r="M51" s="83">
        <v>-1414</v>
      </c>
      <c r="N51" s="79">
        <v>3215</v>
      </c>
      <c r="O51" s="79">
        <v>2360</v>
      </c>
      <c r="P51" s="85">
        <f t="shared" si="1"/>
        <v>63122</v>
      </c>
    </row>
    <row r="52" spans="1:16" s="86" customFormat="1" ht="13.5" customHeight="1">
      <c r="A52" s="76" t="s">
        <v>52</v>
      </c>
      <c r="B52" s="77">
        <v>15014</v>
      </c>
      <c r="C52" s="78" t="s">
        <v>73</v>
      </c>
      <c r="D52" s="79">
        <v>108246</v>
      </c>
      <c r="E52" s="79">
        <v>60017</v>
      </c>
      <c r="F52" s="78" t="s">
        <v>73</v>
      </c>
      <c r="G52" s="80">
        <v>60907</v>
      </c>
      <c r="H52" s="81">
        <v>1059</v>
      </c>
      <c r="I52" s="77">
        <v>2432</v>
      </c>
      <c r="J52" s="80">
        <v>58</v>
      </c>
      <c r="K52" s="81">
        <v>87</v>
      </c>
      <c r="L52" s="81">
        <v>1301</v>
      </c>
      <c r="M52" s="83">
        <v>-1446</v>
      </c>
      <c r="N52" s="79">
        <v>3226</v>
      </c>
      <c r="O52" s="79">
        <v>2342</v>
      </c>
      <c r="P52" s="85">
        <f t="shared" si="1"/>
        <v>61966</v>
      </c>
    </row>
    <row r="53" spans="1:16" s="86" customFormat="1" ht="13.5" customHeight="1">
      <c r="A53" s="76" t="s">
        <v>53</v>
      </c>
      <c r="B53" s="77">
        <v>14811</v>
      </c>
      <c r="C53" s="78" t="s">
        <v>73</v>
      </c>
      <c r="D53" s="79">
        <v>104129</v>
      </c>
      <c r="E53" s="79">
        <v>59075</v>
      </c>
      <c r="F53" s="78" t="s">
        <v>73</v>
      </c>
      <c r="G53" s="80">
        <v>59379</v>
      </c>
      <c r="H53" s="81">
        <v>1110</v>
      </c>
      <c r="I53" s="77">
        <v>2489</v>
      </c>
      <c r="J53" s="80">
        <v>59</v>
      </c>
      <c r="K53" s="81">
        <v>85</v>
      </c>
      <c r="L53" s="81">
        <v>1353</v>
      </c>
      <c r="M53" s="83">
        <v>-1497</v>
      </c>
      <c r="N53" s="79">
        <v>3204</v>
      </c>
      <c r="O53" s="79">
        <v>2093</v>
      </c>
      <c r="P53" s="85">
        <f t="shared" si="1"/>
        <v>60489</v>
      </c>
    </row>
    <row r="54" spans="1:16" s="86" customFormat="1" ht="13.5" customHeight="1">
      <c r="A54" s="76" t="s">
        <v>54</v>
      </c>
      <c r="B54" s="77">
        <v>14725</v>
      </c>
      <c r="C54" s="78" t="s">
        <v>73</v>
      </c>
      <c r="D54" s="79">
        <v>99693</v>
      </c>
      <c r="E54" s="79">
        <v>58561</v>
      </c>
      <c r="F54" s="78" t="s">
        <v>73</v>
      </c>
      <c r="G54" s="80">
        <v>57315</v>
      </c>
      <c r="H54" s="81">
        <v>1107</v>
      </c>
      <c r="I54" s="77">
        <v>2421</v>
      </c>
      <c r="J54" s="80">
        <v>55</v>
      </c>
      <c r="K54" s="81">
        <v>84</v>
      </c>
      <c r="L54" s="81">
        <v>1363</v>
      </c>
      <c r="M54" s="83">
        <v>-1502</v>
      </c>
      <c r="N54" s="79">
        <v>3080</v>
      </c>
      <c r="O54" s="79">
        <v>1921</v>
      </c>
      <c r="P54" s="85">
        <f t="shared" si="1"/>
        <v>58422</v>
      </c>
    </row>
    <row r="55" spans="1:16" s="86" customFormat="1" ht="20.25" customHeight="1">
      <c r="A55" s="76" t="s">
        <v>55</v>
      </c>
      <c r="B55" s="77">
        <v>14470</v>
      </c>
      <c r="C55" s="78" t="s">
        <v>73</v>
      </c>
      <c r="D55" s="79">
        <v>96646</v>
      </c>
      <c r="E55" s="79">
        <v>57297</v>
      </c>
      <c r="F55" s="78" t="s">
        <v>73</v>
      </c>
      <c r="G55" s="80">
        <v>55319</v>
      </c>
      <c r="H55" s="81">
        <v>1114</v>
      </c>
      <c r="I55" s="77">
        <v>2431</v>
      </c>
      <c r="J55" s="80">
        <v>54</v>
      </c>
      <c r="K55" s="81">
        <v>91</v>
      </c>
      <c r="L55" s="81">
        <v>1372</v>
      </c>
      <c r="M55" s="83">
        <v>-1517</v>
      </c>
      <c r="N55" s="79">
        <v>2892</v>
      </c>
      <c r="O55" s="79">
        <v>1755</v>
      </c>
      <c r="P55" s="85">
        <f t="shared" si="1"/>
        <v>56433</v>
      </c>
    </row>
    <row r="56" spans="1:16" s="86" customFormat="1" ht="13.5" customHeight="1">
      <c r="A56" s="76" t="s">
        <v>56</v>
      </c>
      <c r="B56" s="77">
        <v>14320</v>
      </c>
      <c r="C56" s="78" t="s">
        <v>73</v>
      </c>
      <c r="D56" s="79">
        <v>93720</v>
      </c>
      <c r="E56" s="79">
        <v>55416</v>
      </c>
      <c r="F56" s="78" t="s">
        <v>73</v>
      </c>
      <c r="G56" s="80">
        <v>54168</v>
      </c>
      <c r="H56" s="81">
        <v>1203</v>
      </c>
      <c r="I56" s="77">
        <v>2152</v>
      </c>
      <c r="J56" s="80">
        <v>49</v>
      </c>
      <c r="K56" s="81">
        <v>91</v>
      </c>
      <c r="L56" s="81">
        <v>1363</v>
      </c>
      <c r="M56" s="83">
        <v>-1503</v>
      </c>
      <c r="N56" s="79">
        <v>2828</v>
      </c>
      <c r="O56" s="79">
        <v>1517</v>
      </c>
      <c r="P56" s="85">
        <f t="shared" si="1"/>
        <v>55371</v>
      </c>
    </row>
    <row r="57" spans="1:16" s="86" customFormat="1" ht="13.5" customHeight="1">
      <c r="A57" s="76" t="s">
        <v>57</v>
      </c>
      <c r="B57" s="77">
        <v>14076</v>
      </c>
      <c r="C57" s="78" t="s">
        <v>73</v>
      </c>
      <c r="D57" s="79">
        <v>91575</v>
      </c>
      <c r="E57" s="79">
        <v>52895</v>
      </c>
      <c r="F57" s="78" t="s">
        <v>73</v>
      </c>
      <c r="G57" s="80">
        <v>53652</v>
      </c>
      <c r="H57" s="81">
        <v>1307</v>
      </c>
      <c r="I57" s="77">
        <v>2177</v>
      </c>
      <c r="J57" s="80">
        <v>48</v>
      </c>
      <c r="K57" s="81">
        <v>85</v>
      </c>
      <c r="L57" s="81">
        <v>1332</v>
      </c>
      <c r="M57" s="83">
        <v>-1465</v>
      </c>
      <c r="N57" s="79">
        <v>2769</v>
      </c>
      <c r="O57" s="79">
        <v>1435</v>
      </c>
      <c r="P57" s="85">
        <f t="shared" si="1"/>
        <v>54959</v>
      </c>
    </row>
    <row r="58" spans="1:16" s="86" customFormat="1" ht="13.5" customHeight="1">
      <c r="A58" s="76" t="s">
        <v>58</v>
      </c>
      <c r="B58" s="77">
        <v>13597</v>
      </c>
      <c r="C58" s="78" t="s">
        <v>73</v>
      </c>
      <c r="D58" s="79">
        <v>90374</v>
      </c>
      <c r="E58" s="79">
        <v>50737</v>
      </c>
      <c r="F58" s="78" t="s">
        <v>73</v>
      </c>
      <c r="G58" s="80">
        <v>52321</v>
      </c>
      <c r="H58" s="81">
        <v>1308</v>
      </c>
      <c r="I58" s="77">
        <v>1911</v>
      </c>
      <c r="J58" s="80">
        <v>47</v>
      </c>
      <c r="K58" s="81">
        <v>85</v>
      </c>
      <c r="L58" s="81">
        <v>1327</v>
      </c>
      <c r="M58" s="83">
        <v>-1459</v>
      </c>
      <c r="N58" s="79">
        <v>2741</v>
      </c>
      <c r="O58" s="79">
        <v>1504</v>
      </c>
      <c r="P58" s="85">
        <f t="shared" si="1"/>
        <v>53629</v>
      </c>
    </row>
    <row r="59" spans="1:16" s="86" customFormat="1" ht="13.5" customHeight="1">
      <c r="A59" s="76" t="s">
        <v>59</v>
      </c>
      <c r="B59" s="77">
        <v>13336</v>
      </c>
      <c r="C59" s="78" t="s">
        <v>73</v>
      </c>
      <c r="D59" s="79">
        <v>89103</v>
      </c>
      <c r="E59" s="79">
        <v>48419</v>
      </c>
      <c r="F59" s="78" t="s">
        <v>73</v>
      </c>
      <c r="G59" s="80">
        <v>50494</v>
      </c>
      <c r="H59" s="81">
        <v>1282</v>
      </c>
      <c r="I59" s="77">
        <v>1578</v>
      </c>
      <c r="J59" s="80">
        <v>44</v>
      </c>
      <c r="K59" s="81">
        <v>80</v>
      </c>
      <c r="L59" s="81">
        <v>1323</v>
      </c>
      <c r="M59" s="83">
        <v>-1447</v>
      </c>
      <c r="N59" s="79">
        <v>2753</v>
      </c>
      <c r="O59" s="79">
        <v>1358</v>
      </c>
      <c r="P59" s="85">
        <f t="shared" si="1"/>
        <v>51776</v>
      </c>
    </row>
    <row r="60" spans="1:16" s="86" customFormat="1" ht="20.25" customHeight="1">
      <c r="A60" s="76" t="s">
        <v>60</v>
      </c>
      <c r="B60" s="77">
        <v>12910</v>
      </c>
      <c r="C60" s="78" t="s">
        <v>73</v>
      </c>
      <c r="D60" s="79">
        <v>88111</v>
      </c>
      <c r="E60" s="79">
        <v>46471</v>
      </c>
      <c r="F60" s="78" t="s">
        <v>73</v>
      </c>
      <c r="G60" s="80">
        <v>48234</v>
      </c>
      <c r="H60" s="81">
        <v>1254</v>
      </c>
      <c r="I60" s="77">
        <v>1759</v>
      </c>
      <c r="J60" s="80">
        <v>42</v>
      </c>
      <c r="K60" s="81">
        <v>80</v>
      </c>
      <c r="L60" s="81">
        <v>1371</v>
      </c>
      <c r="M60" s="83">
        <v>-1493</v>
      </c>
      <c r="N60" s="79">
        <v>2645</v>
      </c>
      <c r="O60" s="79">
        <v>1234</v>
      </c>
      <c r="P60" s="85">
        <f t="shared" si="1"/>
        <v>49488</v>
      </c>
    </row>
    <row r="61" spans="1:16" s="86" customFormat="1">
      <c r="A61" s="76" t="s">
        <v>69</v>
      </c>
      <c r="B61" s="85">
        <v>12353</v>
      </c>
      <c r="C61" s="90" t="s">
        <v>73</v>
      </c>
      <c r="D61" s="91">
        <v>86329</v>
      </c>
      <c r="E61" s="91">
        <v>45570</v>
      </c>
      <c r="F61" s="90" t="s">
        <v>73</v>
      </c>
      <c r="G61" s="92">
        <v>46402</v>
      </c>
      <c r="H61" s="93">
        <v>1242</v>
      </c>
      <c r="I61" s="85">
        <v>1694</v>
      </c>
      <c r="J61" s="92">
        <v>45</v>
      </c>
      <c r="K61" s="93">
        <v>78</v>
      </c>
      <c r="L61" s="93">
        <v>1415</v>
      </c>
      <c r="M61" s="83">
        <v>-1538</v>
      </c>
      <c r="N61" s="91">
        <v>2751</v>
      </c>
      <c r="O61" s="91">
        <v>1187</v>
      </c>
      <c r="P61" s="85">
        <f t="shared" si="1"/>
        <v>47644</v>
      </c>
    </row>
    <row r="62" spans="1:16" s="86" customFormat="1">
      <c r="A62" s="94">
        <v>17</v>
      </c>
      <c r="B62" s="85">
        <v>11951</v>
      </c>
      <c r="C62" s="95" t="s">
        <v>73</v>
      </c>
      <c r="D62" s="91">
        <v>84849</v>
      </c>
      <c r="E62" s="91">
        <v>44934</v>
      </c>
      <c r="F62" s="95" t="s">
        <v>73</v>
      </c>
      <c r="G62" s="92">
        <v>44504</v>
      </c>
      <c r="H62" s="93">
        <v>1229</v>
      </c>
      <c r="I62" s="85">
        <v>1913</v>
      </c>
      <c r="J62" s="92">
        <v>45</v>
      </c>
      <c r="K62" s="93">
        <v>74</v>
      </c>
      <c r="L62" s="93">
        <v>1459</v>
      </c>
      <c r="M62" s="83">
        <v>-1578</v>
      </c>
      <c r="N62" s="91">
        <v>2715</v>
      </c>
      <c r="O62" s="91">
        <v>946</v>
      </c>
      <c r="P62" s="85">
        <f t="shared" si="1"/>
        <v>45733</v>
      </c>
    </row>
    <row r="63" spans="1:16" s="86" customFormat="1">
      <c r="A63" s="94">
        <v>18</v>
      </c>
      <c r="B63" s="85">
        <v>11468</v>
      </c>
      <c r="C63" s="95" t="s">
        <v>73</v>
      </c>
      <c r="D63" s="91">
        <v>82982</v>
      </c>
      <c r="E63" s="91">
        <v>44627</v>
      </c>
      <c r="F63" s="95" t="s">
        <v>73</v>
      </c>
      <c r="G63" s="92">
        <v>42695</v>
      </c>
      <c r="H63" s="93">
        <v>1153</v>
      </c>
      <c r="I63" s="85">
        <v>2040</v>
      </c>
      <c r="J63" s="92">
        <v>46</v>
      </c>
      <c r="K63" s="93">
        <v>67</v>
      </c>
      <c r="L63" s="93">
        <v>1479</v>
      </c>
      <c r="M63" s="83">
        <v>-1592</v>
      </c>
      <c r="N63" s="91">
        <v>2571</v>
      </c>
      <c r="O63" s="91">
        <v>960</v>
      </c>
      <c r="P63" s="85">
        <f t="shared" si="1"/>
        <v>43848</v>
      </c>
    </row>
    <row r="64" spans="1:16" s="86" customFormat="1">
      <c r="A64" s="94">
        <v>19</v>
      </c>
      <c r="B64" s="85">
        <v>10986</v>
      </c>
      <c r="C64" s="95" t="s">
        <v>73</v>
      </c>
      <c r="D64" s="91">
        <v>80598</v>
      </c>
      <c r="E64" s="91">
        <v>44134</v>
      </c>
      <c r="F64" s="95" t="s">
        <v>73</v>
      </c>
      <c r="G64" s="92">
        <v>41703</v>
      </c>
      <c r="H64" s="93">
        <v>1173</v>
      </c>
      <c r="I64" s="85">
        <v>1965</v>
      </c>
      <c r="J64" s="96" t="s">
        <v>73</v>
      </c>
      <c r="K64" s="82" t="s">
        <v>73</v>
      </c>
      <c r="L64" s="82" t="s">
        <v>73</v>
      </c>
      <c r="M64" s="97">
        <v>1636</v>
      </c>
      <c r="N64" s="91">
        <v>2370</v>
      </c>
      <c r="O64" s="91">
        <v>830</v>
      </c>
      <c r="P64" s="85">
        <f t="shared" si="1"/>
        <v>42876</v>
      </c>
    </row>
    <row r="65" spans="1:16" s="86" customFormat="1" ht="20.25" customHeight="1">
      <c r="A65" s="94">
        <v>20</v>
      </c>
      <c r="B65" s="85">
        <v>10317</v>
      </c>
      <c r="C65" s="95" t="s">
        <v>73</v>
      </c>
      <c r="D65" s="91">
        <v>78983</v>
      </c>
      <c r="E65" s="91">
        <v>43348</v>
      </c>
      <c r="F65" s="95" t="s">
        <v>73</v>
      </c>
      <c r="G65" s="92">
        <v>40889</v>
      </c>
      <c r="H65" s="93">
        <v>1143</v>
      </c>
      <c r="I65" s="85">
        <v>1746</v>
      </c>
      <c r="J65" s="96" t="s">
        <v>73</v>
      </c>
      <c r="K65" s="82" t="s">
        <v>73</v>
      </c>
      <c r="L65" s="82" t="s">
        <v>73</v>
      </c>
      <c r="M65" s="97">
        <v>1651</v>
      </c>
      <c r="N65" s="91">
        <v>2444</v>
      </c>
      <c r="O65" s="91">
        <v>834</v>
      </c>
      <c r="P65" s="85">
        <f t="shared" si="1"/>
        <v>42032</v>
      </c>
    </row>
    <row r="66" spans="1:16" s="86" customFormat="1">
      <c r="A66" s="94">
        <v>21</v>
      </c>
      <c r="B66" s="85">
        <v>9721</v>
      </c>
      <c r="C66" s="95" t="s">
        <v>73</v>
      </c>
      <c r="D66" s="91">
        <v>76894</v>
      </c>
      <c r="E66" s="91">
        <v>42567</v>
      </c>
      <c r="F66" s="95" t="s">
        <v>73</v>
      </c>
      <c r="G66" s="92">
        <v>40588</v>
      </c>
      <c r="H66" s="93">
        <v>1238</v>
      </c>
      <c r="I66" s="85">
        <v>1693</v>
      </c>
      <c r="J66" s="96" t="s">
        <v>73</v>
      </c>
      <c r="K66" s="82" t="s">
        <v>73</v>
      </c>
      <c r="L66" s="82" t="s">
        <v>73</v>
      </c>
      <c r="M66" s="97">
        <v>1675</v>
      </c>
      <c r="N66" s="91">
        <v>2282</v>
      </c>
      <c r="O66" s="91">
        <v>812</v>
      </c>
      <c r="P66" s="85">
        <f t="shared" si="1"/>
        <v>41826</v>
      </c>
    </row>
    <row r="67" spans="1:16" s="86" customFormat="1">
      <c r="A67" s="94">
        <v>22</v>
      </c>
      <c r="B67" s="85">
        <v>9228</v>
      </c>
      <c r="C67" s="95" t="s">
        <v>73</v>
      </c>
      <c r="D67" s="91">
        <v>74754</v>
      </c>
      <c r="E67" s="91">
        <v>41203</v>
      </c>
      <c r="F67" s="95" t="s">
        <v>73</v>
      </c>
      <c r="G67" s="92">
        <v>40397</v>
      </c>
      <c r="H67" s="93">
        <v>1242</v>
      </c>
      <c r="I67" s="85">
        <v>1424</v>
      </c>
      <c r="J67" s="96" t="s">
        <v>73</v>
      </c>
      <c r="K67" s="82" t="s">
        <v>73</v>
      </c>
      <c r="L67" s="82" t="s">
        <v>73</v>
      </c>
      <c r="M67" s="97">
        <v>1722</v>
      </c>
      <c r="N67" s="91">
        <v>2616</v>
      </c>
      <c r="O67" s="91">
        <v>579</v>
      </c>
      <c r="P67" s="85">
        <f t="shared" si="1"/>
        <v>41639</v>
      </c>
    </row>
    <row r="68" spans="1:16" s="86" customFormat="1">
      <c r="A68" s="94">
        <v>23</v>
      </c>
      <c r="B68" s="85">
        <v>8835</v>
      </c>
      <c r="C68" s="95" t="s">
        <v>73</v>
      </c>
      <c r="D68" s="91">
        <v>72426</v>
      </c>
      <c r="E68" s="91">
        <v>40509</v>
      </c>
      <c r="F68" s="95" t="s">
        <v>73</v>
      </c>
      <c r="G68" s="92">
        <v>39666</v>
      </c>
      <c r="H68" s="93">
        <v>1212</v>
      </c>
      <c r="I68" s="85">
        <v>1382</v>
      </c>
      <c r="J68" s="96" t="s">
        <v>73</v>
      </c>
      <c r="K68" s="82" t="s">
        <v>73</v>
      </c>
      <c r="L68" s="82" t="s">
        <v>73</v>
      </c>
      <c r="M68" s="97">
        <v>1759</v>
      </c>
      <c r="N68" s="91">
        <v>2628</v>
      </c>
      <c r="O68" s="91">
        <v>581</v>
      </c>
      <c r="P68" s="85">
        <f t="shared" si="1"/>
        <v>40878</v>
      </c>
    </row>
    <row r="69" spans="1:16" s="86" customFormat="1">
      <c r="A69" s="94">
        <v>24</v>
      </c>
      <c r="B69" s="85">
        <v>8602</v>
      </c>
      <c r="C69" s="95" t="s">
        <v>73</v>
      </c>
      <c r="D69" s="91">
        <v>69759</v>
      </c>
      <c r="E69" s="91">
        <v>39374</v>
      </c>
      <c r="F69" s="95" t="s">
        <v>73</v>
      </c>
      <c r="G69" s="98">
        <v>38875</v>
      </c>
      <c r="H69" s="93">
        <v>1162</v>
      </c>
      <c r="I69" s="85">
        <v>1342</v>
      </c>
      <c r="J69" s="82" t="s">
        <v>73</v>
      </c>
      <c r="K69" s="82" t="s">
        <v>73</v>
      </c>
      <c r="L69" s="82" t="s">
        <v>73</v>
      </c>
      <c r="M69" s="99">
        <v>1790</v>
      </c>
      <c r="N69" s="91">
        <v>2664</v>
      </c>
      <c r="O69" s="85">
        <v>422</v>
      </c>
      <c r="P69" s="85">
        <v>39782</v>
      </c>
    </row>
    <row r="70" spans="1:16" s="86" customFormat="1" ht="20.25" customHeight="1">
      <c r="A70" s="94">
        <v>25</v>
      </c>
      <c r="B70" s="85">
        <v>8150</v>
      </c>
      <c r="C70" s="90" t="s">
        <v>73</v>
      </c>
      <c r="D70" s="91">
        <v>67394</v>
      </c>
      <c r="E70" s="91">
        <v>38452</v>
      </c>
      <c r="F70" s="90" t="s">
        <v>73</v>
      </c>
      <c r="G70" s="93">
        <v>37748</v>
      </c>
      <c r="H70" s="93">
        <v>1130</v>
      </c>
      <c r="I70" s="85">
        <v>1230</v>
      </c>
      <c r="J70" s="82" t="s">
        <v>73</v>
      </c>
      <c r="K70" s="82" t="s">
        <v>73</v>
      </c>
      <c r="L70" s="82" t="s">
        <v>73</v>
      </c>
      <c r="M70" s="99">
        <v>1749</v>
      </c>
      <c r="N70" s="91">
        <v>2504</v>
      </c>
      <c r="O70" s="85">
        <v>427</v>
      </c>
      <c r="P70" s="85">
        <f>G70+H70</f>
        <v>38878</v>
      </c>
    </row>
    <row r="71" spans="1:16" s="86" customFormat="1">
      <c r="A71" s="94">
        <v>26</v>
      </c>
      <c r="B71" s="85">
        <v>7946</v>
      </c>
      <c r="C71" s="90" t="s">
        <v>73</v>
      </c>
      <c r="D71" s="91">
        <v>64876</v>
      </c>
      <c r="E71" s="91">
        <v>37540</v>
      </c>
      <c r="F71" s="90" t="s">
        <v>73</v>
      </c>
      <c r="G71" s="92">
        <v>37124</v>
      </c>
      <c r="H71" s="93">
        <v>1142</v>
      </c>
      <c r="I71" s="85">
        <v>1063</v>
      </c>
      <c r="J71" s="96" t="s">
        <v>73</v>
      </c>
      <c r="K71" s="82" t="s">
        <v>73</v>
      </c>
      <c r="L71" s="82" t="s">
        <v>73</v>
      </c>
      <c r="M71" s="97">
        <v>1733</v>
      </c>
      <c r="N71" s="91">
        <v>2500</v>
      </c>
      <c r="O71" s="91">
        <v>328</v>
      </c>
      <c r="P71" s="85">
        <f>G71+H71</f>
        <v>38266</v>
      </c>
    </row>
    <row r="72" spans="1:16" s="86" customFormat="1">
      <c r="A72" s="94">
        <v>27</v>
      </c>
      <c r="B72" s="85">
        <v>6533</v>
      </c>
      <c r="C72" s="90">
        <v>10270</v>
      </c>
      <c r="D72" s="91">
        <v>62719</v>
      </c>
      <c r="E72" s="91">
        <v>36719</v>
      </c>
      <c r="F72" s="90" t="s">
        <v>73</v>
      </c>
      <c r="G72" s="92">
        <v>36314</v>
      </c>
      <c r="H72" s="93">
        <v>1095</v>
      </c>
      <c r="I72" s="85">
        <v>840</v>
      </c>
      <c r="J72" s="96" t="s">
        <v>73</v>
      </c>
      <c r="K72" s="82" t="s">
        <v>73</v>
      </c>
      <c r="L72" s="82" t="s">
        <v>73</v>
      </c>
      <c r="M72" s="97">
        <v>1704</v>
      </c>
      <c r="N72" s="91">
        <v>2495</v>
      </c>
      <c r="O72" s="91">
        <v>291</v>
      </c>
      <c r="P72" s="85">
        <f>G72+H72</f>
        <v>37409</v>
      </c>
    </row>
    <row r="73" spans="1:16" s="86" customFormat="1">
      <c r="A73" s="94">
        <v>28</v>
      </c>
      <c r="B73" s="85">
        <v>6013</v>
      </c>
      <c r="C73" s="91">
        <v>13438</v>
      </c>
      <c r="D73" s="91">
        <v>60644</v>
      </c>
      <c r="E73" s="91">
        <v>35505</v>
      </c>
      <c r="F73" s="90" t="s">
        <v>73</v>
      </c>
      <c r="G73" s="92">
        <v>35606</v>
      </c>
      <c r="H73" s="93">
        <v>1014</v>
      </c>
      <c r="I73" s="85">
        <v>802</v>
      </c>
      <c r="J73" s="96" t="s">
        <v>73</v>
      </c>
      <c r="K73" s="82" t="s">
        <v>73</v>
      </c>
      <c r="L73" s="82" t="s">
        <v>73</v>
      </c>
      <c r="M73" s="97">
        <v>1696</v>
      </c>
      <c r="N73" s="91">
        <v>2367</v>
      </c>
      <c r="O73" s="91">
        <v>302</v>
      </c>
      <c r="P73" s="85">
        <f t="shared" ref="P73:P76" si="2">G73+H73</f>
        <v>36620</v>
      </c>
    </row>
    <row r="74" spans="1:16" s="86" customFormat="1">
      <c r="A74" s="94">
        <v>29</v>
      </c>
      <c r="B74" s="85">
        <v>5734</v>
      </c>
      <c r="C74" s="91">
        <v>15274</v>
      </c>
      <c r="D74" s="91">
        <v>59233</v>
      </c>
      <c r="E74" s="91">
        <v>33921</v>
      </c>
      <c r="F74" s="90" t="s">
        <v>73</v>
      </c>
      <c r="G74" s="92">
        <v>34906</v>
      </c>
      <c r="H74" s="93">
        <v>959</v>
      </c>
      <c r="I74" s="85">
        <v>749</v>
      </c>
      <c r="J74" s="96" t="s">
        <v>73</v>
      </c>
      <c r="K74" s="82" t="s">
        <v>73</v>
      </c>
      <c r="L74" s="82" t="s">
        <v>73</v>
      </c>
      <c r="M74" s="97">
        <v>1659</v>
      </c>
      <c r="N74" s="91">
        <v>2373</v>
      </c>
      <c r="O74" s="91">
        <v>286</v>
      </c>
      <c r="P74" s="85">
        <f t="shared" si="2"/>
        <v>35865</v>
      </c>
    </row>
    <row r="75" spans="1:16" s="86" customFormat="1" ht="20.25" customHeight="1">
      <c r="A75" s="94">
        <v>30</v>
      </c>
      <c r="B75" s="85">
        <v>5078</v>
      </c>
      <c r="C75" s="91">
        <v>17338</v>
      </c>
      <c r="D75" s="91">
        <v>58394</v>
      </c>
      <c r="E75" s="91">
        <v>32137</v>
      </c>
      <c r="F75" s="90" t="s">
        <v>73</v>
      </c>
      <c r="G75" s="92">
        <v>33983</v>
      </c>
      <c r="H75" s="93">
        <v>919</v>
      </c>
      <c r="I75" s="85">
        <v>708</v>
      </c>
      <c r="J75" s="96" t="s">
        <v>73</v>
      </c>
      <c r="K75" s="82" t="s">
        <v>73</v>
      </c>
      <c r="L75" s="82" t="s">
        <v>73</v>
      </c>
      <c r="M75" s="97">
        <v>1672</v>
      </c>
      <c r="N75" s="91">
        <v>2360</v>
      </c>
      <c r="O75" s="91">
        <v>233</v>
      </c>
      <c r="P75" s="85">
        <f t="shared" si="2"/>
        <v>34902</v>
      </c>
    </row>
    <row r="76" spans="1:16" s="86" customFormat="1">
      <c r="A76" s="89" t="s">
        <v>161</v>
      </c>
      <c r="B76" s="85">
        <v>4877</v>
      </c>
      <c r="C76" s="91">
        <v>18828</v>
      </c>
      <c r="D76" s="91">
        <v>56886</v>
      </c>
      <c r="E76" s="91">
        <v>31052</v>
      </c>
      <c r="F76" s="90" t="s">
        <v>73</v>
      </c>
      <c r="G76" s="92">
        <v>32788</v>
      </c>
      <c r="H76" s="93">
        <v>865</v>
      </c>
      <c r="I76" s="85">
        <v>695</v>
      </c>
      <c r="J76" s="96" t="s">
        <v>73</v>
      </c>
      <c r="K76" s="82" t="s">
        <v>73</v>
      </c>
      <c r="L76" s="82" t="s">
        <v>73</v>
      </c>
      <c r="M76" s="97">
        <v>1695</v>
      </c>
      <c r="N76" s="91">
        <v>2227</v>
      </c>
      <c r="O76" s="91">
        <v>219</v>
      </c>
      <c r="P76" s="85">
        <f t="shared" si="2"/>
        <v>33653</v>
      </c>
    </row>
    <row r="77" spans="1:16" s="86" customFormat="1">
      <c r="A77" s="94">
        <v>2</v>
      </c>
      <c r="B77" s="85">
        <v>4632</v>
      </c>
      <c r="C77" s="91">
        <v>18875</v>
      </c>
      <c r="D77" s="91">
        <v>55717</v>
      </c>
      <c r="E77" s="91">
        <v>30206</v>
      </c>
      <c r="F77" s="90" t="s">
        <v>73</v>
      </c>
      <c r="G77" s="92">
        <v>31277</v>
      </c>
      <c r="H77" s="93">
        <v>878</v>
      </c>
      <c r="I77" s="85">
        <v>718</v>
      </c>
      <c r="J77" s="96" t="s">
        <v>73</v>
      </c>
      <c r="K77" s="82" t="s">
        <v>73</v>
      </c>
      <c r="L77" s="82" t="s">
        <v>73</v>
      </c>
      <c r="M77" s="97">
        <v>1704</v>
      </c>
      <c r="N77" s="91">
        <v>2215</v>
      </c>
      <c r="O77" s="91">
        <v>184</v>
      </c>
      <c r="P77" s="85">
        <f>G77+H77</f>
        <v>32155</v>
      </c>
    </row>
    <row r="78" spans="1:16" s="86" customFormat="1">
      <c r="A78" s="94">
        <v>3</v>
      </c>
      <c r="B78" s="85">
        <v>4287</v>
      </c>
      <c r="C78" s="91">
        <v>18884</v>
      </c>
      <c r="D78" s="91">
        <v>54460</v>
      </c>
      <c r="E78" s="91">
        <v>29940</v>
      </c>
      <c r="F78" s="90" t="s">
        <v>73</v>
      </c>
      <c r="G78" s="92">
        <v>29698</v>
      </c>
      <c r="H78" s="93">
        <v>845</v>
      </c>
      <c r="I78" s="85">
        <v>763</v>
      </c>
      <c r="J78" s="96" t="s">
        <v>73</v>
      </c>
      <c r="K78" s="82" t="s">
        <v>73</v>
      </c>
      <c r="L78" s="82" t="s">
        <v>73</v>
      </c>
      <c r="M78" s="97">
        <v>1679</v>
      </c>
      <c r="N78" s="91">
        <v>2286</v>
      </c>
      <c r="O78" s="91">
        <v>163</v>
      </c>
      <c r="P78" s="85">
        <f t="shared" ref="P78:P80" si="3">G78+H78</f>
        <v>30543</v>
      </c>
    </row>
    <row r="79" spans="1:16" s="86" customFormat="1">
      <c r="A79" s="94">
        <v>4</v>
      </c>
      <c r="B79" s="85">
        <v>3820</v>
      </c>
      <c r="C79" s="91">
        <v>18650</v>
      </c>
      <c r="D79" s="91">
        <v>53644</v>
      </c>
      <c r="E79" s="91">
        <v>29042</v>
      </c>
      <c r="F79" s="90" t="s">
        <v>73</v>
      </c>
      <c r="G79" s="92">
        <v>28528</v>
      </c>
      <c r="H79" s="93">
        <v>821</v>
      </c>
      <c r="I79" s="85">
        <v>808</v>
      </c>
      <c r="J79" s="96" t="s">
        <v>73</v>
      </c>
      <c r="K79" s="82" t="s">
        <v>73</v>
      </c>
      <c r="L79" s="82" t="s">
        <v>73</v>
      </c>
      <c r="M79" s="97">
        <v>1667</v>
      </c>
      <c r="N79" s="91">
        <v>2298</v>
      </c>
      <c r="O79" s="91">
        <v>157</v>
      </c>
      <c r="P79" s="85">
        <f t="shared" si="3"/>
        <v>29349</v>
      </c>
    </row>
    <row r="80" spans="1:16" s="86" customFormat="1" ht="20.25" customHeight="1">
      <c r="A80" s="94">
        <v>5</v>
      </c>
      <c r="B80" s="85">
        <v>3404</v>
      </c>
      <c r="C80" s="91">
        <v>18008</v>
      </c>
      <c r="D80" s="91">
        <v>52437</v>
      </c>
      <c r="E80" s="91">
        <v>28541</v>
      </c>
      <c r="F80" s="90" t="s">
        <v>73</v>
      </c>
      <c r="G80" s="92">
        <f>27215+241</f>
        <v>27456</v>
      </c>
      <c r="H80" s="93">
        <v>830</v>
      </c>
      <c r="I80" s="85">
        <v>902</v>
      </c>
      <c r="J80" s="96" t="s">
        <v>73</v>
      </c>
      <c r="K80" s="82" t="s">
        <v>73</v>
      </c>
      <c r="L80" s="82" t="s">
        <v>73</v>
      </c>
      <c r="M80" s="97">
        <v>1696</v>
      </c>
      <c r="N80" s="91">
        <v>2203</v>
      </c>
      <c r="O80" s="91">
        <v>137</v>
      </c>
      <c r="P80" s="85">
        <f t="shared" si="3"/>
        <v>28286</v>
      </c>
    </row>
    <row r="81" spans="1:16" s="86" customFormat="1" ht="13.5" customHeight="1">
      <c r="A81" s="94">
        <v>6</v>
      </c>
      <c r="B81" s="85">
        <v>3000</v>
      </c>
      <c r="C81" s="91">
        <v>17742</v>
      </c>
      <c r="D81" s="91">
        <v>51035</v>
      </c>
      <c r="E81" s="91">
        <v>27895</v>
      </c>
      <c r="F81" s="90" t="s">
        <v>73</v>
      </c>
      <c r="G81" s="92">
        <v>26972</v>
      </c>
      <c r="H81" s="93">
        <v>846</v>
      </c>
      <c r="I81" s="85">
        <v>1051</v>
      </c>
      <c r="J81" s="96" t="s">
        <v>73</v>
      </c>
      <c r="K81" s="82" t="s">
        <v>73</v>
      </c>
      <c r="L81" s="82" t="s">
        <v>73</v>
      </c>
      <c r="M81" s="97">
        <v>1721</v>
      </c>
      <c r="N81" s="91">
        <v>1954</v>
      </c>
      <c r="O81" s="91">
        <v>137</v>
      </c>
      <c r="P81" s="85">
        <v>27818</v>
      </c>
    </row>
    <row r="82" spans="1:16" s="86" customFormat="1" ht="13.5" customHeight="1">
      <c r="A82" s="94">
        <v>7</v>
      </c>
      <c r="B82" s="85">
        <v>2629</v>
      </c>
      <c r="C82" s="91">
        <v>17303</v>
      </c>
      <c r="D82" s="91">
        <v>49078</v>
      </c>
      <c r="E82" s="91">
        <v>27113</v>
      </c>
      <c r="F82" s="92">
        <v>841</v>
      </c>
      <c r="G82" s="92">
        <v>26203</v>
      </c>
      <c r="H82" s="93">
        <v>838</v>
      </c>
      <c r="I82" s="85">
        <v>1158</v>
      </c>
      <c r="J82" s="96" t="s">
        <v>73</v>
      </c>
      <c r="K82" s="82" t="s">
        <v>73</v>
      </c>
      <c r="L82" s="82" t="s">
        <v>73</v>
      </c>
      <c r="M82" s="97">
        <v>1744</v>
      </c>
      <c r="N82" s="91">
        <v>1800</v>
      </c>
      <c r="O82" s="91">
        <v>115</v>
      </c>
      <c r="P82" s="85">
        <f t="shared" ref="P82" si="4">G82+H82</f>
        <v>27041</v>
      </c>
    </row>
    <row r="83" spans="1:16" ht="4.5" customHeight="1">
      <c r="A83" s="75"/>
      <c r="B83" s="57"/>
      <c r="C83" s="58"/>
      <c r="D83" s="58"/>
      <c r="E83" s="58"/>
      <c r="F83" s="59"/>
      <c r="G83" s="59"/>
      <c r="H83" s="60"/>
      <c r="I83" s="57"/>
      <c r="J83" s="61"/>
      <c r="K83" s="62"/>
      <c r="L83" s="62"/>
      <c r="M83" s="73"/>
      <c r="N83" s="58"/>
      <c r="O83" s="58"/>
      <c r="P83" s="57"/>
    </row>
    <row r="84" spans="1:16" ht="15" customHeight="1">
      <c r="B84" s="40" t="s">
        <v>70</v>
      </c>
      <c r="C84" s="40"/>
      <c r="D84" s="40"/>
      <c r="E84" s="40"/>
      <c r="F84" s="40"/>
      <c r="G84" s="40"/>
    </row>
    <row r="85" spans="1:16" ht="10.15" customHeight="1">
      <c r="B85" s="40" t="s">
        <v>72</v>
      </c>
      <c r="C85" s="40"/>
      <c r="D85" s="40"/>
      <c r="E85" s="40"/>
      <c r="F85" s="40"/>
      <c r="G85" s="40"/>
    </row>
    <row r="86" spans="1:16">
      <c r="G86" s="35" t="s">
        <v>86</v>
      </c>
    </row>
    <row r="94" spans="1:16">
      <c r="E94" s="35" t="s">
        <v>133</v>
      </c>
    </row>
  </sheetData>
  <mergeCells count="15">
    <mergeCell ref="M3:M4"/>
    <mergeCell ref="N3:N4"/>
    <mergeCell ref="O3:O4"/>
    <mergeCell ref="P3:P4"/>
    <mergeCell ref="A1:O1"/>
    <mergeCell ref="A3:A4"/>
    <mergeCell ref="B3:B4"/>
    <mergeCell ref="C3:C4"/>
    <mergeCell ref="D3:D4"/>
    <mergeCell ref="E3:E4"/>
    <mergeCell ref="G3:I3"/>
    <mergeCell ref="J3:J4"/>
    <mergeCell ref="K3:K4"/>
    <mergeCell ref="L3:L4"/>
    <mergeCell ref="F3:F4"/>
  </mergeCells>
  <phoneticPr fontId="2"/>
  <pageMargins left="0.78740157480314965" right="0.4" top="0.59055118110236227" bottom="0.42" header="0.51181102362204722" footer="0.16"/>
  <pageSetup paperSize="9" scale="63" firstPageNumber="89" orientation="portrait" useFirstPageNumber="1" r:id="rId1"/>
  <headerFooter alignWithMargins="0">
    <oddFooter>&amp;C&amp;"ＦＡ クリアレター,標準"&amp;14- 1 -</oddFooter>
  </headerFooter>
  <ignoredErrors>
    <ignoredError sqref="A5:A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4"/>
  <sheetViews>
    <sheetView showGridLines="0" tabSelected="1" view="pageBreakPreview" zoomScaleNormal="115" zoomScaleSheetLayoutView="100" workbookViewId="0">
      <pane xSplit="1" ySplit="4" topLeftCell="B67" activePane="bottomRight" state="frozen"/>
      <selection activeCell="G82" sqref="G82"/>
      <selection pane="topRight" activeCell="G82" sqref="G82"/>
      <selection pane="bottomLeft" activeCell="G82" sqref="G82"/>
      <selection pane="bottomRight" activeCell="F70" sqref="F70"/>
    </sheetView>
  </sheetViews>
  <sheetFormatPr defaultColWidth="9" defaultRowHeight="13.5"/>
  <cols>
    <col min="1" max="1" width="14.5" style="42" customWidth="1"/>
    <col min="2" max="7" width="15.625" style="41" customWidth="1"/>
    <col min="8" max="8" width="13.625" style="41" customWidth="1"/>
    <col min="9" max="16384" width="9" style="42"/>
  </cols>
  <sheetData>
    <row r="1" spans="1:9" s="2" customFormat="1" ht="16.5">
      <c r="A1" s="250" t="s">
        <v>159</v>
      </c>
      <c r="B1" s="250"/>
      <c r="C1" s="250"/>
      <c r="D1" s="250"/>
      <c r="E1" s="250"/>
      <c r="F1" s="250"/>
      <c r="G1" s="250"/>
      <c r="H1" s="1"/>
    </row>
    <row r="2" spans="1:9" ht="14.25">
      <c r="B2" s="43"/>
      <c r="C2" s="43"/>
      <c r="D2" s="43"/>
      <c r="E2" s="38"/>
      <c r="G2" s="44" t="s">
        <v>75</v>
      </c>
    </row>
    <row r="3" spans="1:9" ht="27.75" customHeight="1">
      <c r="A3" s="102" t="s">
        <v>64</v>
      </c>
      <c r="B3" s="251" t="s">
        <v>142</v>
      </c>
      <c r="C3" s="252"/>
      <c r="D3" s="253"/>
      <c r="E3" s="251" t="s">
        <v>143</v>
      </c>
      <c r="F3" s="252"/>
      <c r="G3" s="253"/>
      <c r="H3" s="45"/>
    </row>
    <row r="4" spans="1:9" ht="17.100000000000001" customHeight="1" thickBot="1">
      <c r="A4" s="103" t="s">
        <v>162</v>
      </c>
      <c r="B4" s="100" t="s">
        <v>61</v>
      </c>
      <c r="C4" s="101" t="s">
        <v>62</v>
      </c>
      <c r="D4" s="101" t="s">
        <v>63</v>
      </c>
      <c r="E4" s="101" t="s">
        <v>61</v>
      </c>
      <c r="F4" s="101" t="s">
        <v>62</v>
      </c>
      <c r="G4" s="101" t="s">
        <v>63</v>
      </c>
      <c r="H4" s="46"/>
    </row>
    <row r="5" spans="1:9" s="112" customFormat="1" ht="20.25" customHeight="1" thickTop="1">
      <c r="A5" s="104" t="s">
        <v>135</v>
      </c>
      <c r="B5" s="105">
        <v>46.8</v>
      </c>
      <c r="C5" s="105">
        <v>49.6</v>
      </c>
      <c r="D5" s="106">
        <v>43</v>
      </c>
      <c r="E5" s="107" t="s">
        <v>71</v>
      </c>
      <c r="F5" s="108" t="s">
        <v>71</v>
      </c>
      <c r="G5" s="109" t="s">
        <v>71</v>
      </c>
      <c r="H5" s="110"/>
      <c r="I5" s="111"/>
    </row>
    <row r="6" spans="1:9" s="112" customFormat="1" ht="13.5" customHeight="1">
      <c r="A6" s="113" t="s">
        <v>7</v>
      </c>
      <c r="B6" s="105">
        <v>29.5</v>
      </c>
      <c r="C6" s="105">
        <v>33.1</v>
      </c>
      <c r="D6" s="106">
        <v>25.5</v>
      </c>
      <c r="E6" s="114">
        <v>26.1</v>
      </c>
      <c r="F6" s="105">
        <v>29.1</v>
      </c>
      <c r="G6" s="106">
        <v>18.7</v>
      </c>
      <c r="H6" s="110"/>
      <c r="I6" s="111"/>
    </row>
    <row r="7" spans="1:9" s="112" customFormat="1" ht="13.5" customHeight="1">
      <c r="A7" s="113" t="s">
        <v>8</v>
      </c>
      <c r="B7" s="105">
        <v>31.7</v>
      </c>
      <c r="C7" s="105">
        <v>36.9</v>
      </c>
      <c r="D7" s="106">
        <v>26.1</v>
      </c>
      <c r="E7" s="114">
        <v>23.9</v>
      </c>
      <c r="F7" s="105">
        <v>28.3</v>
      </c>
      <c r="G7" s="106">
        <v>13.1</v>
      </c>
      <c r="H7" s="110"/>
      <c r="I7" s="111"/>
    </row>
    <row r="8" spans="1:9" s="112" customFormat="1" ht="13.5" customHeight="1">
      <c r="A8" s="113" t="s">
        <v>9</v>
      </c>
      <c r="B8" s="105">
        <v>31</v>
      </c>
      <c r="C8" s="105">
        <v>35.4</v>
      </c>
      <c r="D8" s="106">
        <v>26.1</v>
      </c>
      <c r="E8" s="114">
        <v>21.5</v>
      </c>
      <c r="F8" s="105">
        <v>22</v>
      </c>
      <c r="G8" s="106">
        <v>20.7</v>
      </c>
      <c r="H8" s="115"/>
      <c r="I8" s="111"/>
    </row>
    <row r="9" spans="1:9" s="112" customFormat="1" ht="13.5" customHeight="1">
      <c r="A9" s="113" t="s">
        <v>10</v>
      </c>
      <c r="B9" s="105">
        <v>32.299999999999997</v>
      </c>
      <c r="C9" s="105">
        <v>35.200000000000003</v>
      </c>
      <c r="D9" s="106">
        <v>29.2</v>
      </c>
      <c r="E9" s="114">
        <v>19.2</v>
      </c>
      <c r="F9" s="105">
        <v>18.8</v>
      </c>
      <c r="G9" s="106">
        <v>19.8</v>
      </c>
      <c r="H9" s="115"/>
      <c r="I9" s="111"/>
    </row>
    <row r="10" spans="1:9" s="112" customFormat="1" ht="20.25" customHeight="1">
      <c r="A10" s="113" t="s">
        <v>11</v>
      </c>
      <c r="B10" s="105">
        <v>36.1</v>
      </c>
      <c r="C10" s="105">
        <v>39.5</v>
      </c>
      <c r="D10" s="106">
        <v>32.799999999999997</v>
      </c>
      <c r="E10" s="114">
        <v>17.600000000000001</v>
      </c>
      <c r="F10" s="105">
        <v>18.2</v>
      </c>
      <c r="G10" s="106">
        <v>16.899999999999999</v>
      </c>
      <c r="H10" s="115"/>
      <c r="I10" s="111"/>
    </row>
    <row r="11" spans="1:9" s="112" customFormat="1" ht="13.5" customHeight="1">
      <c r="A11" s="113" t="s">
        <v>12</v>
      </c>
      <c r="B11" s="105">
        <v>37.700000000000003</v>
      </c>
      <c r="C11" s="105">
        <v>41.7</v>
      </c>
      <c r="D11" s="106">
        <v>33.4</v>
      </c>
      <c r="E11" s="114">
        <v>19.2</v>
      </c>
      <c r="F11" s="105">
        <v>18.399999999999999</v>
      </c>
      <c r="G11" s="106">
        <v>20.7</v>
      </c>
      <c r="H11" s="115"/>
      <c r="I11" s="111"/>
    </row>
    <row r="12" spans="1:9" s="112" customFormat="1" ht="13.5" customHeight="1">
      <c r="A12" s="113" t="s">
        <v>13</v>
      </c>
      <c r="B12" s="105">
        <v>42.9</v>
      </c>
      <c r="C12" s="105">
        <v>48.7</v>
      </c>
      <c r="D12" s="106">
        <v>36.9</v>
      </c>
      <c r="E12" s="114">
        <v>19.399999999999999</v>
      </c>
      <c r="F12" s="105">
        <v>18.600000000000001</v>
      </c>
      <c r="G12" s="106">
        <v>20.7</v>
      </c>
      <c r="H12" s="105"/>
      <c r="I12" s="111"/>
    </row>
    <row r="13" spans="1:9" s="112" customFormat="1" ht="13.5" customHeight="1">
      <c r="A13" s="113" t="s">
        <v>14</v>
      </c>
      <c r="B13" s="105">
        <v>38.5</v>
      </c>
      <c r="C13" s="105">
        <v>43.9</v>
      </c>
      <c r="D13" s="106">
        <v>33.200000000000003</v>
      </c>
      <c r="E13" s="114">
        <v>14.9</v>
      </c>
      <c r="F13" s="105">
        <v>13.8</v>
      </c>
      <c r="G13" s="106">
        <v>16.600000000000001</v>
      </c>
      <c r="H13" s="105"/>
      <c r="I13" s="111"/>
    </row>
    <row r="14" spans="1:9" s="112" customFormat="1" ht="13.5" customHeight="1">
      <c r="A14" s="113" t="s">
        <v>15</v>
      </c>
      <c r="B14" s="105">
        <v>41.4</v>
      </c>
      <c r="C14" s="105">
        <v>45.8</v>
      </c>
      <c r="D14" s="106">
        <v>36.799999999999997</v>
      </c>
      <c r="E14" s="114">
        <v>15.3</v>
      </c>
      <c r="F14" s="105">
        <v>14.7</v>
      </c>
      <c r="G14" s="106">
        <v>16.2</v>
      </c>
      <c r="H14" s="105"/>
      <c r="I14" s="111"/>
    </row>
    <row r="15" spans="1:9" s="112" customFormat="1" ht="20.25" customHeight="1">
      <c r="A15" s="113" t="s">
        <v>16</v>
      </c>
      <c r="B15" s="105">
        <v>42.6</v>
      </c>
      <c r="C15" s="105">
        <v>45.7</v>
      </c>
      <c r="D15" s="106">
        <v>39.4</v>
      </c>
      <c r="E15" s="114">
        <v>14.6</v>
      </c>
      <c r="F15" s="105">
        <v>14.4</v>
      </c>
      <c r="G15" s="106">
        <v>15</v>
      </c>
      <c r="H15" s="105"/>
      <c r="I15" s="111"/>
    </row>
    <row r="16" spans="1:9" s="112" customFormat="1" ht="13.5" customHeight="1">
      <c r="A16" s="113" t="s">
        <v>17</v>
      </c>
      <c r="B16" s="105">
        <v>42</v>
      </c>
      <c r="C16" s="105">
        <v>45.9</v>
      </c>
      <c r="D16" s="106">
        <v>37.9</v>
      </c>
      <c r="E16" s="114">
        <v>13.4</v>
      </c>
      <c r="F16" s="105">
        <v>13.5</v>
      </c>
      <c r="G16" s="106">
        <v>13.3</v>
      </c>
      <c r="H16" s="105"/>
      <c r="I16" s="111"/>
    </row>
    <row r="17" spans="1:9" s="112" customFormat="1" ht="13.5" customHeight="1">
      <c r="A17" s="113" t="s">
        <v>18</v>
      </c>
      <c r="B17" s="105">
        <v>42.9</v>
      </c>
      <c r="C17" s="105">
        <v>46.5</v>
      </c>
      <c r="D17" s="106">
        <v>39.9</v>
      </c>
      <c r="E17" s="114">
        <v>14.8</v>
      </c>
      <c r="F17" s="105">
        <v>13.6</v>
      </c>
      <c r="G17" s="106">
        <v>16.399999999999999</v>
      </c>
      <c r="H17" s="105"/>
      <c r="I17" s="111"/>
    </row>
    <row r="18" spans="1:9" s="112" customFormat="1" ht="13.5" customHeight="1">
      <c r="A18" s="113" t="s">
        <v>19</v>
      </c>
      <c r="B18" s="105">
        <v>43.9</v>
      </c>
      <c r="C18" s="105">
        <v>48.1</v>
      </c>
      <c r="D18" s="106">
        <v>41.9</v>
      </c>
      <c r="E18" s="114">
        <v>12.9</v>
      </c>
      <c r="F18" s="105">
        <v>13.4</v>
      </c>
      <c r="G18" s="106">
        <v>12.3</v>
      </c>
      <c r="H18" s="105"/>
      <c r="I18" s="111"/>
    </row>
    <row r="19" spans="1:9" s="112" customFormat="1" ht="13.5" customHeight="1">
      <c r="A19" s="113" t="s">
        <v>20</v>
      </c>
      <c r="B19" s="105">
        <v>46</v>
      </c>
      <c r="C19" s="105">
        <v>49.3</v>
      </c>
      <c r="D19" s="106">
        <v>42.6</v>
      </c>
      <c r="E19" s="114">
        <v>16</v>
      </c>
      <c r="F19" s="105">
        <v>16.2</v>
      </c>
      <c r="G19" s="106">
        <v>15.8</v>
      </c>
      <c r="H19" s="105"/>
      <c r="I19" s="111"/>
    </row>
    <row r="20" spans="1:9" s="112" customFormat="1" ht="20.25" customHeight="1">
      <c r="A20" s="113" t="s">
        <v>21</v>
      </c>
      <c r="B20" s="105">
        <v>51</v>
      </c>
      <c r="C20" s="105">
        <v>54.8</v>
      </c>
      <c r="D20" s="106">
        <v>47</v>
      </c>
      <c r="E20" s="114">
        <v>16.7</v>
      </c>
      <c r="F20" s="105">
        <v>16.899999999999999</v>
      </c>
      <c r="G20" s="106">
        <v>16.5</v>
      </c>
      <c r="H20" s="105"/>
      <c r="I20" s="111"/>
    </row>
    <row r="21" spans="1:9" s="112" customFormat="1" ht="13.5" customHeight="1">
      <c r="A21" s="113" t="s">
        <v>22</v>
      </c>
      <c r="B21" s="105">
        <v>54.8</v>
      </c>
      <c r="C21" s="105">
        <v>58</v>
      </c>
      <c r="D21" s="106">
        <v>51.5</v>
      </c>
      <c r="E21" s="114">
        <v>17.600000000000001</v>
      </c>
      <c r="F21" s="105">
        <v>19.2</v>
      </c>
      <c r="G21" s="106">
        <v>15.6</v>
      </c>
      <c r="H21" s="105"/>
      <c r="I21" s="111"/>
    </row>
    <row r="22" spans="1:9" s="112" customFormat="1" ht="13.5" customHeight="1">
      <c r="A22" s="113" t="s">
        <v>23</v>
      </c>
      <c r="B22" s="105">
        <v>54.3</v>
      </c>
      <c r="C22" s="105">
        <v>57</v>
      </c>
      <c r="D22" s="106">
        <v>51.5</v>
      </c>
      <c r="E22" s="114">
        <v>18.399999999999999</v>
      </c>
      <c r="F22" s="105">
        <v>20.100000000000001</v>
      </c>
      <c r="G22" s="106">
        <v>16.399999999999999</v>
      </c>
      <c r="H22" s="105"/>
      <c r="I22" s="111"/>
    </row>
    <row r="23" spans="1:9" s="112" customFormat="1" ht="13.5" customHeight="1">
      <c r="A23" s="113" t="s">
        <v>24</v>
      </c>
      <c r="B23" s="105">
        <v>55.2</v>
      </c>
      <c r="C23" s="105">
        <v>58.1</v>
      </c>
      <c r="D23" s="106">
        <v>52.3</v>
      </c>
      <c r="E23" s="114">
        <v>17.3</v>
      </c>
      <c r="F23" s="105">
        <v>18.3</v>
      </c>
      <c r="G23" s="106">
        <v>16.3</v>
      </c>
      <c r="H23" s="105"/>
      <c r="I23" s="111"/>
    </row>
    <row r="24" spans="1:9" s="112" customFormat="1" ht="13.5" customHeight="1">
      <c r="A24" s="113" t="s">
        <v>25</v>
      </c>
      <c r="B24" s="105">
        <v>56.7</v>
      </c>
      <c r="C24" s="105">
        <v>58.6</v>
      </c>
      <c r="D24" s="106">
        <v>54.6</v>
      </c>
      <c r="E24" s="114">
        <v>17.8</v>
      </c>
      <c r="F24" s="105">
        <v>19.2</v>
      </c>
      <c r="G24" s="106">
        <v>16.3</v>
      </c>
      <c r="H24" s="105"/>
      <c r="I24" s="111"/>
    </row>
    <row r="25" spans="1:9" s="112" customFormat="1" ht="20.25" customHeight="1">
      <c r="A25" s="113" t="s">
        <v>26</v>
      </c>
      <c r="B25" s="105">
        <v>59</v>
      </c>
      <c r="C25" s="105">
        <v>60.3</v>
      </c>
      <c r="D25" s="106">
        <v>57.7</v>
      </c>
      <c r="E25" s="114">
        <v>17</v>
      </c>
      <c r="F25" s="105">
        <v>18.5</v>
      </c>
      <c r="G25" s="106">
        <v>15.4</v>
      </c>
      <c r="H25" s="105"/>
      <c r="I25" s="111"/>
    </row>
    <row r="26" spans="1:9" s="112" customFormat="1" ht="13.5" customHeight="1">
      <c r="A26" s="113" t="s">
        <v>27</v>
      </c>
      <c r="B26" s="105">
        <v>62.7</v>
      </c>
      <c r="C26" s="105">
        <v>62.4</v>
      </c>
      <c r="D26" s="106">
        <v>63</v>
      </c>
      <c r="E26" s="114">
        <v>17.100000000000001</v>
      </c>
      <c r="F26" s="105">
        <v>18.899999999999999</v>
      </c>
      <c r="G26" s="106">
        <v>15.2</v>
      </c>
      <c r="H26" s="105"/>
      <c r="I26" s="111"/>
    </row>
    <row r="27" spans="1:9" s="112" customFormat="1" ht="13.5" customHeight="1">
      <c r="A27" s="113" t="s">
        <v>28</v>
      </c>
      <c r="B27" s="105">
        <v>66.3</v>
      </c>
      <c r="C27" s="105">
        <v>65.599999999999994</v>
      </c>
      <c r="D27" s="106">
        <v>67</v>
      </c>
      <c r="E27" s="114">
        <v>16.8</v>
      </c>
      <c r="F27" s="105">
        <v>18</v>
      </c>
      <c r="G27" s="106">
        <v>15.6</v>
      </c>
      <c r="H27" s="105"/>
      <c r="I27" s="111"/>
    </row>
    <row r="28" spans="1:9" s="112" customFormat="1" ht="13.5" customHeight="1">
      <c r="A28" s="113" t="s">
        <v>29</v>
      </c>
      <c r="B28" s="105">
        <v>72.099999999999994</v>
      </c>
      <c r="C28" s="105">
        <v>70.599999999999994</v>
      </c>
      <c r="D28" s="106">
        <v>73.599999999999994</v>
      </c>
      <c r="E28" s="114">
        <v>18</v>
      </c>
      <c r="F28" s="105">
        <v>19.8</v>
      </c>
      <c r="G28" s="106">
        <v>16.2</v>
      </c>
      <c r="H28" s="105"/>
      <c r="I28" s="111"/>
    </row>
    <row r="29" spans="1:9" s="112" customFormat="1" ht="13.5" customHeight="1">
      <c r="A29" s="113" t="s">
        <v>30</v>
      </c>
      <c r="B29" s="105">
        <v>76.099999999999994</v>
      </c>
      <c r="C29" s="105">
        <v>74</v>
      </c>
      <c r="D29" s="106">
        <v>78.400000000000006</v>
      </c>
      <c r="E29" s="114">
        <v>19.399999999999999</v>
      </c>
      <c r="F29" s="105">
        <v>21.2</v>
      </c>
      <c r="G29" s="106">
        <v>17.5</v>
      </c>
      <c r="H29" s="105"/>
      <c r="I29" s="111"/>
    </row>
    <row r="30" spans="1:9" s="112" customFormat="1" ht="20.25" customHeight="1">
      <c r="A30" s="113" t="s">
        <v>31</v>
      </c>
      <c r="B30" s="105">
        <v>79.7</v>
      </c>
      <c r="C30" s="105">
        <v>77.7</v>
      </c>
      <c r="D30" s="106">
        <v>81.8</v>
      </c>
      <c r="E30" s="114">
        <v>19.600000000000001</v>
      </c>
      <c r="F30" s="105">
        <v>21.3</v>
      </c>
      <c r="G30" s="106">
        <v>17.899999999999999</v>
      </c>
      <c r="H30" s="105"/>
      <c r="I30" s="111"/>
    </row>
    <row r="31" spans="1:9" s="112" customFormat="1" ht="13.5" customHeight="1">
      <c r="A31" s="113" t="s">
        <v>32</v>
      </c>
      <c r="B31" s="105">
        <v>83.3</v>
      </c>
      <c r="C31" s="105">
        <v>81</v>
      </c>
      <c r="D31" s="106">
        <v>85.6</v>
      </c>
      <c r="E31" s="114">
        <v>21.6</v>
      </c>
      <c r="F31" s="105">
        <v>23.1</v>
      </c>
      <c r="G31" s="106">
        <v>20.100000000000001</v>
      </c>
      <c r="H31" s="105"/>
      <c r="I31" s="111"/>
    </row>
    <row r="32" spans="1:9" s="112" customFormat="1" ht="13.5" customHeight="1">
      <c r="A32" s="113" t="s">
        <v>33</v>
      </c>
      <c r="B32" s="105">
        <v>86.1</v>
      </c>
      <c r="C32" s="105">
        <v>83.7</v>
      </c>
      <c r="D32" s="106">
        <v>88.7</v>
      </c>
      <c r="E32" s="114">
        <v>22.7</v>
      </c>
      <c r="F32" s="105">
        <v>24.4</v>
      </c>
      <c r="G32" s="106">
        <v>21.1</v>
      </c>
      <c r="H32" s="105"/>
      <c r="I32" s="111"/>
    </row>
    <row r="33" spans="1:9" s="112" customFormat="1" ht="13.5" customHeight="1">
      <c r="A33" s="113" t="s">
        <v>34</v>
      </c>
      <c r="B33" s="105">
        <v>87.7</v>
      </c>
      <c r="C33" s="105">
        <v>85</v>
      </c>
      <c r="D33" s="106">
        <v>90.4</v>
      </c>
      <c r="E33" s="114">
        <v>22.8</v>
      </c>
      <c r="F33" s="105">
        <v>23.6</v>
      </c>
      <c r="G33" s="106">
        <v>22.1</v>
      </c>
      <c r="H33" s="105"/>
      <c r="I33" s="111"/>
    </row>
    <row r="34" spans="1:9" s="112" customFormat="1" ht="13.5" customHeight="1">
      <c r="A34" s="113" t="s">
        <v>35</v>
      </c>
      <c r="B34" s="105">
        <v>89</v>
      </c>
      <c r="C34" s="105">
        <v>86.4</v>
      </c>
      <c r="D34" s="106">
        <v>91.6</v>
      </c>
      <c r="E34" s="114">
        <v>21</v>
      </c>
      <c r="F34" s="105">
        <v>22.1</v>
      </c>
      <c r="G34" s="106">
        <v>20</v>
      </c>
      <c r="H34" s="105"/>
      <c r="I34" s="111"/>
    </row>
    <row r="35" spans="1:9" s="112" customFormat="1" ht="20.25" customHeight="1">
      <c r="A35" s="113" t="s">
        <v>36</v>
      </c>
      <c r="B35" s="105">
        <v>90.2</v>
      </c>
      <c r="C35" s="105">
        <v>87.6</v>
      </c>
      <c r="D35" s="106">
        <v>92.9</v>
      </c>
      <c r="E35" s="114">
        <v>21.5</v>
      </c>
      <c r="F35" s="105">
        <v>22.9</v>
      </c>
      <c r="G35" s="106">
        <v>20.2</v>
      </c>
      <c r="H35" s="105"/>
      <c r="I35" s="111"/>
    </row>
    <row r="36" spans="1:9" s="112" customFormat="1" ht="13.5" customHeight="1">
      <c r="A36" s="113" t="s">
        <v>37</v>
      </c>
      <c r="B36" s="105">
        <v>91.1</v>
      </c>
      <c r="C36" s="105">
        <v>88.5</v>
      </c>
      <c r="D36" s="106">
        <v>93.8</v>
      </c>
      <c r="E36" s="114">
        <v>19.7</v>
      </c>
      <c r="F36" s="105">
        <v>20.6</v>
      </c>
      <c r="G36" s="106">
        <v>18.8</v>
      </c>
      <c r="H36" s="105"/>
      <c r="I36" s="111"/>
    </row>
    <row r="37" spans="1:9" s="112" customFormat="1" ht="13.5" customHeight="1">
      <c r="A37" s="113" t="s">
        <v>38</v>
      </c>
      <c r="B37" s="105">
        <v>91.8</v>
      </c>
      <c r="C37" s="105">
        <v>89.3</v>
      </c>
      <c r="D37" s="106">
        <v>94.5</v>
      </c>
      <c r="E37" s="114">
        <v>19.399999999999999</v>
      </c>
      <c r="F37" s="105">
        <v>20.7</v>
      </c>
      <c r="G37" s="106">
        <v>18.2</v>
      </c>
      <c r="H37" s="105"/>
      <c r="I37" s="111"/>
    </row>
    <row r="38" spans="1:9" s="112" customFormat="1" ht="13.5" customHeight="1">
      <c r="A38" s="113" t="s">
        <v>39</v>
      </c>
      <c r="B38" s="105">
        <v>92.4</v>
      </c>
      <c r="C38" s="105">
        <v>89.8</v>
      </c>
      <c r="D38" s="106">
        <v>95.1</v>
      </c>
      <c r="E38" s="114">
        <v>18.899999999999999</v>
      </c>
      <c r="F38" s="105">
        <v>19.600000000000001</v>
      </c>
      <c r="G38" s="106">
        <v>18.2</v>
      </c>
      <c r="H38" s="105"/>
      <c r="I38" s="111"/>
    </row>
    <row r="39" spans="1:9" s="112" customFormat="1" ht="13.5" customHeight="1">
      <c r="A39" s="113" t="s">
        <v>40</v>
      </c>
      <c r="B39" s="105">
        <v>93</v>
      </c>
      <c r="C39" s="105">
        <v>90.6</v>
      </c>
      <c r="D39" s="106">
        <v>95.4</v>
      </c>
      <c r="E39" s="114">
        <v>18</v>
      </c>
      <c r="F39" s="105">
        <v>18.7</v>
      </c>
      <c r="G39" s="106">
        <v>17.3</v>
      </c>
      <c r="H39" s="105"/>
      <c r="I39" s="111"/>
    </row>
    <row r="40" spans="1:9" s="112" customFormat="1" ht="20.25" customHeight="1">
      <c r="A40" s="113" t="s">
        <v>41</v>
      </c>
      <c r="B40" s="105">
        <v>92.6</v>
      </c>
      <c r="C40" s="105">
        <v>90.4</v>
      </c>
      <c r="D40" s="106">
        <v>94.9</v>
      </c>
      <c r="E40" s="114">
        <v>17.899999999999999</v>
      </c>
      <c r="F40" s="105">
        <v>18.399999999999999</v>
      </c>
      <c r="G40" s="106">
        <v>17.399999999999999</v>
      </c>
      <c r="H40" s="105"/>
      <c r="I40" s="111"/>
    </row>
    <row r="41" spans="1:9" s="112" customFormat="1" ht="13.5" customHeight="1">
      <c r="A41" s="113" t="s">
        <v>42</v>
      </c>
      <c r="B41" s="105">
        <v>92.8</v>
      </c>
      <c r="C41" s="105">
        <v>91</v>
      </c>
      <c r="D41" s="106">
        <v>94.7</v>
      </c>
      <c r="E41" s="114">
        <v>18.2</v>
      </c>
      <c r="F41" s="105">
        <v>17.7</v>
      </c>
      <c r="G41" s="106">
        <v>18.7</v>
      </c>
      <c r="H41" s="105"/>
      <c r="I41" s="111"/>
    </row>
    <row r="42" spans="1:9" s="112" customFormat="1" ht="13.5" customHeight="1">
      <c r="A42" s="113" t="s">
        <v>43</v>
      </c>
      <c r="B42" s="105">
        <v>93.5</v>
      </c>
      <c r="C42" s="105">
        <v>91.6</v>
      </c>
      <c r="D42" s="106">
        <v>95.4</v>
      </c>
      <c r="E42" s="114">
        <v>17.8</v>
      </c>
      <c r="F42" s="105">
        <v>17.399999999999999</v>
      </c>
      <c r="G42" s="106">
        <v>18.100000000000001</v>
      </c>
      <c r="H42" s="105"/>
      <c r="I42" s="111"/>
    </row>
    <row r="43" spans="1:9" s="112" customFormat="1" ht="13.5" customHeight="1">
      <c r="A43" s="113" t="s">
        <v>44</v>
      </c>
      <c r="B43" s="105">
        <v>93.3</v>
      </c>
      <c r="C43" s="105">
        <v>91.2</v>
      </c>
      <c r="D43" s="106">
        <v>95.5</v>
      </c>
      <c r="E43" s="114">
        <v>18.399999999999999</v>
      </c>
      <c r="F43" s="105">
        <v>18.5</v>
      </c>
      <c r="G43" s="106">
        <v>18.3</v>
      </c>
      <c r="H43" s="105"/>
      <c r="I43" s="111"/>
    </row>
    <row r="44" spans="1:9" s="112" customFormat="1" ht="13.5" customHeight="1">
      <c r="A44" s="113" t="s">
        <v>45</v>
      </c>
      <c r="B44" s="105">
        <v>94.3</v>
      </c>
      <c r="C44" s="105">
        <v>92.6</v>
      </c>
      <c r="D44" s="106">
        <v>96.1</v>
      </c>
      <c r="E44" s="114">
        <v>20.5</v>
      </c>
      <c r="F44" s="105">
        <v>19.899999999999999</v>
      </c>
      <c r="G44" s="106">
        <v>21.1</v>
      </c>
      <c r="H44" s="105"/>
      <c r="I44" s="111"/>
    </row>
    <row r="45" spans="1:9" s="112" customFormat="1" ht="20.25" customHeight="1">
      <c r="A45" s="113" t="s">
        <v>46</v>
      </c>
      <c r="B45" s="105">
        <v>94.7</v>
      </c>
      <c r="C45" s="105">
        <v>93</v>
      </c>
      <c r="D45" s="106">
        <v>96.4</v>
      </c>
      <c r="E45" s="114">
        <v>20.3</v>
      </c>
      <c r="F45" s="105">
        <v>18.8</v>
      </c>
      <c r="G45" s="106">
        <v>21.8</v>
      </c>
      <c r="H45" s="105"/>
      <c r="I45" s="111"/>
    </row>
    <row r="46" spans="1:9" s="112" customFormat="1" ht="13.5" customHeight="1">
      <c r="A46" s="104" t="s">
        <v>136</v>
      </c>
      <c r="B46" s="105">
        <v>95.5</v>
      </c>
      <c r="C46" s="105">
        <v>94.3</v>
      </c>
      <c r="D46" s="106">
        <v>96.7</v>
      </c>
      <c r="E46" s="114">
        <v>20.3</v>
      </c>
      <c r="F46" s="105">
        <v>18.5</v>
      </c>
      <c r="G46" s="106">
        <v>22.2</v>
      </c>
      <c r="H46" s="105"/>
      <c r="I46" s="111"/>
    </row>
    <row r="47" spans="1:9" s="112" customFormat="1" ht="13.5" customHeight="1">
      <c r="A47" s="113" t="s">
        <v>47</v>
      </c>
      <c r="B47" s="105">
        <v>95.5</v>
      </c>
      <c r="C47" s="105">
        <v>94.3</v>
      </c>
      <c r="D47" s="106">
        <v>96.7</v>
      </c>
      <c r="E47" s="114">
        <v>20.7</v>
      </c>
      <c r="F47" s="105">
        <v>18.3</v>
      </c>
      <c r="G47" s="106">
        <v>23.1</v>
      </c>
      <c r="H47" s="105"/>
      <c r="I47" s="111"/>
    </row>
    <row r="48" spans="1:9" s="112" customFormat="1" ht="13.5" customHeight="1">
      <c r="A48" s="113" t="s">
        <v>48</v>
      </c>
      <c r="B48" s="105">
        <v>95.9</v>
      </c>
      <c r="C48" s="105">
        <v>94.6</v>
      </c>
      <c r="D48" s="106">
        <v>97.3</v>
      </c>
      <c r="E48" s="114">
        <v>21.9</v>
      </c>
      <c r="F48" s="105">
        <v>19.600000000000001</v>
      </c>
      <c r="G48" s="106">
        <v>24.2</v>
      </c>
      <c r="H48" s="105"/>
      <c r="I48" s="111"/>
    </row>
    <row r="49" spans="1:9" s="112" customFormat="1" ht="13.5" customHeight="1">
      <c r="A49" s="113" t="s">
        <v>49</v>
      </c>
      <c r="B49" s="105">
        <v>96.4</v>
      </c>
      <c r="C49" s="105">
        <v>95.3</v>
      </c>
      <c r="D49" s="106">
        <v>97.6</v>
      </c>
      <c r="E49" s="114">
        <v>23.4</v>
      </c>
      <c r="F49" s="105">
        <v>19.7</v>
      </c>
      <c r="G49" s="106">
        <v>27.2</v>
      </c>
      <c r="H49" s="105"/>
      <c r="I49" s="111"/>
    </row>
    <row r="50" spans="1:9" s="112" customFormat="1" ht="20.25" customHeight="1">
      <c r="A50" s="113" t="s">
        <v>50</v>
      </c>
      <c r="B50" s="105">
        <v>96.6</v>
      </c>
      <c r="C50" s="105">
        <v>95.4</v>
      </c>
      <c r="D50" s="106">
        <v>97.8</v>
      </c>
      <c r="E50" s="114">
        <v>25.3</v>
      </c>
      <c r="F50" s="105">
        <v>21</v>
      </c>
      <c r="G50" s="106">
        <v>29.5</v>
      </c>
      <c r="H50" s="105"/>
      <c r="I50" s="111"/>
    </row>
    <row r="51" spans="1:9" s="112" customFormat="1" ht="13.5" customHeight="1">
      <c r="A51" s="113" t="s">
        <v>51</v>
      </c>
      <c r="B51" s="105">
        <v>97</v>
      </c>
      <c r="C51" s="105">
        <v>96.1</v>
      </c>
      <c r="D51" s="106">
        <v>98</v>
      </c>
      <c r="E51" s="114">
        <v>26.4</v>
      </c>
      <c r="F51" s="105">
        <v>22.7</v>
      </c>
      <c r="G51" s="106">
        <v>30.1</v>
      </c>
      <c r="H51" s="105"/>
      <c r="I51" s="111"/>
    </row>
    <row r="52" spans="1:9" s="112" customFormat="1" ht="13.5" customHeight="1">
      <c r="A52" s="113" t="s">
        <v>52</v>
      </c>
      <c r="B52" s="105">
        <v>96.8</v>
      </c>
      <c r="C52" s="105">
        <v>95.9</v>
      </c>
      <c r="D52" s="106">
        <v>97.8</v>
      </c>
      <c r="E52" s="114">
        <v>26.1</v>
      </c>
      <c r="F52" s="105">
        <v>23.7</v>
      </c>
      <c r="G52" s="106">
        <v>28.4</v>
      </c>
      <c r="H52" s="105"/>
      <c r="I52" s="111"/>
    </row>
    <row r="53" spans="1:9" s="112" customFormat="1" ht="13.5" customHeight="1">
      <c r="A53" s="113" t="s">
        <v>53</v>
      </c>
      <c r="B53" s="105">
        <v>97.1</v>
      </c>
      <c r="C53" s="105">
        <v>95.8</v>
      </c>
      <c r="D53" s="106">
        <v>98.5</v>
      </c>
      <c r="E53" s="114">
        <v>27.4</v>
      </c>
      <c r="F53" s="105">
        <v>24.5</v>
      </c>
      <c r="G53" s="106">
        <v>30.4</v>
      </c>
      <c r="H53" s="105"/>
      <c r="I53" s="111"/>
    </row>
    <row r="54" spans="1:9" s="112" customFormat="1" ht="13.5" customHeight="1">
      <c r="A54" s="113" t="s">
        <v>54</v>
      </c>
      <c r="B54" s="105">
        <v>97.1</v>
      </c>
      <c r="C54" s="105">
        <v>96.2</v>
      </c>
      <c r="D54" s="106">
        <v>98.1</v>
      </c>
      <c r="E54" s="114">
        <v>28.7</v>
      </c>
      <c r="F54" s="105">
        <v>26.6</v>
      </c>
      <c r="G54" s="106">
        <v>30.9</v>
      </c>
      <c r="H54" s="105"/>
      <c r="I54" s="111"/>
    </row>
    <row r="55" spans="1:9" s="112" customFormat="1" ht="13.5" customHeight="1">
      <c r="A55" s="113" t="s">
        <v>55</v>
      </c>
      <c r="B55" s="105">
        <v>96.8</v>
      </c>
      <c r="C55" s="105">
        <v>95.8</v>
      </c>
      <c r="D55" s="106">
        <v>97.8</v>
      </c>
      <c r="E55" s="114">
        <v>29.3</v>
      </c>
      <c r="F55" s="105">
        <v>28.4</v>
      </c>
      <c r="G55" s="106">
        <v>30.1</v>
      </c>
      <c r="H55" s="105"/>
      <c r="I55" s="111"/>
    </row>
    <row r="56" spans="1:9" s="112" customFormat="1" ht="13.5" customHeight="1">
      <c r="A56" s="113" t="s">
        <v>56</v>
      </c>
      <c r="B56" s="105">
        <v>97.2</v>
      </c>
      <c r="C56" s="105">
        <v>96.4</v>
      </c>
      <c r="D56" s="106">
        <v>98</v>
      </c>
      <c r="E56" s="114">
        <v>31.5</v>
      </c>
      <c r="F56" s="105">
        <v>30</v>
      </c>
      <c r="G56" s="106">
        <v>33</v>
      </c>
      <c r="H56" s="105"/>
      <c r="I56" s="111"/>
    </row>
    <row r="57" spans="1:9" s="112" customFormat="1" ht="13.5" customHeight="1">
      <c r="A57" s="113" t="s">
        <v>57</v>
      </c>
      <c r="B57" s="105">
        <v>97.2</v>
      </c>
      <c r="C57" s="105">
        <v>96.3</v>
      </c>
      <c r="D57" s="106">
        <v>98.2</v>
      </c>
      <c r="E57" s="114">
        <v>32.299999999999997</v>
      </c>
      <c r="F57" s="105">
        <v>31.1</v>
      </c>
      <c r="G57" s="106">
        <v>33.6</v>
      </c>
      <c r="H57" s="105"/>
      <c r="I57" s="111"/>
    </row>
    <row r="58" spans="1:9" s="112" customFormat="1" ht="13.5" customHeight="1">
      <c r="A58" s="113" t="s">
        <v>58</v>
      </c>
      <c r="B58" s="105">
        <v>96.8</v>
      </c>
      <c r="C58" s="105">
        <v>95.9</v>
      </c>
      <c r="D58" s="106">
        <v>97.8</v>
      </c>
      <c r="E58" s="114">
        <v>32.6</v>
      </c>
      <c r="F58" s="105">
        <v>31.7</v>
      </c>
      <c r="G58" s="106">
        <v>33.5</v>
      </c>
      <c r="H58" s="105"/>
      <c r="I58" s="111"/>
    </row>
    <row r="59" spans="1:9" s="112" customFormat="1" ht="13.5" customHeight="1">
      <c r="A59" s="113" t="s">
        <v>59</v>
      </c>
      <c r="B59" s="105">
        <v>97</v>
      </c>
      <c r="C59" s="105">
        <v>96.1</v>
      </c>
      <c r="D59" s="106">
        <v>97.9</v>
      </c>
      <c r="E59" s="114">
        <v>32.799999999999997</v>
      </c>
      <c r="F59" s="105">
        <v>32</v>
      </c>
      <c r="G59" s="106">
        <v>33.5</v>
      </c>
      <c r="H59" s="105"/>
      <c r="I59" s="111"/>
    </row>
    <row r="60" spans="1:9" s="112" customFormat="1" ht="20.25" customHeight="1">
      <c r="A60" s="113" t="s">
        <v>60</v>
      </c>
      <c r="B60" s="105">
        <v>97.3</v>
      </c>
      <c r="C60" s="105">
        <v>96.5</v>
      </c>
      <c r="D60" s="106">
        <v>98.2</v>
      </c>
      <c r="E60" s="114">
        <v>32.9</v>
      </c>
      <c r="F60" s="105">
        <v>31.8</v>
      </c>
      <c r="G60" s="106">
        <v>34</v>
      </c>
      <c r="H60" s="105"/>
      <c r="I60" s="111"/>
    </row>
    <row r="61" spans="1:9" s="112" customFormat="1">
      <c r="A61" s="113" t="s">
        <v>69</v>
      </c>
      <c r="B61" s="105">
        <v>97.6</v>
      </c>
      <c r="C61" s="105">
        <v>97.3</v>
      </c>
      <c r="D61" s="106">
        <v>98</v>
      </c>
      <c r="E61" s="114">
        <v>34.5</v>
      </c>
      <c r="F61" s="105">
        <v>33.700000000000003</v>
      </c>
      <c r="G61" s="106">
        <v>35.299999999999997</v>
      </c>
      <c r="H61" s="106"/>
    </row>
    <row r="62" spans="1:9" s="112" customFormat="1">
      <c r="A62" s="116">
        <v>17</v>
      </c>
      <c r="B62" s="105">
        <v>98.1</v>
      </c>
      <c r="C62" s="105">
        <v>97.5</v>
      </c>
      <c r="D62" s="106">
        <v>98.6</v>
      </c>
      <c r="E62" s="114">
        <v>37</v>
      </c>
      <c r="F62" s="105">
        <v>37</v>
      </c>
      <c r="G62" s="106">
        <v>36.9</v>
      </c>
      <c r="H62" s="106"/>
    </row>
    <row r="63" spans="1:9" s="112" customFormat="1">
      <c r="A63" s="116">
        <v>18</v>
      </c>
      <c r="B63" s="105">
        <v>97.9</v>
      </c>
      <c r="C63" s="105">
        <v>97.5</v>
      </c>
      <c r="D63" s="106">
        <v>98.3</v>
      </c>
      <c r="E63" s="114">
        <v>38.200000000000003</v>
      </c>
      <c r="F63" s="105">
        <v>37.6</v>
      </c>
      <c r="G63" s="106">
        <v>38.9</v>
      </c>
      <c r="H63" s="106"/>
    </row>
    <row r="64" spans="1:9" s="112" customFormat="1">
      <c r="A64" s="116">
        <v>19</v>
      </c>
      <c r="B64" s="105">
        <v>98</v>
      </c>
      <c r="C64" s="105">
        <v>97.5</v>
      </c>
      <c r="D64" s="106">
        <v>98.4</v>
      </c>
      <c r="E64" s="114">
        <v>39.9</v>
      </c>
      <c r="F64" s="105">
        <v>39</v>
      </c>
      <c r="G64" s="106">
        <v>40.799999999999997</v>
      </c>
      <c r="H64" s="106"/>
    </row>
    <row r="65" spans="1:8" s="112" customFormat="1" ht="20.25" customHeight="1">
      <c r="A65" s="116">
        <v>20</v>
      </c>
      <c r="B65" s="105">
        <v>97.7</v>
      </c>
      <c r="C65" s="105">
        <v>97</v>
      </c>
      <c r="D65" s="106">
        <v>98.3</v>
      </c>
      <c r="E65" s="114">
        <v>41.7</v>
      </c>
      <c r="F65" s="105">
        <v>40.200000000000003</v>
      </c>
      <c r="G65" s="106">
        <v>43.2</v>
      </c>
      <c r="H65" s="106"/>
    </row>
    <row r="66" spans="1:8" s="112" customFormat="1">
      <c r="A66" s="116">
        <v>21</v>
      </c>
      <c r="B66" s="105">
        <v>98.4</v>
      </c>
      <c r="C66" s="105">
        <v>98</v>
      </c>
      <c r="D66" s="106">
        <v>98.8</v>
      </c>
      <c r="E66" s="114">
        <v>42.3</v>
      </c>
      <c r="F66" s="105">
        <v>40.799999999999997</v>
      </c>
      <c r="G66" s="106">
        <v>43.8</v>
      </c>
      <c r="H66" s="106"/>
    </row>
    <row r="67" spans="1:8" s="112" customFormat="1">
      <c r="A67" s="116">
        <v>22</v>
      </c>
      <c r="B67" s="105">
        <v>98.1</v>
      </c>
      <c r="C67" s="105">
        <v>97.8</v>
      </c>
      <c r="D67" s="106">
        <v>98.4</v>
      </c>
      <c r="E67" s="114">
        <v>42.7</v>
      </c>
      <c r="F67" s="105">
        <v>40.700000000000003</v>
      </c>
      <c r="G67" s="106">
        <v>44.8</v>
      </c>
      <c r="H67" s="106"/>
    </row>
    <row r="68" spans="1:8" s="112" customFormat="1">
      <c r="A68" s="116">
        <v>23</v>
      </c>
      <c r="B68" s="105">
        <v>98.2</v>
      </c>
      <c r="C68" s="105">
        <v>97.7</v>
      </c>
      <c r="D68" s="106">
        <v>98.6</v>
      </c>
      <c r="E68" s="114">
        <v>41.9</v>
      </c>
      <c r="F68" s="105">
        <v>39.299999999999997</v>
      </c>
      <c r="G68" s="106">
        <v>44.6</v>
      </c>
      <c r="H68" s="106"/>
    </row>
    <row r="69" spans="1:8" s="112" customFormat="1">
      <c r="A69" s="116">
        <v>24</v>
      </c>
      <c r="B69" s="105">
        <v>98.2</v>
      </c>
      <c r="C69" s="105">
        <v>97.8</v>
      </c>
      <c r="D69" s="105">
        <v>98.6</v>
      </c>
      <c r="E69" s="114">
        <v>41.2</v>
      </c>
      <c r="F69" s="105">
        <v>37.799999999999997</v>
      </c>
      <c r="G69" s="106">
        <v>44.7</v>
      </c>
      <c r="H69" s="106"/>
    </row>
    <row r="70" spans="1:8" s="112" customFormat="1" ht="20.25" customHeight="1">
      <c r="A70" s="116">
        <v>25</v>
      </c>
      <c r="B70" s="105">
        <v>98.4</v>
      </c>
      <c r="C70" s="105">
        <v>98.1</v>
      </c>
      <c r="D70" s="105">
        <v>98.7</v>
      </c>
      <c r="E70" s="114">
        <v>41.4</v>
      </c>
      <c r="F70" s="105">
        <v>38.4</v>
      </c>
      <c r="G70" s="106">
        <v>44.5</v>
      </c>
      <c r="H70" s="106"/>
    </row>
    <row r="71" spans="1:8" s="112" customFormat="1">
      <c r="A71" s="116">
        <v>26</v>
      </c>
      <c r="B71" s="105">
        <v>98.6</v>
      </c>
      <c r="C71" s="105">
        <v>98.1</v>
      </c>
      <c r="D71" s="105">
        <v>99.1</v>
      </c>
      <c r="E71" s="114">
        <v>42.8</v>
      </c>
      <c r="F71" s="105">
        <v>39</v>
      </c>
      <c r="G71" s="106">
        <v>46.5</v>
      </c>
      <c r="H71" s="106"/>
    </row>
    <row r="72" spans="1:8" s="112" customFormat="1">
      <c r="A72" s="116">
        <v>27</v>
      </c>
      <c r="B72" s="105">
        <v>99</v>
      </c>
      <c r="C72" s="105">
        <v>98.8</v>
      </c>
      <c r="D72" s="106">
        <v>99.2</v>
      </c>
      <c r="E72" s="105">
        <v>44</v>
      </c>
      <c r="F72" s="105">
        <v>40.299999999999997</v>
      </c>
      <c r="G72" s="106">
        <v>47.9</v>
      </c>
      <c r="H72" s="106"/>
    </row>
    <row r="73" spans="1:8" s="112" customFormat="1" ht="14.25" customHeight="1">
      <c r="A73" s="116">
        <v>28</v>
      </c>
      <c r="B73" s="105">
        <v>99</v>
      </c>
      <c r="C73" s="105">
        <v>98.7</v>
      </c>
      <c r="D73" s="106">
        <v>99.4</v>
      </c>
      <c r="E73" s="105">
        <v>43.7</v>
      </c>
      <c r="F73" s="105">
        <v>40.1</v>
      </c>
      <c r="G73" s="106">
        <v>47.3</v>
      </c>
      <c r="H73" s="106"/>
    </row>
    <row r="74" spans="1:8" s="112" customFormat="1" ht="14.25" customHeight="1">
      <c r="A74" s="116">
        <v>29</v>
      </c>
      <c r="B74" s="105">
        <v>99.1</v>
      </c>
      <c r="C74" s="105">
        <v>99</v>
      </c>
      <c r="D74" s="106">
        <v>99.3</v>
      </c>
      <c r="E74" s="105">
        <v>44.6</v>
      </c>
      <c r="F74" s="105">
        <v>41.3</v>
      </c>
      <c r="G74" s="106">
        <v>47.8</v>
      </c>
      <c r="H74" s="106"/>
    </row>
    <row r="75" spans="1:8" s="112" customFormat="1" ht="20.25" customHeight="1">
      <c r="A75" s="116">
        <v>30</v>
      </c>
      <c r="B75" s="105">
        <v>99.2</v>
      </c>
      <c r="C75" s="105">
        <v>99</v>
      </c>
      <c r="D75" s="106">
        <v>99.5</v>
      </c>
      <c r="E75" s="105">
        <v>46.9</v>
      </c>
      <c r="F75" s="105">
        <v>44.1</v>
      </c>
      <c r="G75" s="106">
        <v>49.8</v>
      </c>
      <c r="H75" s="106"/>
    </row>
    <row r="76" spans="1:8" s="112" customFormat="1">
      <c r="A76" s="104" t="s">
        <v>137</v>
      </c>
      <c r="B76" s="105">
        <v>99.2</v>
      </c>
      <c r="C76" s="105">
        <v>99.2</v>
      </c>
      <c r="D76" s="106">
        <v>99.3</v>
      </c>
      <c r="E76" s="105">
        <v>46.2</v>
      </c>
      <c r="F76" s="105">
        <v>43.7</v>
      </c>
      <c r="G76" s="106">
        <v>48.8</v>
      </c>
      <c r="H76" s="106"/>
    </row>
    <row r="77" spans="1:8" s="112" customFormat="1" ht="14.25" customHeight="1">
      <c r="A77" s="116">
        <v>2</v>
      </c>
      <c r="B77" s="105">
        <v>99.3</v>
      </c>
      <c r="C77" s="105">
        <v>99.3</v>
      </c>
      <c r="D77" s="106">
        <v>99.3</v>
      </c>
      <c r="E77" s="105">
        <v>46.6</v>
      </c>
      <c r="F77" s="105">
        <v>44.7</v>
      </c>
      <c r="G77" s="106">
        <v>48.7</v>
      </c>
      <c r="H77" s="106"/>
    </row>
    <row r="78" spans="1:8" s="112" customFormat="1" ht="14.25" customHeight="1">
      <c r="A78" s="116">
        <v>3</v>
      </c>
      <c r="B78" s="105">
        <v>99.4</v>
      </c>
      <c r="C78" s="105">
        <v>99.2</v>
      </c>
      <c r="D78" s="106">
        <v>99.5</v>
      </c>
      <c r="E78" s="114">
        <v>49.4</v>
      </c>
      <c r="F78" s="105">
        <v>46.1</v>
      </c>
      <c r="G78" s="106">
        <v>52.8</v>
      </c>
      <c r="H78" s="106"/>
    </row>
    <row r="79" spans="1:8" s="112" customFormat="1" ht="14.25" customHeight="1">
      <c r="A79" s="116">
        <v>4</v>
      </c>
      <c r="B79" s="105">
        <v>99.234092694422628</v>
      </c>
      <c r="C79" s="105">
        <v>99.099099099099092</v>
      </c>
      <c r="D79" s="106">
        <v>99.369830641985033</v>
      </c>
      <c r="E79" s="105">
        <v>52.075070136403212</v>
      </c>
      <c r="F79" s="105">
        <v>49.81024667931689</v>
      </c>
      <c r="G79" s="106">
        <v>54.430629563844477</v>
      </c>
      <c r="H79" s="106"/>
    </row>
    <row r="80" spans="1:8" s="112" customFormat="1" ht="19.5" customHeight="1">
      <c r="A80" s="116">
        <v>5</v>
      </c>
      <c r="B80" s="105">
        <v>99.051941502773573</v>
      </c>
      <c r="C80" s="105">
        <v>98.981590285938111</v>
      </c>
      <c r="D80" s="106">
        <v>99.126637554585159</v>
      </c>
      <c r="E80" s="105">
        <v>53.4781721746226</v>
      </c>
      <c r="F80" s="105">
        <v>51.107121484141231</v>
      </c>
      <c r="G80" s="106">
        <v>55.959089960342311</v>
      </c>
      <c r="H80" s="106"/>
    </row>
    <row r="81" spans="1:8" s="112" customFormat="1" ht="14.25" customHeight="1">
      <c r="A81" s="116">
        <v>6</v>
      </c>
      <c r="B81" s="105">
        <v>99.038756519071484</v>
      </c>
      <c r="C81" s="105">
        <v>98.830988706162074</v>
      </c>
      <c r="D81" s="106">
        <v>99.260355029585796</v>
      </c>
      <c r="E81" s="105">
        <v>54.36688491843303</v>
      </c>
      <c r="F81" s="105">
        <v>51.935135135135134</v>
      </c>
      <c r="G81" s="106">
        <v>56.931144550843591</v>
      </c>
      <c r="H81" s="106"/>
    </row>
    <row r="82" spans="1:8" s="112" customFormat="1" ht="14.25" customHeight="1" thickBot="1">
      <c r="A82" s="117">
        <v>7</v>
      </c>
      <c r="B82" s="118">
        <v>99.051315222078486</v>
      </c>
      <c r="C82" s="118">
        <v>99.043570669500525</v>
      </c>
      <c r="D82" s="119">
        <v>99.059286808138268</v>
      </c>
      <c r="E82" s="118">
        <v>54.767753461366681</v>
      </c>
      <c r="F82" s="118">
        <v>53.093239063190452</v>
      </c>
      <c r="G82" s="119">
        <v>56.478555304740404</v>
      </c>
      <c r="H82" s="120"/>
    </row>
    <row r="83" spans="1:8" s="112" customFormat="1" ht="14.25" customHeight="1">
      <c r="A83" s="229"/>
      <c r="B83" s="105"/>
      <c r="C83" s="105"/>
      <c r="D83" s="105"/>
      <c r="E83" s="105"/>
      <c r="F83" s="105"/>
      <c r="G83" s="105"/>
      <c r="H83" s="105"/>
    </row>
    <row r="84" spans="1:8">
      <c r="B84" s="35"/>
    </row>
  </sheetData>
  <mergeCells count="3">
    <mergeCell ref="A1:G1"/>
    <mergeCell ref="B3:D3"/>
    <mergeCell ref="E3:G3"/>
  </mergeCells>
  <phoneticPr fontId="2"/>
  <pageMargins left="1.1811023622047245" right="0.78740157480314965" top="0.78740157480314965" bottom="0.53" header="0.51181102362204722" footer="0.2"/>
  <pageSetup paperSize="9" scale="65" firstPageNumber="90" fitToWidth="0" orientation="portrait" useFirstPageNumber="1" r:id="rId1"/>
  <headerFooter alignWithMargins="0">
    <oddFooter>&amp;C&amp;"ＦＡ クリアレター,標準"&amp;14- 2 -</oddFooter>
  </headerFooter>
  <colBreaks count="1" manualBreakCount="1">
    <brk id="8" max="1048575" man="1"/>
  </colBreaks>
  <ignoredErrors>
    <ignoredError sqref="A6:A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0"/>
  <sheetViews>
    <sheetView showGridLines="0" view="pageBreakPreview" zoomScaleNormal="175" zoomScaleSheetLayoutView="100" workbookViewId="0">
      <pane xSplit="1" ySplit="4" topLeftCell="B32" activePane="bottomRight" state="frozen"/>
      <selection activeCell="G82" sqref="G82"/>
      <selection pane="topRight" activeCell="G82" sqref="G82"/>
      <selection pane="bottomLeft" activeCell="G82" sqref="G82"/>
      <selection pane="bottomRight" activeCell="K50" sqref="K50"/>
    </sheetView>
  </sheetViews>
  <sheetFormatPr defaultColWidth="9" defaultRowHeight="13.5"/>
  <cols>
    <col min="1" max="1" width="1.125" style="54" customWidth="1"/>
    <col min="2" max="7" width="13.625" style="54" customWidth="1"/>
    <col min="8" max="9" width="13.625" style="55" customWidth="1"/>
    <col min="10" max="16384" width="9" style="54"/>
  </cols>
  <sheetData>
    <row r="1" spans="1:9" ht="18" customHeight="1">
      <c r="A1" s="254" t="s">
        <v>155</v>
      </c>
      <c r="B1" s="254"/>
      <c r="C1" s="254"/>
      <c r="D1" s="254"/>
      <c r="E1" s="254"/>
      <c r="F1" s="254"/>
      <c r="G1" s="254"/>
      <c r="H1" s="254"/>
      <c r="I1" s="254"/>
    </row>
    <row r="2" spans="1:9" ht="13.5" customHeight="1">
      <c r="B2" s="56"/>
      <c r="C2" s="56"/>
      <c r="D2" s="56"/>
      <c r="E2" s="56"/>
      <c r="F2" s="56"/>
      <c r="G2" s="56"/>
      <c r="H2" s="261" t="s">
        <v>153</v>
      </c>
      <c r="I2" s="262"/>
    </row>
    <row r="3" spans="1:9" ht="14.25" customHeight="1">
      <c r="B3" s="255" t="s">
        <v>152</v>
      </c>
      <c r="C3" s="257" t="s">
        <v>151</v>
      </c>
      <c r="D3" s="259" t="s">
        <v>150</v>
      </c>
      <c r="E3" s="121"/>
      <c r="F3" s="122"/>
      <c r="G3" s="259" t="s">
        <v>168</v>
      </c>
      <c r="H3" s="263"/>
      <c r="I3" s="264"/>
    </row>
    <row r="4" spans="1:9" ht="14.25" customHeight="1" thickBot="1">
      <c r="B4" s="256"/>
      <c r="C4" s="258"/>
      <c r="D4" s="260"/>
      <c r="E4" s="123" t="s">
        <v>148</v>
      </c>
      <c r="F4" s="124" t="s">
        <v>147</v>
      </c>
      <c r="G4" s="260"/>
      <c r="H4" s="125" t="s">
        <v>146</v>
      </c>
      <c r="I4" s="125" t="s">
        <v>145</v>
      </c>
    </row>
    <row r="5" spans="1:9" s="126" customFormat="1" ht="20.25" customHeight="1" thickTop="1">
      <c r="B5" s="127" t="s">
        <v>165</v>
      </c>
      <c r="C5" s="128">
        <v>10682</v>
      </c>
      <c r="D5" s="129">
        <v>6797</v>
      </c>
      <c r="E5" s="129">
        <v>4560</v>
      </c>
      <c r="F5" s="130">
        <v>2237</v>
      </c>
      <c r="G5" s="156">
        <f>D5/C5*100</f>
        <v>63.630406290956756</v>
      </c>
      <c r="H5" s="131">
        <f t="shared" ref="H5:H33" si="0">SUM(E5/D5*100)</f>
        <v>67.08842136236575</v>
      </c>
      <c r="I5" s="132">
        <f t="shared" ref="I5:I33" si="1">SUM(F5/D5*100)</f>
        <v>32.91157863763425</v>
      </c>
    </row>
    <row r="6" spans="1:9" s="126" customFormat="1" ht="13.5" customHeight="1">
      <c r="B6" s="133">
        <v>37</v>
      </c>
      <c r="C6" s="128">
        <v>11138</v>
      </c>
      <c r="D6" s="129">
        <v>7224</v>
      </c>
      <c r="E6" s="129">
        <v>4333</v>
      </c>
      <c r="F6" s="130">
        <v>2891</v>
      </c>
      <c r="G6" s="157">
        <f t="shared" ref="G6:G69" si="2">D6/C6*100</f>
        <v>64.859041120488413</v>
      </c>
      <c r="H6" s="131">
        <f t="shared" si="0"/>
        <v>59.980620155038757</v>
      </c>
      <c r="I6" s="132">
        <f t="shared" si="1"/>
        <v>40.019379844961236</v>
      </c>
    </row>
    <row r="7" spans="1:9" s="126" customFormat="1" ht="13.5" customHeight="1">
      <c r="B7" s="133">
        <v>38</v>
      </c>
      <c r="C7" s="128">
        <v>10882</v>
      </c>
      <c r="D7" s="129">
        <v>7565</v>
      </c>
      <c r="E7" s="129">
        <v>4957</v>
      </c>
      <c r="F7" s="130">
        <v>2608</v>
      </c>
      <c r="G7" s="157">
        <f t="shared" si="2"/>
        <v>69.518470869325483</v>
      </c>
      <c r="H7" s="131">
        <f t="shared" si="0"/>
        <v>65.525446133509575</v>
      </c>
      <c r="I7" s="132">
        <f t="shared" si="1"/>
        <v>34.474553866490417</v>
      </c>
    </row>
    <row r="8" spans="1:9" s="126" customFormat="1" ht="13.5" customHeight="1">
      <c r="B8" s="133">
        <v>39</v>
      </c>
      <c r="C8" s="128">
        <v>9868</v>
      </c>
      <c r="D8" s="129">
        <v>6787</v>
      </c>
      <c r="E8" s="129">
        <v>4397</v>
      </c>
      <c r="F8" s="130">
        <v>2390</v>
      </c>
      <c r="G8" s="157">
        <f t="shared" si="2"/>
        <v>68.777867855695177</v>
      </c>
      <c r="H8" s="131">
        <f t="shared" si="0"/>
        <v>64.785619566818923</v>
      </c>
      <c r="I8" s="132">
        <f t="shared" si="1"/>
        <v>35.214380433181077</v>
      </c>
    </row>
    <row r="9" spans="1:9" s="126" customFormat="1" ht="13.5" customHeight="1">
      <c r="B9" s="133">
        <v>40</v>
      </c>
      <c r="C9" s="128">
        <v>13509</v>
      </c>
      <c r="D9" s="129">
        <v>8910</v>
      </c>
      <c r="E9" s="129">
        <v>5481</v>
      </c>
      <c r="F9" s="130">
        <v>3429</v>
      </c>
      <c r="G9" s="157">
        <f t="shared" si="2"/>
        <v>65.956029313790808</v>
      </c>
      <c r="H9" s="131">
        <f t="shared" si="0"/>
        <v>61.515151515151508</v>
      </c>
      <c r="I9" s="132">
        <f t="shared" si="1"/>
        <v>38.484848484848484</v>
      </c>
    </row>
    <row r="10" spans="1:9" s="126" customFormat="1" ht="20.25" customHeight="1">
      <c r="B10" s="133">
        <v>41</v>
      </c>
      <c r="C10" s="128">
        <v>18265</v>
      </c>
      <c r="D10" s="129">
        <v>11331</v>
      </c>
      <c r="E10" s="129">
        <v>7009</v>
      </c>
      <c r="F10" s="130">
        <v>4322</v>
      </c>
      <c r="G10" s="157">
        <f t="shared" si="2"/>
        <v>62.036682179030933</v>
      </c>
      <c r="H10" s="131">
        <f t="shared" si="0"/>
        <v>61.856852881475596</v>
      </c>
      <c r="I10" s="132">
        <f t="shared" si="1"/>
        <v>38.143147118524404</v>
      </c>
    </row>
    <row r="11" spans="1:9" s="126" customFormat="1" ht="13.5" customHeight="1">
      <c r="B11" s="133">
        <v>42</v>
      </c>
      <c r="C11" s="128">
        <v>19329</v>
      </c>
      <c r="D11" s="129">
        <v>12607</v>
      </c>
      <c r="E11" s="129">
        <v>7890</v>
      </c>
      <c r="F11" s="130">
        <v>4717</v>
      </c>
      <c r="G11" s="157">
        <f t="shared" si="2"/>
        <v>65.223239691655024</v>
      </c>
      <c r="H11" s="131">
        <f t="shared" si="0"/>
        <v>62.584278575394627</v>
      </c>
      <c r="I11" s="132">
        <f t="shared" si="1"/>
        <v>37.41572142460538</v>
      </c>
    </row>
    <row r="12" spans="1:9" s="126" customFormat="1" ht="13.5" customHeight="1">
      <c r="B12" s="133">
        <v>43</v>
      </c>
      <c r="C12" s="128">
        <v>21070</v>
      </c>
      <c r="D12" s="129">
        <v>13518</v>
      </c>
      <c r="E12" s="129">
        <v>8204</v>
      </c>
      <c r="F12" s="130">
        <v>5314</v>
      </c>
      <c r="G12" s="157">
        <f t="shared" si="2"/>
        <v>64.157570004746091</v>
      </c>
      <c r="H12" s="131">
        <f t="shared" si="0"/>
        <v>60.689451102234059</v>
      </c>
      <c r="I12" s="132">
        <f t="shared" si="1"/>
        <v>39.310548897765941</v>
      </c>
    </row>
    <row r="13" spans="1:9" s="126" customFormat="1" ht="13.5" customHeight="1">
      <c r="B13" s="133">
        <v>44</v>
      </c>
      <c r="C13" s="128">
        <v>19921</v>
      </c>
      <c r="D13" s="129">
        <v>12985</v>
      </c>
      <c r="E13" s="129">
        <v>7755</v>
      </c>
      <c r="F13" s="130">
        <v>5230</v>
      </c>
      <c r="G13" s="157">
        <f t="shared" si="2"/>
        <v>65.182470759500021</v>
      </c>
      <c r="H13" s="131">
        <f t="shared" si="0"/>
        <v>59.722757027339235</v>
      </c>
      <c r="I13" s="132">
        <f t="shared" si="1"/>
        <v>40.277242972660765</v>
      </c>
    </row>
    <row r="14" spans="1:9" s="126" customFormat="1" ht="13.5" customHeight="1">
      <c r="B14" s="133">
        <v>45</v>
      </c>
      <c r="C14" s="128">
        <v>18472</v>
      </c>
      <c r="D14" s="129">
        <v>12464</v>
      </c>
      <c r="E14" s="129">
        <v>7048</v>
      </c>
      <c r="F14" s="130">
        <v>5416</v>
      </c>
      <c r="G14" s="157">
        <f t="shared" si="2"/>
        <v>67.475097444781298</v>
      </c>
      <c r="H14" s="131">
        <f t="shared" si="0"/>
        <v>56.546854942233637</v>
      </c>
      <c r="I14" s="132">
        <f t="shared" si="1"/>
        <v>43.45314505776637</v>
      </c>
    </row>
    <row r="15" spans="1:9" s="126" customFormat="1" ht="20.25" customHeight="1">
      <c r="B15" s="133">
        <v>46</v>
      </c>
      <c r="C15" s="128">
        <v>19008</v>
      </c>
      <c r="D15" s="129">
        <v>12732</v>
      </c>
      <c r="E15" s="129">
        <v>6615</v>
      </c>
      <c r="F15" s="130">
        <v>6117</v>
      </c>
      <c r="G15" s="157">
        <f t="shared" si="2"/>
        <v>66.982323232323239</v>
      </c>
      <c r="H15" s="131">
        <f t="shared" si="0"/>
        <v>51.955702167766262</v>
      </c>
      <c r="I15" s="132">
        <f t="shared" si="1"/>
        <v>48.044297832233738</v>
      </c>
    </row>
    <row r="16" spans="1:9" s="126" customFormat="1" ht="13.5" customHeight="1">
      <c r="B16" s="133">
        <v>47</v>
      </c>
      <c r="C16" s="128">
        <v>19099</v>
      </c>
      <c r="D16" s="129">
        <v>12559</v>
      </c>
      <c r="E16" s="129">
        <v>6576</v>
      </c>
      <c r="F16" s="130">
        <v>5983</v>
      </c>
      <c r="G16" s="157">
        <f t="shared" si="2"/>
        <v>65.757369495785127</v>
      </c>
      <c r="H16" s="131">
        <f t="shared" si="0"/>
        <v>52.360856756111154</v>
      </c>
      <c r="I16" s="132">
        <f t="shared" si="1"/>
        <v>47.639143243888846</v>
      </c>
    </row>
    <row r="17" spans="2:9" s="126" customFormat="1" ht="13.5" customHeight="1">
      <c r="B17" s="133">
        <v>48</v>
      </c>
      <c r="C17" s="128">
        <v>19060</v>
      </c>
      <c r="D17" s="129">
        <v>12338</v>
      </c>
      <c r="E17" s="129">
        <v>6312</v>
      </c>
      <c r="F17" s="130">
        <v>6026</v>
      </c>
      <c r="G17" s="157">
        <f t="shared" si="2"/>
        <v>64.732423924449108</v>
      </c>
      <c r="H17" s="131">
        <f t="shared" si="0"/>
        <v>51.15902091100665</v>
      </c>
      <c r="I17" s="132">
        <f t="shared" si="1"/>
        <v>48.84097908899335</v>
      </c>
    </row>
    <row r="18" spans="2:9" s="126" customFormat="1" ht="13.5" customHeight="1">
      <c r="B18" s="133">
        <v>49</v>
      </c>
      <c r="C18" s="128">
        <v>19808</v>
      </c>
      <c r="D18" s="129">
        <v>12388</v>
      </c>
      <c r="E18" s="129">
        <v>6585</v>
      </c>
      <c r="F18" s="130">
        <v>5803</v>
      </c>
      <c r="G18" s="157">
        <f t="shared" si="2"/>
        <v>62.540387722132472</v>
      </c>
      <c r="H18" s="131">
        <f t="shared" si="0"/>
        <v>53.15628027123023</v>
      </c>
      <c r="I18" s="132">
        <f t="shared" si="1"/>
        <v>46.843719728769777</v>
      </c>
    </row>
    <row r="19" spans="2:9" s="126" customFormat="1" ht="13.5" customHeight="1">
      <c r="B19" s="133">
        <v>50</v>
      </c>
      <c r="C19" s="128">
        <v>19288</v>
      </c>
      <c r="D19" s="129">
        <v>11425</v>
      </c>
      <c r="E19" s="129">
        <v>6277</v>
      </c>
      <c r="F19" s="130">
        <v>5148</v>
      </c>
      <c r="G19" s="157">
        <f t="shared" si="2"/>
        <v>59.233720447946915</v>
      </c>
      <c r="H19" s="131">
        <f t="shared" si="0"/>
        <v>54.940919037199123</v>
      </c>
      <c r="I19" s="132">
        <f t="shared" si="1"/>
        <v>45.059080962800877</v>
      </c>
    </row>
    <row r="20" spans="2:9" s="126" customFormat="1" ht="20.25" customHeight="1">
      <c r="B20" s="133">
        <v>51</v>
      </c>
      <c r="C20" s="128">
        <v>20532</v>
      </c>
      <c r="D20" s="129">
        <v>12052</v>
      </c>
      <c r="E20" s="129">
        <v>7035</v>
      </c>
      <c r="F20" s="130">
        <v>5017</v>
      </c>
      <c r="G20" s="157">
        <f t="shared" si="2"/>
        <v>58.698616793298264</v>
      </c>
      <c r="H20" s="131">
        <f t="shared" si="0"/>
        <v>58.372054430799871</v>
      </c>
      <c r="I20" s="132">
        <f t="shared" si="1"/>
        <v>41.627945569200129</v>
      </c>
    </row>
    <row r="21" spans="2:9" s="126" customFormat="1" ht="13.5" customHeight="1">
      <c r="B21" s="133">
        <v>52</v>
      </c>
      <c r="C21" s="134">
        <v>21957</v>
      </c>
      <c r="D21" s="135">
        <f t="shared" ref="D21:D52" si="3">SUM(E21:F21)</f>
        <v>13127</v>
      </c>
      <c r="E21" s="135">
        <v>8181</v>
      </c>
      <c r="F21" s="134">
        <v>4946</v>
      </c>
      <c r="G21" s="158">
        <f t="shared" si="2"/>
        <v>59.785034385389622</v>
      </c>
      <c r="H21" s="131">
        <f t="shared" si="0"/>
        <v>62.321931896092018</v>
      </c>
      <c r="I21" s="132">
        <f t="shared" si="1"/>
        <v>37.678068103907975</v>
      </c>
    </row>
    <row r="22" spans="2:9" s="126" customFormat="1" ht="13.5" customHeight="1">
      <c r="B22" s="133">
        <v>53</v>
      </c>
      <c r="C22" s="134">
        <v>21797</v>
      </c>
      <c r="D22" s="135">
        <f t="shared" si="3"/>
        <v>13043</v>
      </c>
      <c r="E22" s="135">
        <v>8215</v>
      </c>
      <c r="F22" s="134">
        <v>4828</v>
      </c>
      <c r="G22" s="158">
        <f t="shared" si="2"/>
        <v>59.838509886681656</v>
      </c>
      <c r="H22" s="131">
        <f t="shared" si="0"/>
        <v>62.983976079122904</v>
      </c>
      <c r="I22" s="132">
        <f t="shared" si="1"/>
        <v>37.016023920877103</v>
      </c>
    </row>
    <row r="23" spans="2:9" s="126" customFormat="1" ht="13.5" customHeight="1">
      <c r="B23" s="133">
        <v>54</v>
      </c>
      <c r="C23" s="134">
        <v>21544</v>
      </c>
      <c r="D23" s="135">
        <f t="shared" si="3"/>
        <v>13073</v>
      </c>
      <c r="E23" s="135">
        <v>8346</v>
      </c>
      <c r="F23" s="134">
        <v>4727</v>
      </c>
      <c r="G23" s="158">
        <f t="shared" si="2"/>
        <v>60.680467879688081</v>
      </c>
      <c r="H23" s="131">
        <f t="shared" si="0"/>
        <v>63.841505392794303</v>
      </c>
      <c r="I23" s="132">
        <f t="shared" si="1"/>
        <v>36.158494607205697</v>
      </c>
    </row>
    <row r="24" spans="2:9" s="126" customFormat="1" ht="13.5" customHeight="1">
      <c r="B24" s="133">
        <v>55</v>
      </c>
      <c r="C24" s="134">
        <v>21706</v>
      </c>
      <c r="D24" s="135">
        <f t="shared" si="3"/>
        <v>13191</v>
      </c>
      <c r="E24" s="135">
        <v>8680</v>
      </c>
      <c r="F24" s="134">
        <v>4511</v>
      </c>
      <c r="G24" s="158">
        <f t="shared" si="2"/>
        <v>60.771215332166214</v>
      </c>
      <c r="H24" s="131">
        <f t="shared" si="0"/>
        <v>65.802441058297319</v>
      </c>
      <c r="I24" s="132">
        <f t="shared" si="1"/>
        <v>34.197558941702674</v>
      </c>
    </row>
    <row r="25" spans="2:9" s="126" customFormat="1" ht="20.25" customHeight="1">
      <c r="B25" s="133">
        <v>56</v>
      </c>
      <c r="C25" s="134">
        <v>21730</v>
      </c>
      <c r="D25" s="135">
        <f t="shared" si="3"/>
        <v>13227</v>
      </c>
      <c r="E25" s="135">
        <v>8192</v>
      </c>
      <c r="F25" s="134">
        <v>5035</v>
      </c>
      <c r="G25" s="158">
        <f t="shared" si="2"/>
        <v>60.869765301426604</v>
      </c>
      <c r="H25" s="131">
        <f t="shared" si="0"/>
        <v>61.933923036213798</v>
      </c>
      <c r="I25" s="132">
        <f t="shared" si="1"/>
        <v>38.066076963786195</v>
      </c>
    </row>
    <row r="26" spans="2:9" s="126" customFormat="1" ht="13.5" customHeight="1">
      <c r="B26" s="133">
        <v>57</v>
      </c>
      <c r="C26" s="134">
        <v>21885</v>
      </c>
      <c r="D26" s="135">
        <f t="shared" si="3"/>
        <v>13636</v>
      </c>
      <c r="E26" s="135">
        <v>7854</v>
      </c>
      <c r="F26" s="134">
        <v>5782</v>
      </c>
      <c r="G26" s="158">
        <f t="shared" si="2"/>
        <v>62.307516563856524</v>
      </c>
      <c r="H26" s="131">
        <f t="shared" si="0"/>
        <v>57.597535934291578</v>
      </c>
      <c r="I26" s="132">
        <f t="shared" si="1"/>
        <v>42.402464065708415</v>
      </c>
    </row>
    <row r="27" spans="2:9" s="126" customFormat="1" ht="13.5" customHeight="1">
      <c r="B27" s="133">
        <v>58</v>
      </c>
      <c r="C27" s="134">
        <v>22266</v>
      </c>
      <c r="D27" s="135">
        <f t="shared" si="3"/>
        <v>13569</v>
      </c>
      <c r="E27" s="135">
        <v>7840</v>
      </c>
      <c r="F27" s="134">
        <v>5729</v>
      </c>
      <c r="G27" s="158">
        <f t="shared" si="2"/>
        <v>60.940447318781999</v>
      </c>
      <c r="H27" s="131">
        <f t="shared" si="0"/>
        <v>57.778760409757538</v>
      </c>
      <c r="I27" s="132">
        <f t="shared" si="1"/>
        <v>42.221239590242462</v>
      </c>
    </row>
    <row r="28" spans="2:9" s="126" customFormat="1" ht="13.5" customHeight="1">
      <c r="B28" s="133">
        <v>59</v>
      </c>
      <c r="C28" s="134">
        <v>21016</v>
      </c>
      <c r="D28" s="135">
        <f t="shared" si="3"/>
        <v>12798</v>
      </c>
      <c r="E28" s="135">
        <v>7139</v>
      </c>
      <c r="F28" s="134">
        <v>5659</v>
      </c>
      <c r="G28" s="158">
        <f t="shared" si="2"/>
        <v>60.896459840121807</v>
      </c>
      <c r="H28" s="131">
        <f t="shared" si="0"/>
        <v>55.782153461478359</v>
      </c>
      <c r="I28" s="132">
        <f t="shared" si="1"/>
        <v>44.217846538521641</v>
      </c>
    </row>
    <row r="29" spans="2:9" s="126" customFormat="1" ht="13.5" customHeight="1">
      <c r="B29" s="133">
        <v>60</v>
      </c>
      <c r="C29" s="134">
        <v>19237</v>
      </c>
      <c r="D29" s="135">
        <f t="shared" si="3"/>
        <v>11973</v>
      </c>
      <c r="E29" s="135">
        <v>6524</v>
      </c>
      <c r="F29" s="134">
        <v>5449</v>
      </c>
      <c r="G29" s="158">
        <f t="shared" si="2"/>
        <v>62.239434423246863</v>
      </c>
      <c r="H29" s="131">
        <f t="shared" si="0"/>
        <v>54.489267518583482</v>
      </c>
      <c r="I29" s="132">
        <f t="shared" si="1"/>
        <v>45.510732481416518</v>
      </c>
    </row>
    <row r="30" spans="2:9" s="126" customFormat="1" ht="20.25" customHeight="1">
      <c r="B30" s="133">
        <v>61</v>
      </c>
      <c r="C30" s="134">
        <v>22520</v>
      </c>
      <c r="D30" s="135">
        <f t="shared" si="3"/>
        <v>13746</v>
      </c>
      <c r="E30" s="135">
        <v>7157</v>
      </c>
      <c r="F30" s="134">
        <v>6589</v>
      </c>
      <c r="G30" s="158">
        <f t="shared" si="2"/>
        <v>61.039076376554171</v>
      </c>
      <c r="H30" s="131">
        <f t="shared" si="0"/>
        <v>52.066055579805038</v>
      </c>
      <c r="I30" s="132">
        <f t="shared" si="1"/>
        <v>47.933944420194969</v>
      </c>
    </row>
    <row r="31" spans="2:9" s="126" customFormat="1" ht="13.5" customHeight="1">
      <c r="B31" s="133">
        <v>62</v>
      </c>
      <c r="C31" s="134">
        <v>21984</v>
      </c>
      <c r="D31" s="135">
        <f t="shared" si="3"/>
        <v>12802</v>
      </c>
      <c r="E31" s="135">
        <v>6414</v>
      </c>
      <c r="F31" s="134">
        <v>6388</v>
      </c>
      <c r="G31" s="158">
        <f t="shared" si="2"/>
        <v>58.233260553129554</v>
      </c>
      <c r="H31" s="131">
        <f t="shared" si="0"/>
        <v>50.101546633338543</v>
      </c>
      <c r="I31" s="132">
        <f t="shared" si="1"/>
        <v>49.898453366661464</v>
      </c>
    </row>
    <row r="32" spans="2:9" s="126" customFormat="1" ht="13.5" customHeight="1">
      <c r="B32" s="133">
        <v>63</v>
      </c>
      <c r="C32" s="134">
        <v>22268</v>
      </c>
      <c r="D32" s="135">
        <f t="shared" si="3"/>
        <v>12930</v>
      </c>
      <c r="E32" s="135">
        <v>6518</v>
      </c>
      <c r="F32" s="134">
        <v>6412</v>
      </c>
      <c r="G32" s="158">
        <f t="shared" si="2"/>
        <v>58.065385306269093</v>
      </c>
      <c r="H32" s="131">
        <f t="shared" si="0"/>
        <v>50.40989945862335</v>
      </c>
      <c r="I32" s="132">
        <f t="shared" si="1"/>
        <v>49.590100541376643</v>
      </c>
    </row>
    <row r="33" spans="2:9" s="126" customFormat="1" ht="13.5" customHeight="1">
      <c r="B33" s="127" t="s">
        <v>164</v>
      </c>
      <c r="C33" s="134">
        <v>21980</v>
      </c>
      <c r="D33" s="135">
        <f t="shared" si="3"/>
        <v>12715</v>
      </c>
      <c r="E33" s="135">
        <v>6370</v>
      </c>
      <c r="F33" s="134">
        <v>6345</v>
      </c>
      <c r="G33" s="158">
        <f t="shared" si="2"/>
        <v>57.848043676069153</v>
      </c>
      <c r="H33" s="131">
        <f t="shared" si="0"/>
        <v>50.098309083759339</v>
      </c>
      <c r="I33" s="132">
        <f t="shared" si="1"/>
        <v>49.901690916240661</v>
      </c>
    </row>
    <row r="34" spans="2:9" s="126" customFormat="1">
      <c r="B34" s="133">
        <v>2</v>
      </c>
      <c r="C34" s="134">
        <v>22424</v>
      </c>
      <c r="D34" s="135">
        <f t="shared" si="3"/>
        <v>12677</v>
      </c>
      <c r="E34" s="135">
        <v>6356</v>
      </c>
      <c r="F34" s="134">
        <v>6321</v>
      </c>
      <c r="G34" s="158">
        <f t="shared" si="2"/>
        <v>56.533178737067423</v>
      </c>
      <c r="H34" s="131">
        <f t="shared" ref="H34:H52" si="4">SUM(E34/D34*100)</f>
        <v>50.138045278851465</v>
      </c>
      <c r="I34" s="132">
        <f t="shared" ref="I34:I52" si="5">SUM(F34/D34*100)</f>
        <v>49.861954721148535</v>
      </c>
    </row>
    <row r="35" spans="2:9" s="126" customFormat="1" ht="20.25" customHeight="1">
      <c r="B35" s="133">
        <v>3</v>
      </c>
      <c r="C35" s="134">
        <v>22850</v>
      </c>
      <c r="D35" s="135">
        <f t="shared" si="3"/>
        <v>12515</v>
      </c>
      <c r="E35" s="135">
        <v>6471</v>
      </c>
      <c r="F35" s="134">
        <v>6044</v>
      </c>
      <c r="G35" s="158">
        <f t="shared" si="2"/>
        <v>54.770240700218821</v>
      </c>
      <c r="H35" s="131">
        <f t="shared" si="4"/>
        <v>51.705952856572111</v>
      </c>
      <c r="I35" s="132">
        <f t="shared" si="5"/>
        <v>48.294047143427889</v>
      </c>
    </row>
    <row r="36" spans="2:9" s="126" customFormat="1">
      <c r="B36" s="133">
        <v>4</v>
      </c>
      <c r="C36" s="136">
        <v>22832</v>
      </c>
      <c r="D36" s="135">
        <f t="shared" si="3"/>
        <v>12135</v>
      </c>
      <c r="E36" s="135">
        <v>6504</v>
      </c>
      <c r="F36" s="134">
        <v>5631</v>
      </c>
      <c r="G36" s="158">
        <f t="shared" si="2"/>
        <v>53.149088997897685</v>
      </c>
      <c r="H36" s="131">
        <f t="shared" si="4"/>
        <v>53.597033374536466</v>
      </c>
      <c r="I36" s="132">
        <f t="shared" si="5"/>
        <v>46.402966625463534</v>
      </c>
    </row>
    <row r="37" spans="2:9" s="126" customFormat="1">
      <c r="B37" s="133">
        <v>5</v>
      </c>
      <c r="C37" s="136">
        <v>21879</v>
      </c>
      <c r="D37" s="135">
        <f t="shared" si="3"/>
        <v>10915</v>
      </c>
      <c r="E37" s="135">
        <v>6123</v>
      </c>
      <c r="F37" s="134">
        <v>4792</v>
      </c>
      <c r="G37" s="158">
        <f t="shared" si="2"/>
        <v>49.888020476255768</v>
      </c>
      <c r="H37" s="131">
        <f t="shared" si="4"/>
        <v>56.097114063215756</v>
      </c>
      <c r="I37" s="132">
        <f t="shared" si="5"/>
        <v>43.902885936784244</v>
      </c>
    </row>
    <row r="38" spans="2:9" s="126" customFormat="1">
      <c r="B38" s="133">
        <v>6</v>
      </c>
      <c r="C38" s="136">
        <v>21463</v>
      </c>
      <c r="D38" s="135">
        <f t="shared" si="3"/>
        <v>9933</v>
      </c>
      <c r="E38" s="135">
        <v>6128</v>
      </c>
      <c r="F38" s="134">
        <v>3805</v>
      </c>
      <c r="G38" s="158">
        <f t="shared" si="2"/>
        <v>46.279644038578013</v>
      </c>
      <c r="H38" s="131">
        <f t="shared" si="4"/>
        <v>61.693345414275647</v>
      </c>
      <c r="I38" s="132">
        <f t="shared" si="5"/>
        <v>38.306654585724353</v>
      </c>
    </row>
    <row r="39" spans="2:9" s="126" customFormat="1">
      <c r="B39" s="133">
        <v>7</v>
      </c>
      <c r="C39" s="136">
        <v>20759</v>
      </c>
      <c r="D39" s="135">
        <f t="shared" si="3"/>
        <v>9253</v>
      </c>
      <c r="E39" s="135">
        <v>5950</v>
      </c>
      <c r="F39" s="134">
        <v>3303</v>
      </c>
      <c r="G39" s="158">
        <f t="shared" si="2"/>
        <v>44.573438026879906</v>
      </c>
      <c r="H39" s="131">
        <f t="shared" si="4"/>
        <v>64.303469145142117</v>
      </c>
      <c r="I39" s="132">
        <f t="shared" si="5"/>
        <v>35.696530854857883</v>
      </c>
    </row>
    <row r="40" spans="2:9" s="126" customFormat="1" ht="20.25" customHeight="1">
      <c r="B40" s="133">
        <v>8</v>
      </c>
      <c r="C40" s="136">
        <v>20173</v>
      </c>
      <c r="D40" s="135">
        <f t="shared" si="3"/>
        <v>8736</v>
      </c>
      <c r="E40" s="135">
        <v>6042</v>
      </c>
      <c r="F40" s="134">
        <v>2694</v>
      </c>
      <c r="G40" s="158">
        <f t="shared" si="2"/>
        <v>43.305408218906457</v>
      </c>
      <c r="H40" s="131">
        <f t="shared" si="4"/>
        <v>69.162087912087912</v>
      </c>
      <c r="I40" s="132">
        <f t="shared" si="5"/>
        <v>30.837912087912088</v>
      </c>
    </row>
    <row r="41" spans="2:9" s="126" customFormat="1">
      <c r="B41" s="133">
        <v>9</v>
      </c>
      <c r="C41" s="136">
        <v>19893</v>
      </c>
      <c r="D41" s="135">
        <f t="shared" si="3"/>
        <v>8290</v>
      </c>
      <c r="E41" s="135">
        <v>5692</v>
      </c>
      <c r="F41" s="134">
        <v>2598</v>
      </c>
      <c r="G41" s="158">
        <f t="shared" si="2"/>
        <v>41.672950284019507</v>
      </c>
      <c r="H41" s="131">
        <f t="shared" si="4"/>
        <v>68.661037394451142</v>
      </c>
      <c r="I41" s="132">
        <f t="shared" si="5"/>
        <v>31.338962605548854</v>
      </c>
    </row>
    <row r="42" spans="2:9" s="126" customFormat="1">
      <c r="B42" s="133">
        <v>10</v>
      </c>
      <c r="C42" s="136">
        <v>19322</v>
      </c>
      <c r="D42" s="135">
        <f t="shared" si="3"/>
        <v>7737</v>
      </c>
      <c r="E42" s="135">
        <v>5019</v>
      </c>
      <c r="F42" s="134">
        <v>2718</v>
      </c>
      <c r="G42" s="158">
        <f t="shared" si="2"/>
        <v>40.042438670945032</v>
      </c>
      <c r="H42" s="131">
        <f t="shared" si="4"/>
        <v>64.870104691740977</v>
      </c>
      <c r="I42" s="132">
        <f t="shared" si="5"/>
        <v>35.129895308259016</v>
      </c>
    </row>
    <row r="43" spans="2:9" s="126" customFormat="1">
      <c r="B43" s="133">
        <v>11</v>
      </c>
      <c r="C43" s="136">
        <v>18579</v>
      </c>
      <c r="D43" s="135">
        <f t="shared" si="3"/>
        <v>6547</v>
      </c>
      <c r="E43" s="135">
        <v>4309</v>
      </c>
      <c r="F43" s="134">
        <v>2238</v>
      </c>
      <c r="G43" s="158">
        <f t="shared" si="2"/>
        <v>35.238710371925293</v>
      </c>
      <c r="H43" s="131">
        <f t="shared" si="4"/>
        <v>65.816404460058038</v>
      </c>
      <c r="I43" s="132">
        <f t="shared" si="5"/>
        <v>34.183595539941955</v>
      </c>
    </row>
    <row r="44" spans="2:9" s="126" customFormat="1">
      <c r="B44" s="133">
        <v>12</v>
      </c>
      <c r="C44" s="136">
        <v>17706</v>
      </c>
      <c r="D44" s="135">
        <f t="shared" si="3"/>
        <v>5911</v>
      </c>
      <c r="E44" s="135">
        <v>4018</v>
      </c>
      <c r="F44" s="134">
        <v>1893</v>
      </c>
      <c r="G44" s="158">
        <f t="shared" si="2"/>
        <v>33.384163560375015</v>
      </c>
      <c r="H44" s="131">
        <f t="shared" si="4"/>
        <v>67.974961935374722</v>
      </c>
      <c r="I44" s="132">
        <f t="shared" si="5"/>
        <v>32.025038064625278</v>
      </c>
    </row>
    <row r="45" spans="2:9" s="126" customFormat="1" ht="20.25" customHeight="1">
      <c r="B45" s="133">
        <v>13</v>
      </c>
      <c r="C45" s="136">
        <v>17539</v>
      </c>
      <c r="D45" s="135">
        <f t="shared" si="3"/>
        <v>5813</v>
      </c>
      <c r="E45" s="135">
        <v>4079</v>
      </c>
      <c r="F45" s="134">
        <v>1734</v>
      </c>
      <c r="G45" s="158">
        <f t="shared" si="2"/>
        <v>33.143280688750778</v>
      </c>
      <c r="H45" s="131">
        <f t="shared" si="4"/>
        <v>70.170307930500599</v>
      </c>
      <c r="I45" s="132">
        <f t="shared" si="5"/>
        <v>29.829692069499398</v>
      </c>
    </row>
    <row r="46" spans="2:9" s="126" customFormat="1">
      <c r="B46" s="133">
        <v>14</v>
      </c>
      <c r="C46" s="136">
        <v>17512</v>
      </c>
      <c r="D46" s="135">
        <f t="shared" si="3"/>
        <v>5431</v>
      </c>
      <c r="E46" s="135">
        <v>3651</v>
      </c>
      <c r="F46" s="134">
        <v>1780</v>
      </c>
      <c r="G46" s="158">
        <f t="shared" si="2"/>
        <v>31.013019643672912</v>
      </c>
      <c r="H46" s="131">
        <f t="shared" si="4"/>
        <v>67.225188731357022</v>
      </c>
      <c r="I46" s="132">
        <f t="shared" si="5"/>
        <v>32.774811268642978</v>
      </c>
    </row>
    <row r="47" spans="2:9" s="126" customFormat="1">
      <c r="B47" s="133">
        <v>15</v>
      </c>
      <c r="C47" s="136">
        <v>17269</v>
      </c>
      <c r="D47" s="135">
        <f t="shared" si="3"/>
        <v>5260</v>
      </c>
      <c r="E47" s="135">
        <v>3510</v>
      </c>
      <c r="F47" s="134">
        <v>1750</v>
      </c>
      <c r="G47" s="158">
        <f t="shared" si="2"/>
        <v>30.459204354623893</v>
      </c>
      <c r="H47" s="131">
        <f t="shared" si="4"/>
        <v>66.730038022813687</v>
      </c>
      <c r="I47" s="132">
        <f t="shared" si="5"/>
        <v>33.269961977186313</v>
      </c>
    </row>
    <row r="48" spans="2:9" s="126" customFormat="1">
      <c r="B48" s="133">
        <v>16</v>
      </c>
      <c r="C48" s="136">
        <v>16468</v>
      </c>
      <c r="D48" s="135">
        <f t="shared" si="3"/>
        <v>4938</v>
      </c>
      <c r="E48" s="135">
        <v>3190</v>
      </c>
      <c r="F48" s="134">
        <v>1748</v>
      </c>
      <c r="G48" s="158">
        <f t="shared" si="2"/>
        <v>29.985426281272769</v>
      </c>
      <c r="H48" s="131">
        <f t="shared" si="4"/>
        <v>64.601053057918193</v>
      </c>
      <c r="I48" s="132">
        <f t="shared" si="5"/>
        <v>35.398946942081814</v>
      </c>
    </row>
    <row r="49" spans="2:9" s="126" customFormat="1">
      <c r="B49" s="133">
        <v>17</v>
      </c>
      <c r="C49" s="136">
        <v>15907</v>
      </c>
      <c r="D49" s="135">
        <f t="shared" si="3"/>
        <v>4573</v>
      </c>
      <c r="E49" s="135">
        <v>2694</v>
      </c>
      <c r="F49" s="134">
        <v>1879</v>
      </c>
      <c r="G49" s="158">
        <f t="shared" si="2"/>
        <v>28.748349783114353</v>
      </c>
      <c r="H49" s="131">
        <f t="shared" si="4"/>
        <v>58.910999343975512</v>
      </c>
      <c r="I49" s="132">
        <f t="shared" si="5"/>
        <v>41.089000656024496</v>
      </c>
    </row>
    <row r="50" spans="2:9" s="126" customFormat="1" ht="20.25" customHeight="1">
      <c r="B50" s="133">
        <v>18</v>
      </c>
      <c r="C50" s="136">
        <v>15251</v>
      </c>
      <c r="D50" s="135">
        <f t="shared" si="3"/>
        <v>4722</v>
      </c>
      <c r="E50" s="135">
        <v>2637</v>
      </c>
      <c r="F50" s="134">
        <v>2085</v>
      </c>
      <c r="G50" s="158">
        <f t="shared" si="2"/>
        <v>30.96190413743361</v>
      </c>
      <c r="H50" s="131">
        <f t="shared" si="4"/>
        <v>55.844980940279541</v>
      </c>
      <c r="I50" s="132">
        <f t="shared" si="5"/>
        <v>44.155019059720459</v>
      </c>
    </row>
    <row r="51" spans="2:9" s="126" customFormat="1">
      <c r="B51" s="133">
        <v>19</v>
      </c>
      <c r="C51" s="136">
        <v>14693</v>
      </c>
      <c r="D51" s="135">
        <f t="shared" si="3"/>
        <v>4804</v>
      </c>
      <c r="E51" s="135">
        <v>2470</v>
      </c>
      <c r="F51" s="134">
        <v>2334</v>
      </c>
      <c r="G51" s="158">
        <f t="shared" si="2"/>
        <v>32.695841557204105</v>
      </c>
      <c r="H51" s="131">
        <f t="shared" si="4"/>
        <v>51.415487094088263</v>
      </c>
      <c r="I51" s="132">
        <f t="shared" si="5"/>
        <v>48.584512905911744</v>
      </c>
    </row>
    <row r="52" spans="2:9" s="126" customFormat="1">
      <c r="B52" s="133">
        <v>20</v>
      </c>
      <c r="C52" s="136">
        <v>14013</v>
      </c>
      <c r="D52" s="135">
        <f t="shared" si="3"/>
        <v>4661</v>
      </c>
      <c r="E52" s="135">
        <v>2301</v>
      </c>
      <c r="F52" s="134">
        <v>2360</v>
      </c>
      <c r="G52" s="158">
        <f t="shared" si="2"/>
        <v>33.261971026903595</v>
      </c>
      <c r="H52" s="131">
        <f t="shared" si="4"/>
        <v>49.367088607594937</v>
      </c>
      <c r="I52" s="132">
        <f t="shared" si="5"/>
        <v>50.632911392405063</v>
      </c>
    </row>
    <row r="53" spans="2:9" s="126" customFormat="1">
      <c r="B53" s="133">
        <v>21</v>
      </c>
      <c r="C53" s="136">
        <v>13426</v>
      </c>
      <c r="D53" s="135">
        <v>4319</v>
      </c>
      <c r="E53" s="135">
        <v>2009</v>
      </c>
      <c r="F53" s="134">
        <v>2310</v>
      </c>
      <c r="G53" s="158">
        <f t="shared" si="2"/>
        <v>32.168925964546403</v>
      </c>
      <c r="H53" s="131">
        <v>46.52</v>
      </c>
      <c r="I53" s="132">
        <v>53.48</v>
      </c>
    </row>
    <row r="54" spans="2:9" s="126" customFormat="1">
      <c r="B54" s="133">
        <v>22</v>
      </c>
      <c r="C54" s="136">
        <v>13760</v>
      </c>
      <c r="D54" s="135">
        <v>3927</v>
      </c>
      <c r="E54" s="135">
        <v>2067</v>
      </c>
      <c r="F54" s="134">
        <v>1860</v>
      </c>
      <c r="G54" s="158">
        <f t="shared" si="2"/>
        <v>28.539244186046513</v>
      </c>
      <c r="H54" s="131">
        <v>52.64</v>
      </c>
      <c r="I54" s="132">
        <v>47.36</v>
      </c>
    </row>
    <row r="55" spans="2:9" s="126" customFormat="1" ht="20.25" customHeight="1">
      <c r="B55" s="133">
        <v>23</v>
      </c>
      <c r="C55" s="136">
        <v>13267</v>
      </c>
      <c r="D55" s="135">
        <v>3995</v>
      </c>
      <c r="E55" s="135">
        <v>2228</v>
      </c>
      <c r="F55" s="134">
        <v>1767</v>
      </c>
      <c r="G55" s="158">
        <f t="shared" si="2"/>
        <v>30.112308735961406</v>
      </c>
      <c r="H55" s="131">
        <v>55.77</v>
      </c>
      <c r="I55" s="132">
        <v>44.23</v>
      </c>
    </row>
    <row r="56" spans="2:9" s="126" customFormat="1">
      <c r="B56" s="133">
        <v>24</v>
      </c>
      <c r="C56" s="136">
        <v>13253</v>
      </c>
      <c r="D56" s="135">
        <v>4157</v>
      </c>
      <c r="E56" s="135">
        <v>2353</v>
      </c>
      <c r="F56" s="134">
        <v>1804</v>
      </c>
      <c r="G56" s="158">
        <f t="shared" si="2"/>
        <v>31.366483060439144</v>
      </c>
      <c r="H56" s="131">
        <v>56.6</v>
      </c>
      <c r="I56" s="132">
        <v>43.4</v>
      </c>
    </row>
    <row r="57" spans="2:9" s="126" customFormat="1">
      <c r="B57" s="133">
        <v>25</v>
      </c>
      <c r="C57" s="134">
        <v>13330</v>
      </c>
      <c r="D57" s="135">
        <v>4250</v>
      </c>
      <c r="E57" s="135">
        <v>2504</v>
      </c>
      <c r="F57" s="134">
        <v>1746</v>
      </c>
      <c r="G57" s="158">
        <f t="shared" si="2"/>
        <v>31.882970742685675</v>
      </c>
      <c r="H57" s="131">
        <v>58.9</v>
      </c>
      <c r="I57" s="132">
        <v>41.1</v>
      </c>
    </row>
    <row r="58" spans="2:9" s="126" customFormat="1">
      <c r="B58" s="133">
        <v>26</v>
      </c>
      <c r="C58" s="134">
        <v>12594</v>
      </c>
      <c r="D58" s="135">
        <v>4118</v>
      </c>
      <c r="E58" s="135">
        <v>2425</v>
      </c>
      <c r="F58" s="134">
        <v>1693</v>
      </c>
      <c r="G58" s="158">
        <f t="shared" si="2"/>
        <v>32.698110211211691</v>
      </c>
      <c r="H58" s="131">
        <v>58.9</v>
      </c>
      <c r="I58" s="132">
        <v>41.1</v>
      </c>
    </row>
    <row r="59" spans="2:9" s="126" customFormat="1">
      <c r="B59" s="133">
        <v>27</v>
      </c>
      <c r="C59" s="134">
        <v>12547</v>
      </c>
      <c r="D59" s="135">
        <v>4092</v>
      </c>
      <c r="E59" s="135">
        <v>2364</v>
      </c>
      <c r="F59" s="134">
        <v>1728</v>
      </c>
      <c r="G59" s="158">
        <f t="shared" si="2"/>
        <v>32.613373714832235</v>
      </c>
      <c r="H59" s="131">
        <v>57.8</v>
      </c>
      <c r="I59" s="132">
        <v>42.2</v>
      </c>
    </row>
    <row r="60" spans="2:9" s="126" customFormat="1" ht="20.25" customHeight="1">
      <c r="B60" s="133">
        <v>28</v>
      </c>
      <c r="C60" s="134">
        <v>12242</v>
      </c>
      <c r="D60" s="135">
        <v>4034</v>
      </c>
      <c r="E60" s="135">
        <v>2289</v>
      </c>
      <c r="F60" s="134">
        <v>1745</v>
      </c>
      <c r="G60" s="158">
        <f t="shared" si="2"/>
        <v>32.952132004574416</v>
      </c>
      <c r="H60" s="131">
        <v>56.7</v>
      </c>
      <c r="I60" s="132">
        <v>43.3</v>
      </c>
    </row>
    <row r="61" spans="2:9" s="126" customFormat="1">
      <c r="B61" s="133">
        <v>29</v>
      </c>
      <c r="C61" s="134">
        <v>12094</v>
      </c>
      <c r="D61" s="135">
        <v>3869</v>
      </c>
      <c r="E61" s="135">
        <v>2226</v>
      </c>
      <c r="F61" s="134">
        <v>1643</v>
      </c>
      <c r="G61" s="158">
        <f t="shared" si="2"/>
        <v>31.991069952042334</v>
      </c>
      <c r="H61" s="131">
        <v>57.5</v>
      </c>
      <c r="I61" s="132">
        <v>42.5</v>
      </c>
    </row>
    <row r="62" spans="2:9" s="126" customFormat="1">
      <c r="B62" s="133">
        <v>30</v>
      </c>
      <c r="C62" s="134">
        <v>11717</v>
      </c>
      <c r="D62" s="135">
        <v>3687</v>
      </c>
      <c r="E62" s="135">
        <v>2089</v>
      </c>
      <c r="F62" s="134">
        <v>1598</v>
      </c>
      <c r="G62" s="158">
        <f t="shared" si="2"/>
        <v>31.467099086796964</v>
      </c>
      <c r="H62" s="131">
        <v>56.7</v>
      </c>
      <c r="I62" s="132">
        <v>43.3</v>
      </c>
    </row>
    <row r="63" spans="2:9" s="126" customFormat="1">
      <c r="B63" s="127" t="s">
        <v>163</v>
      </c>
      <c r="C63" s="134">
        <v>11474</v>
      </c>
      <c r="D63" s="135">
        <v>3577</v>
      </c>
      <c r="E63" s="135">
        <v>1947</v>
      </c>
      <c r="F63" s="134">
        <v>1630</v>
      </c>
      <c r="G63" s="158">
        <f t="shared" si="2"/>
        <v>31.174830050549069</v>
      </c>
      <c r="H63" s="131">
        <f>E63/D63*100</f>
        <v>54.431087503494545</v>
      </c>
      <c r="I63" s="132">
        <f>F63/D63*100</f>
        <v>45.568912496505455</v>
      </c>
    </row>
    <row r="64" spans="2:9" s="126" customFormat="1">
      <c r="B64" s="133">
        <v>2</v>
      </c>
      <c r="C64" s="134">
        <v>11314</v>
      </c>
      <c r="D64" s="135">
        <v>3400</v>
      </c>
      <c r="E64" s="135">
        <v>1869</v>
      </c>
      <c r="F64" s="134">
        <v>1531</v>
      </c>
      <c r="G64" s="158">
        <f t="shared" si="2"/>
        <v>30.051263920806083</v>
      </c>
      <c r="H64" s="131">
        <f>E64/D64*100</f>
        <v>54.970588235294116</v>
      </c>
      <c r="I64" s="132">
        <f>F64/D64*100</f>
        <v>45.029411764705884</v>
      </c>
    </row>
    <row r="65" spans="2:10" s="126" customFormat="1" ht="20.25" customHeight="1">
      <c r="B65" s="133">
        <v>3</v>
      </c>
      <c r="C65" s="134">
        <v>10798</v>
      </c>
      <c r="D65" s="135">
        <v>2865</v>
      </c>
      <c r="E65" s="135">
        <v>1683</v>
      </c>
      <c r="F65" s="134">
        <v>1182</v>
      </c>
      <c r="G65" s="158">
        <f t="shared" si="2"/>
        <v>26.532691239118357</v>
      </c>
      <c r="H65" s="131">
        <v>58.7434554973822</v>
      </c>
      <c r="I65" s="132">
        <v>41.256544502617807</v>
      </c>
    </row>
    <row r="66" spans="2:10" s="126" customFormat="1">
      <c r="B66" s="133">
        <v>4</v>
      </c>
      <c r="C66" s="134">
        <v>10337</v>
      </c>
      <c r="D66" s="135">
        <v>2505</v>
      </c>
      <c r="E66" s="135">
        <v>1567</v>
      </c>
      <c r="F66" s="134">
        <v>938</v>
      </c>
      <c r="G66" s="158">
        <f t="shared" si="2"/>
        <v>24.23333655799555</v>
      </c>
      <c r="H66" s="131">
        <v>62.554890219560875</v>
      </c>
      <c r="I66" s="132">
        <v>37.445109780439125</v>
      </c>
    </row>
    <row r="67" spans="2:10" s="126" customFormat="1">
      <c r="B67" s="133">
        <v>5</v>
      </c>
      <c r="C67" s="134">
        <v>9804</v>
      </c>
      <c r="D67" s="135">
        <v>2322</v>
      </c>
      <c r="E67" s="135">
        <v>1433</v>
      </c>
      <c r="F67" s="134">
        <v>889</v>
      </c>
      <c r="G67" s="158">
        <f t="shared" si="2"/>
        <v>23.684210526315788</v>
      </c>
      <c r="H67" s="131">
        <v>61.714039621016369</v>
      </c>
      <c r="I67" s="132">
        <v>38.285960378983638</v>
      </c>
    </row>
    <row r="68" spans="2:10" s="126" customFormat="1">
      <c r="B68" s="133">
        <v>6</v>
      </c>
      <c r="C68" s="134">
        <v>9011</v>
      </c>
      <c r="D68" s="135">
        <v>2120</v>
      </c>
      <c r="E68" s="135">
        <v>1249</v>
      </c>
      <c r="F68" s="134">
        <v>871</v>
      </c>
      <c r="G68" s="158">
        <v>23.526800577072468</v>
      </c>
      <c r="H68" s="131">
        <v>58.915094339622641</v>
      </c>
      <c r="I68" s="132">
        <v>41.084905660377359</v>
      </c>
    </row>
    <row r="69" spans="2:10" s="126" customFormat="1">
      <c r="B69" s="137">
        <v>7</v>
      </c>
      <c r="C69" s="138">
        <v>8956</v>
      </c>
      <c r="D69" s="139">
        <v>2071</v>
      </c>
      <c r="E69" s="139">
        <f>D69-F69</f>
        <v>1267</v>
      </c>
      <c r="F69" s="138">
        <v>804</v>
      </c>
      <c r="G69" s="159">
        <f t="shared" si="2"/>
        <v>23.124162572577042</v>
      </c>
      <c r="H69" s="155">
        <f>E69/D69*100</f>
        <v>61.178174794785122</v>
      </c>
      <c r="I69" s="140">
        <f>F69/D69*100</f>
        <v>38.821825205214871</v>
      </c>
    </row>
    <row r="70" spans="2:10">
      <c r="J70" s="54" t="s">
        <v>167</v>
      </c>
    </row>
  </sheetData>
  <mergeCells count="7">
    <mergeCell ref="A1:I1"/>
    <mergeCell ref="B3:B4"/>
    <mergeCell ref="C3:C4"/>
    <mergeCell ref="D3:D4"/>
    <mergeCell ref="H2:I2"/>
    <mergeCell ref="H3:I3"/>
    <mergeCell ref="G3:G4"/>
  </mergeCells>
  <phoneticPr fontId="2"/>
  <printOptions horizontalCentered="1"/>
  <pageMargins left="0.59055118110236227" right="0.32" top="0.26" bottom="0.44" header="0.31496062992125984" footer="0.23"/>
  <pageSetup paperSize="9" scale="83" firstPageNumber="89" orientation="portrait" useFirstPageNumber="1" r:id="rId1"/>
  <headerFooter alignWithMargins="0">
    <oddFooter>&amp;C&amp;"ＦＡ クリアレター,標準"- 3 -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showGridLines="0" view="pageBreakPreview" topLeftCell="A48" zoomScaleNormal="180" zoomScaleSheetLayoutView="100" workbookViewId="0">
      <selection activeCell="P53" sqref="P53"/>
    </sheetView>
  </sheetViews>
  <sheetFormatPr defaultRowHeight="13.5"/>
  <cols>
    <col min="1" max="1" width="1.875" style="4" customWidth="1"/>
    <col min="2" max="2" width="9.125" style="4" customWidth="1"/>
    <col min="3" max="7" width="7.125" style="4" customWidth="1"/>
    <col min="8" max="8" width="9.125" style="4" customWidth="1"/>
    <col min="9" max="12" width="7.125" style="4" customWidth="1"/>
    <col min="13" max="13" width="6.25" style="4" customWidth="1"/>
    <col min="14" max="14" width="7.125" style="4" customWidth="1"/>
    <col min="15" max="16384" width="9" style="4"/>
  </cols>
  <sheetData>
    <row r="1" spans="1:13" s="33" customFormat="1" ht="15" customHeight="1">
      <c r="B1" s="34" t="s">
        <v>156</v>
      </c>
      <c r="H1" s="33" t="s">
        <v>157</v>
      </c>
    </row>
    <row r="2" spans="1:13" s="31" customFormat="1" ht="23.25" customHeight="1">
      <c r="B2" s="32"/>
    </row>
    <row r="3" spans="1:13" s="28" customFormat="1" ht="15" customHeight="1">
      <c r="A3" s="30"/>
      <c r="B3" s="29" t="s">
        <v>77</v>
      </c>
      <c r="H3" s="28" t="s">
        <v>78</v>
      </c>
    </row>
    <row r="4" spans="1:13" ht="9" customHeight="1">
      <c r="A4" s="26"/>
      <c r="B4" s="27"/>
      <c r="C4" s="26"/>
      <c r="D4" s="26"/>
      <c r="E4" s="26"/>
      <c r="F4" s="26"/>
    </row>
    <row r="5" spans="1:13" ht="24" customHeight="1">
      <c r="A5" s="26"/>
      <c r="B5" s="265" t="s">
        <v>79</v>
      </c>
      <c r="C5" s="267" t="s">
        <v>140</v>
      </c>
      <c r="D5" s="268"/>
      <c r="E5" s="269"/>
      <c r="F5" s="191" t="s">
        <v>170</v>
      </c>
      <c r="G5" s="3"/>
      <c r="H5" s="265" t="s">
        <v>79</v>
      </c>
      <c r="I5" s="267" t="s">
        <v>141</v>
      </c>
      <c r="J5" s="268"/>
      <c r="K5" s="269"/>
      <c r="L5" s="191" t="s">
        <v>170</v>
      </c>
      <c r="M5" s="3"/>
    </row>
    <row r="6" spans="1:13" ht="15" customHeight="1" thickBot="1">
      <c r="A6" s="26"/>
      <c r="B6" s="266"/>
      <c r="C6" s="144" t="s">
        <v>80</v>
      </c>
      <c r="D6" s="145" t="s">
        <v>81</v>
      </c>
      <c r="E6" s="145" t="s">
        <v>82</v>
      </c>
      <c r="F6" s="167" t="s">
        <v>83</v>
      </c>
      <c r="G6" s="3"/>
      <c r="H6" s="266"/>
      <c r="I6" s="144" t="s">
        <v>80</v>
      </c>
      <c r="J6" s="145" t="s">
        <v>81</v>
      </c>
      <c r="K6" s="145" t="s">
        <v>82</v>
      </c>
      <c r="L6" s="167" t="s">
        <v>83</v>
      </c>
      <c r="M6" s="3"/>
    </row>
    <row r="7" spans="1:13" ht="5.25" customHeight="1" thickTop="1">
      <c r="A7" s="26"/>
      <c r="B7" s="47"/>
      <c r="C7" s="141"/>
      <c r="D7" s="142"/>
      <c r="E7" s="143"/>
      <c r="F7" s="172"/>
      <c r="G7" s="3"/>
      <c r="H7" s="51"/>
      <c r="I7" s="51"/>
      <c r="J7" s="26"/>
      <c r="K7" s="146"/>
      <c r="L7" s="172"/>
      <c r="M7" s="3"/>
    </row>
    <row r="8" spans="1:13">
      <c r="A8" s="65"/>
      <c r="B8" s="66" t="s">
        <v>83</v>
      </c>
      <c r="C8" s="9">
        <v>98.618105453091204</v>
      </c>
      <c r="D8" s="6">
        <v>98.552527799686729</v>
      </c>
      <c r="E8" s="8">
        <v>98.686867118096544</v>
      </c>
      <c r="F8" s="177" t="s">
        <v>172</v>
      </c>
      <c r="G8" s="3"/>
      <c r="H8" s="66" t="s">
        <v>83</v>
      </c>
      <c r="I8" s="7">
        <v>0.17048609860711247</v>
      </c>
      <c r="J8" s="6">
        <v>0.26586979785748932</v>
      </c>
      <c r="K8" s="8">
        <v>7.0471205814748084E-2</v>
      </c>
      <c r="L8" s="177" t="s">
        <v>172</v>
      </c>
      <c r="M8" s="3"/>
    </row>
    <row r="9" spans="1:13" ht="4.5" customHeight="1">
      <c r="A9" s="65"/>
      <c r="B9" s="66"/>
      <c r="C9" s="9"/>
      <c r="D9" s="6"/>
      <c r="E9" s="8"/>
      <c r="F9" s="181"/>
      <c r="G9" s="3"/>
      <c r="H9" s="66"/>
      <c r="I9" s="7"/>
      <c r="J9" s="6"/>
      <c r="K9" s="8"/>
      <c r="L9" s="181"/>
      <c r="M9" s="3"/>
    </row>
    <row r="10" spans="1:13" ht="13.5" customHeight="1">
      <c r="A10" s="65"/>
      <c r="B10" s="67" t="s">
        <v>84</v>
      </c>
      <c r="C10" s="25">
        <v>98.295396809267345</v>
      </c>
      <c r="D10" s="22">
        <v>98.219657740296881</v>
      </c>
      <c r="E10" s="24">
        <v>98.375857913763298</v>
      </c>
      <c r="F10" s="165">
        <f t="shared" ref="F10:F56" si="0">RANK(C10,C$10:C$57)</f>
        <v>39</v>
      </c>
      <c r="G10" s="3"/>
      <c r="H10" s="67" t="s">
        <v>84</v>
      </c>
      <c r="I10" s="23">
        <v>0.203231378924906</v>
      </c>
      <c r="J10" s="22">
        <v>0.31562854465650736</v>
      </c>
      <c r="K10" s="21">
        <v>8.382668832189448E-2</v>
      </c>
      <c r="L10" s="165">
        <f t="shared" ref="L10:L56" si="1">RANK(I10,I$10:I$57)</f>
        <v>17</v>
      </c>
      <c r="M10" s="3"/>
    </row>
    <row r="11" spans="1:13">
      <c r="A11" s="65"/>
      <c r="B11" s="149" t="s">
        <v>87</v>
      </c>
      <c r="C11" s="150">
        <v>99.051315222078486</v>
      </c>
      <c r="D11" s="151">
        <v>99.043570669500525</v>
      </c>
      <c r="E11" s="152">
        <v>99.059286808138268</v>
      </c>
      <c r="F11" s="186">
        <f t="shared" si="0"/>
        <v>11</v>
      </c>
      <c r="G11" s="3"/>
      <c r="H11" s="149" t="s">
        <v>87</v>
      </c>
      <c r="I11" s="153">
        <v>0.16170763260025872</v>
      </c>
      <c r="J11" s="151">
        <v>0.27630180658873538</v>
      </c>
      <c r="K11" s="154">
        <v>4.375410194705754E-2</v>
      </c>
      <c r="L11" s="186">
        <f t="shared" si="1"/>
        <v>25</v>
      </c>
      <c r="M11" s="3"/>
    </row>
    <row r="12" spans="1:13">
      <c r="A12" s="65"/>
      <c r="B12" s="68" t="s">
        <v>88</v>
      </c>
      <c r="C12" s="9">
        <v>99.052035033487897</v>
      </c>
      <c r="D12" s="6">
        <v>99.0894374747066</v>
      </c>
      <c r="E12" s="8">
        <v>99.013226957799702</v>
      </c>
      <c r="F12" s="181">
        <f t="shared" si="0"/>
        <v>10</v>
      </c>
      <c r="G12" s="3"/>
      <c r="H12" s="68" t="s">
        <v>88</v>
      </c>
      <c r="I12" s="7">
        <v>0.13395157135497165</v>
      </c>
      <c r="J12" s="6">
        <v>0.20234722784297854</v>
      </c>
      <c r="K12" s="5">
        <v>6.2985513331933654E-2</v>
      </c>
      <c r="L12" s="181">
        <f t="shared" si="1"/>
        <v>30</v>
      </c>
      <c r="M12" s="3"/>
    </row>
    <row r="13" spans="1:13" ht="13.5" customHeight="1">
      <c r="A13" s="65"/>
      <c r="B13" s="68" t="s">
        <v>89</v>
      </c>
      <c r="C13" s="9">
        <v>98.860338732654455</v>
      </c>
      <c r="D13" s="6">
        <v>98.901895783694187</v>
      </c>
      <c r="E13" s="8">
        <v>98.817204301075265</v>
      </c>
      <c r="F13" s="181">
        <f t="shared" si="0"/>
        <v>21</v>
      </c>
      <c r="G13" s="3"/>
      <c r="H13" s="68" t="s">
        <v>89</v>
      </c>
      <c r="I13" s="7">
        <v>0.13190523927610404</v>
      </c>
      <c r="J13" s="6">
        <v>0.23826789599088366</v>
      </c>
      <c r="K13" s="5">
        <v>2.1505376344086023E-2</v>
      </c>
      <c r="L13" s="181">
        <f t="shared" si="1"/>
        <v>31</v>
      </c>
      <c r="M13" s="3"/>
    </row>
    <row r="14" spans="1:13">
      <c r="A14" s="65"/>
      <c r="B14" s="69" t="s">
        <v>90</v>
      </c>
      <c r="C14" s="14">
        <v>98.315092165898619</v>
      </c>
      <c r="D14" s="11">
        <v>98.478444632290788</v>
      </c>
      <c r="E14" s="13">
        <v>98.144329896907223</v>
      </c>
      <c r="F14" s="187">
        <f t="shared" si="0"/>
        <v>37</v>
      </c>
      <c r="G14" s="3"/>
      <c r="H14" s="69" t="s">
        <v>90</v>
      </c>
      <c r="I14" s="20">
        <v>8.6405529953917051E-2</v>
      </c>
      <c r="J14" s="11">
        <v>8.453085376162299E-2</v>
      </c>
      <c r="K14" s="10">
        <v>8.8365243004418267E-2</v>
      </c>
      <c r="L14" s="187">
        <f t="shared" si="1"/>
        <v>43</v>
      </c>
      <c r="M14" s="3"/>
    </row>
    <row r="15" spans="1:13">
      <c r="A15" s="65"/>
      <c r="B15" s="68" t="s">
        <v>91</v>
      </c>
      <c r="C15" s="9">
        <v>99.19373685440523</v>
      </c>
      <c r="D15" s="6">
        <v>99.16365280289331</v>
      </c>
      <c r="E15" s="8">
        <v>99.225931301402994</v>
      </c>
      <c r="F15" s="181">
        <f t="shared" si="0"/>
        <v>4</v>
      </c>
      <c r="G15" s="3"/>
      <c r="H15" s="68" t="s">
        <v>91</v>
      </c>
      <c r="I15" s="7">
        <v>5.8424865622809068E-2</v>
      </c>
      <c r="J15" s="6">
        <v>6.7811934900542492E-2</v>
      </c>
      <c r="K15" s="5">
        <v>4.8379293662312528E-2</v>
      </c>
      <c r="L15" s="181">
        <f t="shared" si="1"/>
        <v>45</v>
      </c>
      <c r="M15" s="3"/>
    </row>
    <row r="16" spans="1:13">
      <c r="A16" s="65"/>
      <c r="B16" s="68" t="s">
        <v>92</v>
      </c>
      <c r="C16" s="9">
        <v>97.566159330865219</v>
      </c>
      <c r="D16" s="6">
        <v>97.390606182256121</v>
      </c>
      <c r="E16" s="8">
        <v>97.750597497539715</v>
      </c>
      <c r="F16" s="181">
        <f t="shared" si="0"/>
        <v>45</v>
      </c>
      <c r="G16" s="3"/>
      <c r="H16" s="68" t="s">
        <v>92</v>
      </c>
      <c r="I16" s="7">
        <v>0.13026189496777732</v>
      </c>
      <c r="J16" s="6">
        <v>0.2141041081225746</v>
      </c>
      <c r="K16" s="5">
        <v>4.2176296921130327E-2</v>
      </c>
      <c r="L16" s="181">
        <f t="shared" si="1"/>
        <v>32</v>
      </c>
      <c r="M16" s="3"/>
    </row>
    <row r="17" spans="1:13">
      <c r="A17" s="65"/>
      <c r="B17" s="68" t="s">
        <v>93</v>
      </c>
      <c r="C17" s="9">
        <v>98.639078498293514</v>
      </c>
      <c r="D17" s="6">
        <v>98.599950294093276</v>
      </c>
      <c r="E17" s="8">
        <v>98.680622746063861</v>
      </c>
      <c r="F17" s="181">
        <f t="shared" si="0"/>
        <v>30</v>
      </c>
      <c r="G17" s="3"/>
      <c r="H17" s="68" t="s">
        <v>93</v>
      </c>
      <c r="I17" s="7">
        <v>0.16638225255972697</v>
      </c>
      <c r="J17" s="6">
        <v>0.27338248695219947</v>
      </c>
      <c r="K17" s="5">
        <v>5.2775090157445685E-2</v>
      </c>
      <c r="L17" s="181">
        <f t="shared" si="1"/>
        <v>23</v>
      </c>
      <c r="M17" s="3"/>
    </row>
    <row r="18" spans="1:13">
      <c r="A18" s="65"/>
      <c r="B18" s="68" t="s">
        <v>94</v>
      </c>
      <c r="C18" s="9">
        <v>98.938879456706289</v>
      </c>
      <c r="D18" s="6">
        <v>98.778051932792863</v>
      </c>
      <c r="E18" s="8">
        <v>99.110387169527627</v>
      </c>
      <c r="F18" s="181">
        <f t="shared" si="0"/>
        <v>14</v>
      </c>
      <c r="G18" s="3"/>
      <c r="H18" s="68" t="s">
        <v>94</v>
      </c>
      <c r="I18" s="7">
        <v>8.4889643463497449E-2</v>
      </c>
      <c r="J18" s="6">
        <v>0.11749500646222535</v>
      </c>
      <c r="K18" s="5">
        <v>5.0119032702668841E-2</v>
      </c>
      <c r="L18" s="181">
        <f t="shared" si="1"/>
        <v>44</v>
      </c>
      <c r="M18" s="3"/>
    </row>
    <row r="19" spans="1:13">
      <c r="A19" s="65"/>
      <c r="B19" s="68" t="s">
        <v>95</v>
      </c>
      <c r="C19" s="9">
        <v>98.480485264383304</v>
      </c>
      <c r="D19" s="6">
        <v>98.607998112539818</v>
      </c>
      <c r="E19" s="8">
        <v>98.34268230494645</v>
      </c>
      <c r="F19" s="181">
        <f t="shared" si="0"/>
        <v>34</v>
      </c>
      <c r="G19" s="3"/>
      <c r="H19" s="68" t="s">
        <v>95</v>
      </c>
      <c r="I19" s="7">
        <v>0.13479566203051283</v>
      </c>
      <c r="J19" s="6">
        <v>0.16515276630883569</v>
      </c>
      <c r="K19" s="5">
        <v>0.10198878123406425</v>
      </c>
      <c r="L19" s="181">
        <f t="shared" si="1"/>
        <v>29</v>
      </c>
      <c r="M19" s="3"/>
    </row>
    <row r="20" spans="1:13">
      <c r="A20" s="65"/>
      <c r="B20" s="70" t="s">
        <v>96</v>
      </c>
      <c r="C20" s="19">
        <v>98.935894947926769</v>
      </c>
      <c r="D20" s="16">
        <v>98.914714093033467</v>
      </c>
      <c r="E20" s="18">
        <v>98.958437656484733</v>
      </c>
      <c r="F20" s="188">
        <f t="shared" si="0"/>
        <v>15</v>
      </c>
      <c r="G20" s="3"/>
      <c r="H20" s="70" t="s">
        <v>96</v>
      </c>
      <c r="I20" s="17">
        <v>0.11643702697457792</v>
      </c>
      <c r="J20" s="16">
        <v>0.18819986826009222</v>
      </c>
      <c r="K20" s="15">
        <v>4.0060090135202807E-2</v>
      </c>
      <c r="L20" s="188">
        <f t="shared" si="1"/>
        <v>34</v>
      </c>
      <c r="M20" s="3"/>
    </row>
    <row r="21" spans="1:13">
      <c r="A21" s="65"/>
      <c r="B21" s="68" t="s">
        <v>97</v>
      </c>
      <c r="C21" s="9">
        <v>98.767785286586189</v>
      </c>
      <c r="D21" s="6">
        <v>98.765202514226203</v>
      </c>
      <c r="E21" s="8">
        <v>98.770557240938842</v>
      </c>
      <c r="F21" s="181">
        <f t="shared" si="0"/>
        <v>23</v>
      </c>
      <c r="G21" s="3"/>
      <c r="H21" s="68" t="s">
        <v>97</v>
      </c>
      <c r="I21" s="7">
        <v>9.8192109975163172E-2</v>
      </c>
      <c r="J21" s="6">
        <v>0.14133224234760294</v>
      </c>
      <c r="K21" s="5">
        <v>5.1892064505827881E-2</v>
      </c>
      <c r="L21" s="181">
        <f t="shared" si="1"/>
        <v>38</v>
      </c>
      <c r="M21" s="3"/>
    </row>
    <row r="22" spans="1:13">
      <c r="A22" s="65"/>
      <c r="B22" s="68" t="s">
        <v>98</v>
      </c>
      <c r="C22" s="9">
        <v>98.701162868091018</v>
      </c>
      <c r="D22" s="6">
        <v>98.705809849291271</v>
      </c>
      <c r="E22" s="8">
        <v>98.696342786300946</v>
      </c>
      <c r="F22" s="181">
        <f t="shared" si="0"/>
        <v>27</v>
      </c>
      <c r="G22" s="3"/>
      <c r="H22" s="68" t="s">
        <v>98</v>
      </c>
      <c r="I22" s="7">
        <v>9.7935742742771295E-2</v>
      </c>
      <c r="J22" s="6">
        <v>0.16060656992922107</v>
      </c>
      <c r="K22" s="5">
        <v>3.2930419959708662E-2</v>
      </c>
      <c r="L22" s="181">
        <f t="shared" si="1"/>
        <v>39</v>
      </c>
      <c r="M22" s="3"/>
    </row>
    <row r="23" spans="1:13">
      <c r="A23" s="65"/>
      <c r="B23" s="68" t="s">
        <v>99</v>
      </c>
      <c r="C23" s="9">
        <v>99.063300991720013</v>
      </c>
      <c r="D23" s="6">
        <v>98.974817307186797</v>
      </c>
      <c r="E23" s="8">
        <v>99.155586017820426</v>
      </c>
      <c r="F23" s="181">
        <f t="shared" si="0"/>
        <v>8</v>
      </c>
      <c r="G23" s="3"/>
      <c r="H23" s="68" t="s">
        <v>99</v>
      </c>
      <c r="I23" s="7">
        <v>9.1254344646188118E-2</v>
      </c>
      <c r="J23" s="6">
        <v>0.16560643499290259</v>
      </c>
      <c r="K23" s="5">
        <v>1.3708019191226868E-2</v>
      </c>
      <c r="L23" s="181">
        <f t="shared" si="1"/>
        <v>40</v>
      </c>
      <c r="M23" s="3"/>
    </row>
    <row r="24" spans="1:13">
      <c r="A24" s="65"/>
      <c r="B24" s="69" t="s">
        <v>100</v>
      </c>
      <c r="C24" s="14">
        <v>99.58105434656116</v>
      </c>
      <c r="D24" s="11">
        <v>99.622727792385959</v>
      </c>
      <c r="E24" s="13">
        <v>99.537859936011372</v>
      </c>
      <c r="F24" s="187">
        <f t="shared" si="0"/>
        <v>1</v>
      </c>
      <c r="G24" s="3"/>
      <c r="H24" s="69" t="s">
        <v>100</v>
      </c>
      <c r="I24" s="12">
        <v>4.0730827417665545E-2</v>
      </c>
      <c r="J24" s="11">
        <v>8.0027437978735572E-2</v>
      </c>
      <c r="K24" s="10">
        <v>0</v>
      </c>
      <c r="L24" s="187">
        <f t="shared" si="1"/>
        <v>46</v>
      </c>
      <c r="M24" s="3"/>
    </row>
    <row r="25" spans="1:13">
      <c r="A25" s="65"/>
      <c r="B25" s="68" t="s">
        <v>101</v>
      </c>
      <c r="C25" s="9">
        <v>99.170910813691819</v>
      </c>
      <c r="D25" s="6">
        <v>99.135514018691595</v>
      </c>
      <c r="E25" s="8">
        <v>99.207302426135001</v>
      </c>
      <c r="F25" s="181">
        <f t="shared" si="0"/>
        <v>6</v>
      </c>
      <c r="G25" s="3"/>
      <c r="H25" s="68" t="s">
        <v>101</v>
      </c>
      <c r="I25" s="7">
        <v>0.10659718109676655</v>
      </c>
      <c r="J25" s="6">
        <v>0.18691588785046728</v>
      </c>
      <c r="K25" s="5">
        <v>2.4021138601969732E-2</v>
      </c>
      <c r="L25" s="181">
        <f t="shared" si="1"/>
        <v>36</v>
      </c>
      <c r="M25" s="3"/>
    </row>
    <row r="26" spans="1:13">
      <c r="A26" s="65"/>
      <c r="B26" s="68" t="s">
        <v>102</v>
      </c>
      <c r="C26" s="9">
        <v>99.265542567497675</v>
      </c>
      <c r="D26" s="6">
        <v>99.125305126118789</v>
      </c>
      <c r="E26" s="8">
        <v>99.410650389391705</v>
      </c>
      <c r="F26" s="181">
        <f t="shared" si="0"/>
        <v>3</v>
      </c>
      <c r="G26" s="3"/>
      <c r="H26" s="68" t="s">
        <v>102</v>
      </c>
      <c r="I26" s="7">
        <v>0.16551153408503155</v>
      </c>
      <c r="J26" s="6">
        <v>0.28478437754271768</v>
      </c>
      <c r="K26" s="5">
        <v>4.2096400757735214E-2</v>
      </c>
      <c r="L26" s="181">
        <f t="shared" si="1"/>
        <v>24</v>
      </c>
      <c r="M26" s="3"/>
    </row>
    <row r="27" spans="1:13">
      <c r="A27" s="65"/>
      <c r="B27" s="68" t="s">
        <v>103</v>
      </c>
      <c r="C27" s="9">
        <v>99.400935125657512</v>
      </c>
      <c r="D27" s="6">
        <v>99.262829600226823</v>
      </c>
      <c r="E27" s="8">
        <v>99.54778414229726</v>
      </c>
      <c r="F27" s="181">
        <f t="shared" si="0"/>
        <v>2</v>
      </c>
      <c r="G27" s="3"/>
      <c r="H27" s="68" t="s">
        <v>103</v>
      </c>
      <c r="I27" s="7">
        <v>2.9222676797194622E-2</v>
      </c>
      <c r="J27" s="6">
        <v>5.6705415367167562E-2</v>
      </c>
      <c r="K27" s="5">
        <v>0</v>
      </c>
      <c r="L27" s="181">
        <f t="shared" si="1"/>
        <v>47</v>
      </c>
      <c r="M27" s="3"/>
    </row>
    <row r="28" spans="1:13">
      <c r="A28" s="65"/>
      <c r="B28" s="68" t="s">
        <v>104</v>
      </c>
      <c r="C28" s="9">
        <v>98.836862511184009</v>
      </c>
      <c r="D28" s="6">
        <v>98.573059360730596</v>
      </c>
      <c r="E28" s="8">
        <v>99.12554653341661</v>
      </c>
      <c r="F28" s="181">
        <f t="shared" si="0"/>
        <v>22</v>
      </c>
      <c r="G28" s="3"/>
      <c r="H28" s="68" t="s">
        <v>104</v>
      </c>
      <c r="I28" s="7">
        <v>0.11929615269907545</v>
      </c>
      <c r="J28" s="6">
        <v>0.22831050228310501</v>
      </c>
      <c r="K28" s="5">
        <v>0</v>
      </c>
      <c r="L28" s="181">
        <f t="shared" si="1"/>
        <v>33</v>
      </c>
      <c r="M28" s="3"/>
    </row>
    <row r="29" spans="1:13">
      <c r="A29" s="65"/>
      <c r="B29" s="68" t="s">
        <v>105</v>
      </c>
      <c r="C29" s="9">
        <v>98.668664630280674</v>
      </c>
      <c r="D29" s="6">
        <v>98.599977418990633</v>
      </c>
      <c r="E29" s="8">
        <v>98.740287261596421</v>
      </c>
      <c r="F29" s="181">
        <f t="shared" si="0"/>
        <v>29</v>
      </c>
      <c r="G29" s="3"/>
      <c r="H29" s="68" t="s">
        <v>105</v>
      </c>
      <c r="I29" s="7">
        <v>0.14408391447178837</v>
      </c>
      <c r="J29" s="6">
        <v>0.25968160776786725</v>
      </c>
      <c r="K29" s="5">
        <v>2.3546032493524841E-2</v>
      </c>
      <c r="L29" s="181">
        <f t="shared" si="1"/>
        <v>28</v>
      </c>
      <c r="M29" s="3"/>
    </row>
    <row r="30" spans="1:13">
      <c r="A30" s="65"/>
      <c r="B30" s="70" t="s">
        <v>106</v>
      </c>
      <c r="C30" s="19">
        <v>98.907703866381553</v>
      </c>
      <c r="D30" s="16">
        <v>98.913781398506444</v>
      </c>
      <c r="E30" s="18">
        <v>98.901358535144709</v>
      </c>
      <c r="F30" s="188">
        <f t="shared" si="0"/>
        <v>18</v>
      </c>
      <c r="G30" s="3"/>
      <c r="H30" s="70" t="s">
        <v>106</v>
      </c>
      <c r="I30" s="17">
        <v>0.20227706178119401</v>
      </c>
      <c r="J30" s="16">
        <v>0.32812853586784341</v>
      </c>
      <c r="K30" s="15">
        <v>7.0880094506792682E-2</v>
      </c>
      <c r="L30" s="188">
        <f t="shared" si="1"/>
        <v>18</v>
      </c>
      <c r="M30" s="3"/>
    </row>
    <row r="31" spans="1:13">
      <c r="A31" s="65"/>
      <c r="B31" s="68" t="s">
        <v>107</v>
      </c>
      <c r="C31" s="9">
        <v>98.272444066836584</v>
      </c>
      <c r="D31" s="6">
        <v>97.955287306768497</v>
      </c>
      <c r="E31" s="8">
        <v>98.60378329687299</v>
      </c>
      <c r="F31" s="181">
        <f t="shared" si="0"/>
        <v>40</v>
      </c>
      <c r="G31" s="3"/>
      <c r="H31" s="68" t="s">
        <v>107</v>
      </c>
      <c r="I31" s="7">
        <v>0.21397778407124202</v>
      </c>
      <c r="J31" s="6">
        <v>0.29562111227443494</v>
      </c>
      <c r="K31" s="5">
        <v>0.12868356710848025</v>
      </c>
      <c r="L31" s="181">
        <f t="shared" si="1"/>
        <v>13</v>
      </c>
      <c r="M31" s="3"/>
    </row>
    <row r="32" spans="1:13">
      <c r="A32" s="65"/>
      <c r="B32" s="68" t="s">
        <v>108</v>
      </c>
      <c r="C32" s="9">
        <v>98.204587474000462</v>
      </c>
      <c r="D32" s="6">
        <v>98.414981526919931</v>
      </c>
      <c r="E32" s="8">
        <v>97.983715766099181</v>
      </c>
      <c r="F32" s="181">
        <f t="shared" si="0"/>
        <v>41</v>
      </c>
      <c r="G32" s="3"/>
      <c r="H32" s="68" t="s">
        <v>108</v>
      </c>
      <c r="I32" s="7">
        <v>0.22677374624451122</v>
      </c>
      <c r="J32" s="6">
        <v>0.35536001353752433</v>
      </c>
      <c r="K32" s="5">
        <v>9.1783863804589194E-2</v>
      </c>
      <c r="L32" s="181">
        <f t="shared" si="1"/>
        <v>10</v>
      </c>
      <c r="M32" s="3"/>
    </row>
    <row r="33" spans="1:13">
      <c r="A33" s="65"/>
      <c r="B33" s="68" t="s">
        <v>109</v>
      </c>
      <c r="C33" s="9">
        <v>98.88945949415843</v>
      </c>
      <c r="D33" s="6">
        <v>98.737499999999997</v>
      </c>
      <c r="E33" s="8">
        <v>99.049881235154388</v>
      </c>
      <c r="F33" s="181">
        <f t="shared" si="0"/>
        <v>19</v>
      </c>
      <c r="G33" s="3"/>
      <c r="H33" s="68" t="s">
        <v>109</v>
      </c>
      <c r="I33" s="7">
        <v>0.24393375272820644</v>
      </c>
      <c r="J33" s="6">
        <v>0.38750000000000001</v>
      </c>
      <c r="K33" s="5">
        <v>9.2372657693322771E-2</v>
      </c>
      <c r="L33" s="181">
        <f t="shared" si="1"/>
        <v>9</v>
      </c>
      <c r="M33" s="3"/>
    </row>
    <row r="34" spans="1:13">
      <c r="A34" s="65"/>
      <c r="B34" s="69" t="s">
        <v>110</v>
      </c>
      <c r="C34" s="14">
        <v>98.909519599174772</v>
      </c>
      <c r="D34" s="11">
        <v>98.927225282690628</v>
      </c>
      <c r="E34" s="13">
        <v>98.891219658375789</v>
      </c>
      <c r="F34" s="187">
        <f t="shared" si="0"/>
        <v>17</v>
      </c>
      <c r="G34" s="3"/>
      <c r="H34" s="69" t="s">
        <v>110</v>
      </c>
      <c r="I34" s="12">
        <v>8.8417329796640146E-2</v>
      </c>
      <c r="J34" s="11">
        <v>0.11597564511452595</v>
      </c>
      <c r="K34" s="10">
        <v>5.9934072520227748E-2</v>
      </c>
      <c r="L34" s="187">
        <f t="shared" si="1"/>
        <v>42</v>
      </c>
      <c r="M34" s="3"/>
    </row>
    <row r="35" spans="1:13">
      <c r="A35" s="65"/>
      <c r="B35" s="68" t="s">
        <v>111</v>
      </c>
      <c r="C35" s="9">
        <v>99.091640251691345</v>
      </c>
      <c r="D35" s="6">
        <v>99.036501760237172</v>
      </c>
      <c r="E35" s="8">
        <v>99.149183022333943</v>
      </c>
      <c r="F35" s="181">
        <f t="shared" si="0"/>
        <v>7</v>
      </c>
      <c r="G35" s="3"/>
      <c r="H35" s="68" t="s">
        <v>111</v>
      </c>
      <c r="I35" s="7">
        <v>0.10408288782703316</v>
      </c>
      <c r="J35" s="6">
        <v>0.19455252918287938</v>
      </c>
      <c r="K35" s="5">
        <v>9.6683747462051623E-3</v>
      </c>
      <c r="L35" s="181">
        <f t="shared" si="1"/>
        <v>37</v>
      </c>
      <c r="M35" s="3"/>
    </row>
    <row r="36" spans="1:13">
      <c r="A36" s="65"/>
      <c r="B36" s="68" t="s">
        <v>112</v>
      </c>
      <c r="C36" s="9">
        <v>98.304450298072922</v>
      </c>
      <c r="D36" s="6">
        <v>98.104020455905555</v>
      </c>
      <c r="E36" s="8">
        <v>98.51277991404659</v>
      </c>
      <c r="F36" s="181">
        <f t="shared" si="0"/>
        <v>38</v>
      </c>
      <c r="G36" s="3"/>
      <c r="H36" s="68" t="s">
        <v>112</v>
      </c>
      <c r="I36" s="7">
        <v>0.21904893941494524</v>
      </c>
      <c r="J36" s="6">
        <v>0.35362602687557804</v>
      </c>
      <c r="K36" s="5">
        <v>7.9167609138204031E-2</v>
      </c>
      <c r="L36" s="181">
        <f t="shared" si="1"/>
        <v>11</v>
      </c>
      <c r="M36" s="3"/>
    </row>
    <row r="37" spans="1:13">
      <c r="A37" s="65"/>
      <c r="B37" s="68" t="s">
        <v>113</v>
      </c>
      <c r="C37" s="9">
        <v>98.441497022721904</v>
      </c>
      <c r="D37" s="6">
        <v>98.425428283506889</v>
      </c>
      <c r="E37" s="8">
        <v>98.458353521561023</v>
      </c>
      <c r="F37" s="181">
        <f t="shared" si="0"/>
        <v>36</v>
      </c>
      <c r="G37" s="3"/>
      <c r="H37" s="68" t="s">
        <v>113</v>
      </c>
      <c r="I37" s="7">
        <v>0.18702035727337218</v>
      </c>
      <c r="J37" s="6">
        <v>0.28132348001343632</v>
      </c>
      <c r="K37" s="5">
        <v>8.8094084482227011E-2</v>
      </c>
      <c r="L37" s="181">
        <f t="shared" si="1"/>
        <v>21</v>
      </c>
      <c r="M37" s="3"/>
    </row>
    <row r="38" spans="1:13">
      <c r="A38" s="65"/>
      <c r="B38" s="68" t="s">
        <v>114</v>
      </c>
      <c r="C38" s="9">
        <v>98.725776479957531</v>
      </c>
      <c r="D38" s="6">
        <v>98.786653185035391</v>
      </c>
      <c r="E38" s="8">
        <v>98.658468418110672</v>
      </c>
      <c r="F38" s="181">
        <f t="shared" si="0"/>
        <v>26</v>
      </c>
      <c r="G38" s="3"/>
      <c r="H38" s="68" t="s">
        <v>114</v>
      </c>
      <c r="I38" s="7">
        <v>0.15042916556056987</v>
      </c>
      <c r="J38" s="6">
        <v>0.25278058645096058</v>
      </c>
      <c r="K38" s="5">
        <v>3.7264766163592325E-2</v>
      </c>
      <c r="L38" s="181">
        <f t="shared" si="1"/>
        <v>26</v>
      </c>
      <c r="M38" s="3"/>
    </row>
    <row r="39" spans="1:13">
      <c r="A39" s="65"/>
      <c r="B39" s="68" t="s">
        <v>115</v>
      </c>
      <c r="C39" s="9">
        <v>98.867526994996055</v>
      </c>
      <c r="D39" s="6">
        <v>98.766066838046271</v>
      </c>
      <c r="E39" s="8">
        <v>98.974082073434118</v>
      </c>
      <c r="F39" s="181">
        <f t="shared" si="0"/>
        <v>20</v>
      </c>
      <c r="G39" s="3"/>
      <c r="H39" s="68" t="s">
        <v>115</v>
      </c>
      <c r="I39" s="7">
        <v>0.17118777982617855</v>
      </c>
      <c r="J39" s="6">
        <v>0.30848329048843187</v>
      </c>
      <c r="K39" s="5">
        <v>2.6997840172786176E-2</v>
      </c>
      <c r="L39" s="181">
        <f t="shared" si="1"/>
        <v>22</v>
      </c>
      <c r="M39" s="3"/>
    </row>
    <row r="40" spans="1:13">
      <c r="A40" s="65"/>
      <c r="B40" s="70" t="s">
        <v>116</v>
      </c>
      <c r="C40" s="19">
        <v>97.864241911609213</v>
      </c>
      <c r="D40" s="16">
        <v>97.624010004168397</v>
      </c>
      <c r="E40" s="18">
        <v>98.111587982832617</v>
      </c>
      <c r="F40" s="188">
        <f t="shared" si="0"/>
        <v>44</v>
      </c>
      <c r="G40" s="3"/>
      <c r="H40" s="70" t="s">
        <v>116</v>
      </c>
      <c r="I40" s="17">
        <v>0.27489955593148657</v>
      </c>
      <c r="J40" s="16">
        <v>0.4168403501458941</v>
      </c>
      <c r="K40" s="15">
        <v>0.12875536480686695</v>
      </c>
      <c r="L40" s="188">
        <f t="shared" si="1"/>
        <v>5</v>
      </c>
      <c r="M40" s="3"/>
    </row>
    <row r="41" spans="1:13">
      <c r="A41" s="65"/>
      <c r="B41" s="68" t="s">
        <v>117</v>
      </c>
      <c r="C41" s="9">
        <v>99.060523938572715</v>
      </c>
      <c r="D41" s="6">
        <v>98.94514767932489</v>
      </c>
      <c r="E41" s="8">
        <v>99.182460052025263</v>
      </c>
      <c r="F41" s="181">
        <f t="shared" si="0"/>
        <v>9</v>
      </c>
      <c r="G41" s="3"/>
      <c r="H41" s="68" t="s">
        <v>117</v>
      </c>
      <c r="I41" s="7">
        <v>9.0334236675700091E-2</v>
      </c>
      <c r="J41" s="6">
        <v>0.14064697609001406</v>
      </c>
      <c r="K41" s="5">
        <v>3.716090672612412E-2</v>
      </c>
      <c r="L41" s="181">
        <f t="shared" si="1"/>
        <v>41</v>
      </c>
      <c r="M41" s="3"/>
    </row>
    <row r="42" spans="1:13">
      <c r="A42" s="65"/>
      <c r="B42" s="68" t="s">
        <v>118</v>
      </c>
      <c r="C42" s="9">
        <v>98.580779347892573</v>
      </c>
      <c r="D42" s="6">
        <v>98.409661604687315</v>
      </c>
      <c r="E42" s="8">
        <v>98.760020040080164</v>
      </c>
      <c r="F42" s="181">
        <f t="shared" si="0"/>
        <v>32</v>
      </c>
      <c r="G42" s="3"/>
      <c r="H42" s="68" t="s">
        <v>118</v>
      </c>
      <c r="I42" s="7">
        <v>0.2446932158805897</v>
      </c>
      <c r="J42" s="6">
        <v>0.41851010402965444</v>
      </c>
      <c r="K42" s="5">
        <v>6.2625250501001997E-2</v>
      </c>
      <c r="L42" s="181">
        <f t="shared" si="1"/>
        <v>8</v>
      </c>
      <c r="M42" s="3"/>
    </row>
    <row r="43" spans="1:13">
      <c r="A43" s="65"/>
      <c r="B43" s="68" t="s">
        <v>119</v>
      </c>
      <c r="C43" s="9">
        <v>98.668918647203114</v>
      </c>
      <c r="D43" s="6">
        <v>98.538491598280572</v>
      </c>
      <c r="E43" s="8">
        <v>98.807157057654081</v>
      </c>
      <c r="F43" s="181">
        <f t="shared" si="0"/>
        <v>28</v>
      </c>
      <c r="G43" s="3"/>
      <c r="H43" s="68" t="s">
        <v>119</v>
      </c>
      <c r="I43" s="7">
        <v>0.18900550930952667</v>
      </c>
      <c r="J43" s="6">
        <v>0.29699101211410706</v>
      </c>
      <c r="K43" s="5">
        <v>7.4552683896620273E-2</v>
      </c>
      <c r="L43" s="181">
        <f t="shared" si="1"/>
        <v>20</v>
      </c>
      <c r="M43" s="3"/>
    </row>
    <row r="44" spans="1:13">
      <c r="A44" s="65"/>
      <c r="B44" s="69" t="s">
        <v>120</v>
      </c>
      <c r="C44" s="14">
        <v>98.000181801654392</v>
      </c>
      <c r="D44" s="11">
        <v>97.992111868053072</v>
      </c>
      <c r="E44" s="13">
        <v>98.008482389821125</v>
      </c>
      <c r="F44" s="187">
        <f t="shared" si="0"/>
        <v>43</v>
      </c>
      <c r="G44" s="3"/>
      <c r="H44" s="69" t="s">
        <v>120</v>
      </c>
      <c r="I44" s="12">
        <v>0.33633306063085172</v>
      </c>
      <c r="J44" s="11">
        <v>0.50197203298673354</v>
      </c>
      <c r="K44" s="10">
        <v>0.16595980084823897</v>
      </c>
      <c r="L44" s="187">
        <f t="shared" si="1"/>
        <v>3</v>
      </c>
      <c r="M44" s="3"/>
    </row>
    <row r="45" spans="1:13">
      <c r="A45" s="65"/>
      <c r="B45" s="68" t="s">
        <v>121</v>
      </c>
      <c r="C45" s="9">
        <v>98.54630294328787</v>
      </c>
      <c r="D45" s="6">
        <v>97.887323943661968</v>
      </c>
      <c r="E45" s="8">
        <v>99.231332357247439</v>
      </c>
      <c r="F45" s="181">
        <f t="shared" si="0"/>
        <v>33</v>
      </c>
      <c r="G45" s="3"/>
      <c r="H45" s="68" t="s">
        <v>121</v>
      </c>
      <c r="I45" s="7">
        <v>0.19741564967695621</v>
      </c>
      <c r="J45" s="6">
        <v>0.38732394366197181</v>
      </c>
      <c r="K45" s="5">
        <v>0</v>
      </c>
      <c r="L45" s="181">
        <f t="shared" si="1"/>
        <v>19</v>
      </c>
      <c r="M45" s="3"/>
    </row>
    <row r="46" spans="1:13">
      <c r="A46" s="65"/>
      <c r="B46" s="68" t="s">
        <v>122</v>
      </c>
      <c r="C46" s="9">
        <v>98.625224148236697</v>
      </c>
      <c r="D46" s="6">
        <v>98.482017748715549</v>
      </c>
      <c r="E46" s="8">
        <v>98.775410237570412</v>
      </c>
      <c r="F46" s="181">
        <f t="shared" si="0"/>
        <v>31</v>
      </c>
      <c r="G46" s="3"/>
      <c r="H46" s="68" t="s">
        <v>122</v>
      </c>
      <c r="I46" s="7">
        <v>0.21518230723251644</v>
      </c>
      <c r="J46" s="6">
        <v>0.37365716954694067</v>
      </c>
      <c r="K46" s="5">
        <v>4.8983590497183441E-2</v>
      </c>
      <c r="L46" s="181">
        <f t="shared" si="1"/>
        <v>12</v>
      </c>
      <c r="M46" s="3"/>
    </row>
    <row r="47" spans="1:13">
      <c r="A47" s="65"/>
      <c r="B47" s="68" t="s">
        <v>123</v>
      </c>
      <c r="C47" s="9">
        <v>98.740942028985501</v>
      </c>
      <c r="D47" s="6">
        <v>98.635477582846008</v>
      </c>
      <c r="E47" s="8">
        <v>98.851213637205859</v>
      </c>
      <c r="F47" s="181">
        <f t="shared" si="0"/>
        <v>25</v>
      </c>
      <c r="G47" s="3"/>
      <c r="H47" s="68" t="s">
        <v>123</v>
      </c>
      <c r="I47" s="7">
        <v>0.34420289855072461</v>
      </c>
      <c r="J47" s="6">
        <v>0.4607478291688818</v>
      </c>
      <c r="K47" s="5">
        <v>0.22234574763757642</v>
      </c>
      <c r="L47" s="181">
        <f t="shared" si="1"/>
        <v>2</v>
      </c>
      <c r="M47" s="3"/>
    </row>
    <row r="48" spans="1:13">
      <c r="A48" s="65"/>
      <c r="B48" s="68" t="s">
        <v>124</v>
      </c>
      <c r="C48" s="9">
        <v>98.921067575241338</v>
      </c>
      <c r="D48" s="6">
        <v>98.633677991137375</v>
      </c>
      <c r="E48" s="8">
        <v>99.22330097087378</v>
      </c>
      <c r="F48" s="181">
        <f t="shared" si="0"/>
        <v>16</v>
      </c>
      <c r="G48" s="3"/>
      <c r="H48" s="68" t="s">
        <v>124</v>
      </c>
      <c r="I48" s="7">
        <v>0.20821502933939051</v>
      </c>
      <c r="J48" s="6">
        <v>0.36927621861152143</v>
      </c>
      <c r="K48" s="5">
        <v>3.8834951456310683E-2</v>
      </c>
      <c r="L48" s="181">
        <f t="shared" si="1"/>
        <v>16</v>
      </c>
      <c r="M48" s="3"/>
    </row>
    <row r="49" spans="1:13">
      <c r="A49" s="65"/>
      <c r="B49" s="68" t="s">
        <v>125</v>
      </c>
      <c r="C49" s="9">
        <v>98.019100761884317</v>
      </c>
      <c r="D49" s="6">
        <v>97.804722399489464</v>
      </c>
      <c r="E49" s="8">
        <v>98.237332178432226</v>
      </c>
      <c r="F49" s="181">
        <f t="shared" si="0"/>
        <v>42</v>
      </c>
      <c r="G49" s="3"/>
      <c r="H49" s="68" t="s">
        <v>125</v>
      </c>
      <c r="I49" s="7">
        <v>0.2747075866509282</v>
      </c>
      <c r="J49" s="6">
        <v>0.41267815358434373</v>
      </c>
      <c r="K49" s="5">
        <v>0.13425725422260718</v>
      </c>
      <c r="L49" s="181">
        <f t="shared" si="1"/>
        <v>6</v>
      </c>
      <c r="M49" s="3"/>
    </row>
    <row r="50" spans="1:13">
      <c r="A50" s="65"/>
      <c r="B50" s="70" t="s">
        <v>126</v>
      </c>
      <c r="C50" s="19">
        <v>98.459918388837693</v>
      </c>
      <c r="D50" s="16">
        <v>98.333333333333329</v>
      </c>
      <c r="E50" s="18">
        <v>98.589299973383021</v>
      </c>
      <c r="F50" s="188">
        <f t="shared" si="0"/>
        <v>35</v>
      </c>
      <c r="G50" s="3"/>
      <c r="H50" s="70" t="s">
        <v>126</v>
      </c>
      <c r="I50" s="17">
        <v>0.21060945109911808</v>
      </c>
      <c r="J50" s="16">
        <v>0.3125</v>
      </c>
      <c r="K50" s="15">
        <v>0.10646792653713069</v>
      </c>
      <c r="L50" s="188">
        <f t="shared" si="1"/>
        <v>14</v>
      </c>
      <c r="M50" s="3"/>
    </row>
    <row r="51" spans="1:13">
      <c r="A51" s="65"/>
      <c r="B51" s="68" t="s">
        <v>127</v>
      </c>
      <c r="C51" s="9">
        <v>99.181968497084668</v>
      </c>
      <c r="D51" s="6">
        <v>99.227928835179597</v>
      </c>
      <c r="E51" s="8">
        <v>99.132477860112061</v>
      </c>
      <c r="F51" s="181">
        <f t="shared" si="0"/>
        <v>5</v>
      </c>
      <c r="G51" s="3"/>
      <c r="H51" s="68" t="s">
        <v>127</v>
      </c>
      <c r="I51" s="7">
        <v>0.14794186754851624</v>
      </c>
      <c r="J51" s="6">
        <v>0.18462571332661967</v>
      </c>
      <c r="K51" s="5">
        <v>0.10844026748599313</v>
      </c>
      <c r="L51" s="181">
        <f t="shared" si="1"/>
        <v>27</v>
      </c>
      <c r="M51" s="3"/>
    </row>
    <row r="52" spans="1:13">
      <c r="A52" s="65"/>
      <c r="B52" s="68" t="s">
        <v>128</v>
      </c>
      <c r="C52" s="9">
        <v>98.765965323625593</v>
      </c>
      <c r="D52" s="6">
        <v>98.555825242718441</v>
      </c>
      <c r="E52" s="8">
        <v>98.983306137818502</v>
      </c>
      <c r="F52" s="181">
        <f t="shared" si="0"/>
        <v>24</v>
      </c>
      <c r="G52" s="3"/>
      <c r="H52" s="68" t="s">
        <v>128</v>
      </c>
      <c r="I52" s="7">
        <v>0.11106312087369655</v>
      </c>
      <c r="J52" s="6">
        <v>0.14563106796116504</v>
      </c>
      <c r="K52" s="5">
        <v>7.5310656457888786E-2</v>
      </c>
      <c r="L52" s="181">
        <f t="shared" si="1"/>
        <v>35</v>
      </c>
      <c r="M52" s="3"/>
    </row>
    <row r="53" spans="1:13">
      <c r="A53" s="65"/>
      <c r="B53" s="68" t="s">
        <v>129</v>
      </c>
      <c r="C53" s="9">
        <v>98.942740500366384</v>
      </c>
      <c r="D53" s="6">
        <v>98.907892025551206</v>
      </c>
      <c r="E53" s="8">
        <v>98.978723404255319</v>
      </c>
      <c r="F53" s="181">
        <f t="shared" si="0"/>
        <v>13</v>
      </c>
      <c r="G53" s="3"/>
      <c r="H53" s="68" t="s">
        <v>129</v>
      </c>
      <c r="I53" s="7">
        <v>0.20935831675913325</v>
      </c>
      <c r="J53" s="6">
        <v>0.28848135174119099</v>
      </c>
      <c r="K53" s="5">
        <v>0.1276595744680851</v>
      </c>
      <c r="L53" s="181">
        <f t="shared" si="1"/>
        <v>15</v>
      </c>
      <c r="M53" s="3"/>
    </row>
    <row r="54" spans="1:13">
      <c r="A54" s="65"/>
      <c r="B54" s="69" t="s">
        <v>130</v>
      </c>
      <c r="C54" s="14">
        <v>97.433356456248148</v>
      </c>
      <c r="D54" s="11">
        <v>97.475728155339809</v>
      </c>
      <c r="E54" s="13">
        <v>97.389192471159689</v>
      </c>
      <c r="F54" s="187">
        <f t="shared" si="0"/>
        <v>46</v>
      </c>
      <c r="G54" s="3"/>
      <c r="H54" s="69" t="s">
        <v>130</v>
      </c>
      <c r="I54" s="12">
        <v>0.32702408086413637</v>
      </c>
      <c r="J54" s="11">
        <v>0.42718446601941745</v>
      </c>
      <c r="K54" s="10">
        <v>0.22262699858328275</v>
      </c>
      <c r="L54" s="187">
        <f t="shared" si="1"/>
        <v>4</v>
      </c>
      <c r="M54" s="3"/>
    </row>
    <row r="55" spans="1:13">
      <c r="A55" s="65"/>
      <c r="B55" s="68" t="s">
        <v>131</v>
      </c>
      <c r="C55" s="9">
        <v>98.989358142025296</v>
      </c>
      <c r="D55" s="6">
        <v>98.832884442734382</v>
      </c>
      <c r="E55" s="8">
        <v>99.160134378499436</v>
      </c>
      <c r="F55" s="181">
        <f t="shared" si="0"/>
        <v>12</v>
      </c>
      <c r="G55" s="3"/>
      <c r="H55" s="68" t="s">
        <v>131</v>
      </c>
      <c r="I55" s="7">
        <v>0.25433371260290477</v>
      </c>
      <c r="J55" s="6">
        <v>0.34628703347441325</v>
      </c>
      <c r="K55" s="5">
        <v>0.15397536394176931</v>
      </c>
      <c r="L55" s="181">
        <f t="shared" si="1"/>
        <v>7</v>
      </c>
      <c r="M55" s="3"/>
    </row>
    <row r="56" spans="1:13">
      <c r="A56" s="65"/>
      <c r="B56" s="71" t="s">
        <v>132</v>
      </c>
      <c r="C56" s="48">
        <v>97.210144927536234</v>
      </c>
      <c r="D56" s="49">
        <v>96.770746764810639</v>
      </c>
      <c r="E56" s="50">
        <v>97.664987095981317</v>
      </c>
      <c r="F56" s="189">
        <f t="shared" si="0"/>
        <v>47</v>
      </c>
      <c r="G56" s="3"/>
      <c r="H56" s="71" t="s">
        <v>132</v>
      </c>
      <c r="I56" s="52">
        <v>0.6219806763285024</v>
      </c>
      <c r="J56" s="49">
        <v>0.92603585420871426</v>
      </c>
      <c r="K56" s="53">
        <v>0.30723854000245793</v>
      </c>
      <c r="L56" s="189">
        <f t="shared" si="1"/>
        <v>1</v>
      </c>
      <c r="M56" s="3"/>
    </row>
  </sheetData>
  <mergeCells count="4">
    <mergeCell ref="B5:B6"/>
    <mergeCell ref="C5:E5"/>
    <mergeCell ref="H5:H6"/>
    <mergeCell ref="I5:K5"/>
  </mergeCells>
  <phoneticPr fontId="2"/>
  <pageMargins left="0.78740157480314965" right="0.39370078740157483" top="0.98425196850393704" bottom="0.98425196850393704" header="0.51181102362204722" footer="0.51181102362204722"/>
  <pageSetup paperSize="9" scale="99" fitToWidth="0" fitToHeight="0" orientation="portrait" r:id="rId1"/>
  <headerFooter alignWithMargins="0">
    <oddHeader xml:space="preserve">&amp;L
</oddHeader>
    <oddFooter>&amp;C&amp;"ＦＡ クリアレター,標準"- 4 -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D197-F1CF-439D-853D-EA525DBEBDB3}">
  <sheetPr>
    <pageSetUpPr fitToPage="1"/>
  </sheetPr>
  <dimension ref="A1:AG58"/>
  <sheetViews>
    <sheetView showGridLines="0" view="pageBreakPreview" zoomScaleNormal="205" zoomScaleSheetLayoutView="100" workbookViewId="0">
      <selection activeCell="G61" sqref="G61"/>
    </sheetView>
  </sheetViews>
  <sheetFormatPr defaultRowHeight="13.5"/>
  <cols>
    <col min="1" max="1" width="1.25" style="3" customWidth="1"/>
    <col min="2" max="2" width="7.875" style="3" customWidth="1"/>
    <col min="3" max="5" width="7.125" style="3" customWidth="1"/>
    <col min="6" max="6" width="5.375" style="3" customWidth="1"/>
    <col min="7" max="7" width="3.625" style="3" customWidth="1"/>
    <col min="8" max="8" width="7.875" style="3" customWidth="1"/>
    <col min="9" max="11" width="7.125" style="3" customWidth="1"/>
    <col min="12" max="12" width="5.375" style="3" customWidth="1"/>
    <col min="13" max="13" width="3.625" style="3" customWidth="1"/>
    <col min="14" max="14" width="7.875" style="3" customWidth="1"/>
    <col min="15" max="16" width="7.125" style="3" customWidth="1"/>
    <col min="17" max="17" width="5.375" style="3" customWidth="1"/>
    <col min="18" max="18" width="4.5" style="3" customWidth="1"/>
    <col min="19" max="16384" width="9" style="3"/>
  </cols>
  <sheetData>
    <row r="1" spans="1:33" s="33" customFormat="1" ht="15" customHeight="1">
      <c r="B1" s="34" t="s">
        <v>158</v>
      </c>
      <c r="H1" s="33" t="s">
        <v>166</v>
      </c>
      <c r="M1" s="72"/>
      <c r="N1" s="33" t="s">
        <v>173</v>
      </c>
    </row>
    <row r="2" spans="1:33" s="33" customFormat="1" ht="15" customHeight="1">
      <c r="A2" s="34"/>
      <c r="B2" s="63" t="s">
        <v>175</v>
      </c>
      <c r="H2" s="63" t="s">
        <v>175</v>
      </c>
      <c r="M2" s="72"/>
      <c r="N2" s="63" t="s">
        <v>175</v>
      </c>
    </row>
    <row r="3" spans="1:33" s="160" customFormat="1" ht="15" customHeight="1">
      <c r="B3" s="161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s="163" customFormat="1" ht="15" customHeight="1">
      <c r="A4" s="162"/>
      <c r="B4" s="190" t="s">
        <v>85</v>
      </c>
      <c r="C4" s="164"/>
      <c r="D4" s="164"/>
      <c r="E4" s="164"/>
      <c r="F4" s="164"/>
      <c r="G4" s="164"/>
      <c r="H4" s="164" t="s">
        <v>78</v>
      </c>
      <c r="I4" s="164"/>
      <c r="J4" s="164"/>
      <c r="K4" s="164"/>
      <c r="L4" s="164"/>
      <c r="M4" s="164"/>
      <c r="N4" s="164" t="s">
        <v>169</v>
      </c>
      <c r="O4" s="164"/>
      <c r="P4" s="164"/>
      <c r="Q4" s="164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9" customHeight="1"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s="166" customFormat="1" ht="33" customHeight="1">
      <c r="B6" s="272" t="s">
        <v>79</v>
      </c>
      <c r="C6" s="274" t="s">
        <v>140</v>
      </c>
      <c r="D6" s="275"/>
      <c r="E6" s="276"/>
      <c r="F6" s="191" t="s">
        <v>170</v>
      </c>
      <c r="H6" s="272" t="s">
        <v>79</v>
      </c>
      <c r="I6" s="270" t="s">
        <v>149</v>
      </c>
      <c r="J6" s="277"/>
      <c r="K6" s="271"/>
      <c r="L6" s="191" t="s">
        <v>170</v>
      </c>
      <c r="N6" s="272" t="s">
        <v>79</v>
      </c>
      <c r="O6" s="270" t="s">
        <v>149</v>
      </c>
      <c r="P6" s="271"/>
      <c r="Q6" s="227" t="s">
        <v>174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s="166" customFormat="1" ht="18.75" customHeight="1" thickBot="1">
      <c r="B7" s="273"/>
      <c r="C7" s="148" t="s">
        <v>80</v>
      </c>
      <c r="D7" s="148" t="s">
        <v>81</v>
      </c>
      <c r="E7" s="148" t="s">
        <v>82</v>
      </c>
      <c r="F7" s="167" t="s">
        <v>83</v>
      </c>
      <c r="H7" s="273"/>
      <c r="I7" s="147" t="s">
        <v>80</v>
      </c>
      <c r="J7" s="148" t="s">
        <v>81</v>
      </c>
      <c r="K7" s="148" t="s">
        <v>82</v>
      </c>
      <c r="L7" s="167" t="s">
        <v>83</v>
      </c>
      <c r="N7" s="273"/>
      <c r="O7" s="148" t="s">
        <v>171</v>
      </c>
      <c r="P7" s="148" t="s">
        <v>145</v>
      </c>
      <c r="Q7" s="168" t="s">
        <v>83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s="166" customFormat="1" ht="5.25" customHeight="1" thickTop="1">
      <c r="B8" s="169"/>
      <c r="C8" s="169"/>
      <c r="D8" s="170"/>
      <c r="E8" s="171"/>
      <c r="F8" s="172"/>
      <c r="H8" s="169"/>
      <c r="I8" s="169"/>
      <c r="J8" s="170"/>
      <c r="K8" s="171"/>
      <c r="L8" s="171"/>
      <c r="N8" s="169"/>
      <c r="O8" s="169"/>
      <c r="P8" s="171"/>
      <c r="Q8" s="171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s="166" customFormat="1" ht="19.5" customHeight="1">
      <c r="B9" s="192" t="s">
        <v>83</v>
      </c>
      <c r="C9" s="174">
        <v>62.641943180754168</v>
      </c>
      <c r="D9" s="175">
        <v>61.270981694079083</v>
      </c>
      <c r="E9" s="176">
        <v>64.066639013802288</v>
      </c>
      <c r="F9" s="177" t="s">
        <v>172</v>
      </c>
      <c r="H9" s="192" t="s">
        <v>83</v>
      </c>
      <c r="I9" s="174">
        <v>13.722223477840666</v>
      </c>
      <c r="J9" s="175">
        <v>17.237089975248569</v>
      </c>
      <c r="K9" s="176">
        <v>10.069593042012603</v>
      </c>
      <c r="L9" s="177" t="s">
        <v>172</v>
      </c>
      <c r="N9" s="192" t="s">
        <v>83</v>
      </c>
      <c r="O9" s="174">
        <v>81.614534702770001</v>
      </c>
      <c r="P9" s="176">
        <v>18.915145763562638</v>
      </c>
      <c r="Q9" s="177" t="s">
        <v>172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s="166" customFormat="1" ht="5.25" customHeight="1">
      <c r="B10" s="173"/>
      <c r="C10" s="178"/>
      <c r="D10" s="179"/>
      <c r="E10" s="180"/>
      <c r="F10" s="181"/>
      <c r="H10" s="173"/>
      <c r="I10" s="182"/>
      <c r="J10" s="183"/>
      <c r="K10" s="184"/>
      <c r="L10" s="185"/>
      <c r="N10" s="173"/>
      <c r="O10" s="182"/>
      <c r="P10" s="184"/>
      <c r="Q10" s="18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s="193" customFormat="1" ht="17.25" customHeight="1">
      <c r="B11" s="194" t="s">
        <v>84</v>
      </c>
      <c r="C11" s="195">
        <v>53.92569124423963</v>
      </c>
      <c r="D11" s="196">
        <v>55.187231430325355</v>
      </c>
      <c r="E11" s="197">
        <v>52.580203559311947</v>
      </c>
      <c r="F11" s="198">
        <f t="shared" ref="F11:F57" si="0">RANK(C11,C$11:C$58)</f>
        <v>33</v>
      </c>
      <c r="H11" s="194" t="s">
        <v>84</v>
      </c>
      <c r="I11" s="195">
        <v>17.085253456221199</v>
      </c>
      <c r="J11" s="196">
        <v>20.408504938891678</v>
      </c>
      <c r="K11" s="197">
        <v>13.540860663055771</v>
      </c>
      <c r="L11" s="199">
        <f t="shared" ref="L11:L57" si="1">RANK(I11,I$11:I$58)</f>
        <v>28</v>
      </c>
      <c r="N11" s="194" t="s">
        <v>84</v>
      </c>
      <c r="O11" s="195">
        <v>93.897505057316252</v>
      </c>
      <c r="P11" s="197">
        <v>6.1024949426837489</v>
      </c>
      <c r="Q11" s="199">
        <f t="shared" ref="Q11:Q57" si="2">RANK(O11,O$11:O$58)</f>
        <v>3</v>
      </c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</row>
    <row r="12" spans="1:33" s="193" customFormat="1" ht="17.25" customHeight="1">
      <c r="B12" s="201" t="s">
        <v>87</v>
      </c>
      <c r="C12" s="202">
        <v>54.767753461366681</v>
      </c>
      <c r="D12" s="203">
        <v>53.093239063190452</v>
      </c>
      <c r="E12" s="204">
        <v>56.478555304740404</v>
      </c>
      <c r="F12" s="205">
        <f t="shared" si="0"/>
        <v>32</v>
      </c>
      <c r="G12" s="206"/>
      <c r="H12" s="201" t="s">
        <v>87</v>
      </c>
      <c r="I12" s="202">
        <v>23.124162572577042</v>
      </c>
      <c r="J12" s="203">
        <v>28.391515687140963</v>
      </c>
      <c r="K12" s="204">
        <v>17.742663656884876</v>
      </c>
      <c r="L12" s="205">
        <f t="shared" si="1"/>
        <v>11</v>
      </c>
      <c r="N12" s="201" t="s">
        <v>87</v>
      </c>
      <c r="O12" s="202">
        <v>61.178174794785129</v>
      </c>
      <c r="P12" s="204">
        <v>38.821825205214871</v>
      </c>
      <c r="Q12" s="205">
        <f t="shared" si="2"/>
        <v>46</v>
      </c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</row>
    <row r="13" spans="1:33" s="193" customFormat="1" ht="17.25" customHeight="1">
      <c r="B13" s="207" t="s">
        <v>88</v>
      </c>
      <c r="C13" s="208">
        <v>49.896772791481041</v>
      </c>
      <c r="D13" s="209">
        <v>47.546207775653279</v>
      </c>
      <c r="E13" s="210">
        <v>52.357651245551601</v>
      </c>
      <c r="F13" s="211">
        <f t="shared" si="0"/>
        <v>42</v>
      </c>
      <c r="H13" s="207" t="s">
        <v>88</v>
      </c>
      <c r="I13" s="208">
        <v>24.296425078778658</v>
      </c>
      <c r="J13" s="209">
        <v>29.955385595920969</v>
      </c>
      <c r="K13" s="210">
        <v>18.371886120996443</v>
      </c>
      <c r="L13" s="211">
        <f t="shared" si="1"/>
        <v>7</v>
      </c>
      <c r="N13" s="207" t="s">
        <v>88</v>
      </c>
      <c r="O13" s="208">
        <v>71.824686940966018</v>
      </c>
      <c r="P13" s="210">
        <v>28.175313059033989</v>
      </c>
      <c r="Q13" s="211">
        <f t="shared" si="2"/>
        <v>37</v>
      </c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</row>
    <row r="14" spans="1:33" s="193" customFormat="1" ht="17.25" customHeight="1">
      <c r="B14" s="207" t="s">
        <v>89</v>
      </c>
      <c r="C14" s="208">
        <v>56.862283899800069</v>
      </c>
      <c r="D14" s="209">
        <v>55.698234349919744</v>
      </c>
      <c r="E14" s="210">
        <v>58.087880251086432</v>
      </c>
      <c r="F14" s="211">
        <f t="shared" si="0"/>
        <v>28</v>
      </c>
      <c r="H14" s="207" t="s">
        <v>89</v>
      </c>
      <c r="I14" s="208">
        <v>17.59379042690815</v>
      </c>
      <c r="J14" s="209">
        <v>21.256592524650308</v>
      </c>
      <c r="K14" s="210">
        <v>13.737324963785611</v>
      </c>
      <c r="L14" s="211">
        <f t="shared" si="1"/>
        <v>26</v>
      </c>
      <c r="N14" s="207" t="s">
        <v>89</v>
      </c>
      <c r="O14" s="208">
        <v>77.974598930481278</v>
      </c>
      <c r="P14" s="210">
        <v>22.025401069518718</v>
      </c>
      <c r="Q14" s="211">
        <f t="shared" si="2"/>
        <v>28</v>
      </c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</row>
    <row r="15" spans="1:33" s="193" customFormat="1" ht="17.25" customHeight="1">
      <c r="B15" s="212" t="s">
        <v>90</v>
      </c>
      <c r="C15" s="213">
        <v>49.042665460575911</v>
      </c>
      <c r="D15" s="214">
        <v>46.370370370370374</v>
      </c>
      <c r="E15" s="215">
        <v>51.810926949048493</v>
      </c>
      <c r="F15" s="216">
        <f t="shared" si="0"/>
        <v>44</v>
      </c>
      <c r="H15" s="212" t="s">
        <v>90</v>
      </c>
      <c r="I15" s="213">
        <v>27.785315845017337</v>
      </c>
      <c r="J15" s="214">
        <v>34.162962962962965</v>
      </c>
      <c r="K15" s="215">
        <v>21.178637200736649</v>
      </c>
      <c r="L15" s="216">
        <f t="shared" si="1"/>
        <v>1</v>
      </c>
      <c r="N15" s="212" t="s">
        <v>90</v>
      </c>
      <c r="O15" s="213">
        <v>73.792729245794902</v>
      </c>
      <c r="P15" s="215">
        <v>26.207270754205101</v>
      </c>
      <c r="Q15" s="216">
        <f t="shared" si="2"/>
        <v>34</v>
      </c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</row>
    <row r="16" spans="1:33" s="193" customFormat="1" ht="17.25" customHeight="1">
      <c r="B16" s="207" t="s">
        <v>91</v>
      </c>
      <c r="C16" s="208">
        <v>50.548271752085817</v>
      </c>
      <c r="D16" s="209">
        <v>49.290202466837329</v>
      </c>
      <c r="E16" s="210">
        <v>51.869044710481312</v>
      </c>
      <c r="F16" s="211">
        <f t="shared" si="0"/>
        <v>40</v>
      </c>
      <c r="H16" s="207" t="s">
        <v>91</v>
      </c>
      <c r="I16" s="208">
        <v>23.230035756853397</v>
      </c>
      <c r="J16" s="209">
        <v>27.274842913660695</v>
      </c>
      <c r="K16" s="210">
        <v>18.983630588810165</v>
      </c>
      <c r="L16" s="211">
        <f t="shared" si="1"/>
        <v>10</v>
      </c>
      <c r="N16" s="207" t="s">
        <v>91</v>
      </c>
      <c r="O16" s="208">
        <v>77.270395074397129</v>
      </c>
      <c r="P16" s="210">
        <v>22.729604925602874</v>
      </c>
      <c r="Q16" s="211">
        <f t="shared" si="2"/>
        <v>29</v>
      </c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</row>
    <row r="17" spans="2:33" s="193" customFormat="1" ht="17.25" customHeight="1">
      <c r="B17" s="207" t="s">
        <v>92</v>
      </c>
      <c r="C17" s="208">
        <v>52.618855761482678</v>
      </c>
      <c r="D17" s="209">
        <v>51.286843997124372</v>
      </c>
      <c r="E17" s="210">
        <v>54.002389486260455</v>
      </c>
      <c r="F17" s="211">
        <f t="shared" si="0"/>
        <v>35</v>
      </c>
      <c r="H17" s="207" t="s">
        <v>92</v>
      </c>
      <c r="I17" s="208">
        <v>24.415793714746172</v>
      </c>
      <c r="J17" s="209">
        <v>29.61897915168943</v>
      </c>
      <c r="K17" s="210">
        <v>19.011350059737158</v>
      </c>
      <c r="L17" s="211">
        <f t="shared" si="1"/>
        <v>6</v>
      </c>
      <c r="N17" s="207" t="s">
        <v>92</v>
      </c>
      <c r="O17" s="208">
        <v>81.158115811581155</v>
      </c>
      <c r="P17" s="210">
        <v>18.841884188418842</v>
      </c>
      <c r="Q17" s="211">
        <f t="shared" si="2"/>
        <v>21</v>
      </c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</row>
    <row r="18" spans="2:33" s="193" customFormat="1" ht="17.25" customHeight="1">
      <c r="B18" s="207" t="s">
        <v>93</v>
      </c>
      <c r="C18" s="208">
        <v>57.677818638442908</v>
      </c>
      <c r="D18" s="209">
        <v>56.968172751712771</v>
      </c>
      <c r="E18" s="210">
        <v>58.437819262561533</v>
      </c>
      <c r="F18" s="211">
        <f t="shared" si="0"/>
        <v>25</v>
      </c>
      <c r="H18" s="207" t="s">
        <v>93</v>
      </c>
      <c r="I18" s="208">
        <v>17.606960265494664</v>
      </c>
      <c r="J18" s="209">
        <v>21.43786315150464</v>
      </c>
      <c r="K18" s="210">
        <v>13.504225875359896</v>
      </c>
      <c r="L18" s="211">
        <f t="shared" si="1"/>
        <v>25</v>
      </c>
      <c r="N18" s="207" t="s">
        <v>93</v>
      </c>
      <c r="O18" s="208">
        <v>86.423841059602651</v>
      </c>
      <c r="P18" s="210">
        <v>13.576158940397351</v>
      </c>
      <c r="Q18" s="211">
        <f t="shared" si="2"/>
        <v>12</v>
      </c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</row>
    <row r="19" spans="2:33" s="193" customFormat="1" ht="17.25" customHeight="1">
      <c r="B19" s="207" t="s">
        <v>94</v>
      </c>
      <c r="C19" s="208">
        <v>57.043664040592873</v>
      </c>
      <c r="D19" s="209">
        <v>55.822005642472426</v>
      </c>
      <c r="E19" s="210">
        <v>58.370473537604454</v>
      </c>
      <c r="F19" s="211">
        <f t="shared" si="0"/>
        <v>27</v>
      </c>
      <c r="H19" s="207" t="s">
        <v>94</v>
      </c>
      <c r="I19" s="208">
        <v>19.101348644678861</v>
      </c>
      <c r="J19" s="209">
        <v>23.711208002051809</v>
      </c>
      <c r="K19" s="210">
        <v>14.094707520891365</v>
      </c>
      <c r="L19" s="211">
        <f t="shared" si="1"/>
        <v>17</v>
      </c>
      <c r="N19" s="207" t="s">
        <v>94</v>
      </c>
      <c r="O19" s="208">
        <v>82.174065012233484</v>
      </c>
      <c r="P19" s="210">
        <v>17.825934987766516</v>
      </c>
      <c r="Q19" s="211">
        <f t="shared" si="2"/>
        <v>19</v>
      </c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</row>
    <row r="20" spans="2:33" s="193" customFormat="1" ht="17.25" customHeight="1">
      <c r="B20" s="207" t="s">
        <v>95</v>
      </c>
      <c r="C20" s="208">
        <v>58.559718176275318</v>
      </c>
      <c r="D20" s="209">
        <v>56.610304886166958</v>
      </c>
      <c r="E20" s="210">
        <v>60.579310344827583</v>
      </c>
      <c r="F20" s="211">
        <f t="shared" si="0"/>
        <v>20</v>
      </c>
      <c r="H20" s="207" t="s">
        <v>95</v>
      </c>
      <c r="I20" s="208">
        <v>16.170991125262518</v>
      </c>
      <c r="J20" s="209">
        <v>20.077220077220076</v>
      </c>
      <c r="K20" s="210">
        <v>12.124137931034483</v>
      </c>
      <c r="L20" s="211">
        <f t="shared" si="1"/>
        <v>29</v>
      </c>
      <c r="N20" s="207" t="s">
        <v>95</v>
      </c>
      <c r="O20" s="208">
        <v>85.714285714285708</v>
      </c>
      <c r="P20" s="210">
        <v>14.285714285714286</v>
      </c>
      <c r="Q20" s="211">
        <f t="shared" si="2"/>
        <v>15</v>
      </c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</row>
    <row r="21" spans="2:33" s="193" customFormat="1" ht="17.25" customHeight="1">
      <c r="B21" s="217" t="s">
        <v>96</v>
      </c>
      <c r="C21" s="218">
        <v>66.892288430689774</v>
      </c>
      <c r="D21" s="219">
        <v>67.176851748407998</v>
      </c>
      <c r="E21" s="220">
        <v>66.577374819699159</v>
      </c>
      <c r="F21" s="221">
        <f t="shared" si="0"/>
        <v>7</v>
      </c>
      <c r="H21" s="217" t="s">
        <v>96</v>
      </c>
      <c r="I21" s="218">
        <v>9.3783011854923899</v>
      </c>
      <c r="J21" s="219">
        <v>10.758574460954083</v>
      </c>
      <c r="K21" s="220">
        <v>7.850813929528127</v>
      </c>
      <c r="L21" s="221">
        <f t="shared" si="1"/>
        <v>42</v>
      </c>
      <c r="N21" s="217" t="s">
        <v>96</v>
      </c>
      <c r="O21" s="218">
        <v>67.64705882352942</v>
      </c>
      <c r="P21" s="220">
        <v>32.352941176470587</v>
      </c>
      <c r="Q21" s="221">
        <f t="shared" si="2"/>
        <v>42</v>
      </c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</row>
    <row r="22" spans="2:33" s="193" customFormat="1" ht="17.25" customHeight="1">
      <c r="B22" s="207" t="s">
        <v>97</v>
      </c>
      <c r="C22" s="208">
        <v>65.164845131740051</v>
      </c>
      <c r="D22" s="209">
        <v>65.297732195747315</v>
      </c>
      <c r="E22" s="210">
        <v>65.024905730645685</v>
      </c>
      <c r="F22" s="211">
        <f t="shared" si="0"/>
        <v>8</v>
      </c>
      <c r="H22" s="207" t="s">
        <v>97</v>
      </c>
      <c r="I22" s="208">
        <v>9.527912566323522</v>
      </c>
      <c r="J22" s="209">
        <v>11.431855355642986</v>
      </c>
      <c r="K22" s="210">
        <v>7.5229272380243009</v>
      </c>
      <c r="L22" s="211">
        <f t="shared" si="1"/>
        <v>41</v>
      </c>
      <c r="N22" s="207" t="s">
        <v>97</v>
      </c>
      <c r="O22" s="208">
        <v>80.24750118990957</v>
      </c>
      <c r="P22" s="210">
        <v>19.752498810090433</v>
      </c>
      <c r="Q22" s="211">
        <f t="shared" si="2"/>
        <v>24</v>
      </c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</row>
    <row r="23" spans="2:33" s="193" customFormat="1" ht="17.25" customHeight="1">
      <c r="B23" s="207" t="s">
        <v>98</v>
      </c>
      <c r="C23" s="208">
        <v>74.811178247734134</v>
      </c>
      <c r="D23" s="209">
        <v>72.610178052784448</v>
      </c>
      <c r="E23" s="210">
        <v>76.998368678629689</v>
      </c>
      <c r="F23" s="211">
        <f t="shared" si="0"/>
        <v>1</v>
      </c>
      <c r="H23" s="207" t="s">
        <v>98</v>
      </c>
      <c r="I23" s="208">
        <v>3.8855320577374957</v>
      </c>
      <c r="J23" s="209">
        <v>5.3815717472744877</v>
      </c>
      <c r="K23" s="210">
        <v>2.3988789894173257</v>
      </c>
      <c r="L23" s="211">
        <f t="shared" si="1"/>
        <v>47</v>
      </c>
      <c r="N23" s="207" t="s">
        <v>98</v>
      </c>
      <c r="O23" s="208">
        <v>85.286177105831541</v>
      </c>
      <c r="P23" s="210">
        <v>14.713822894168466</v>
      </c>
      <c r="Q23" s="211">
        <f t="shared" si="2"/>
        <v>16</v>
      </c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</row>
    <row r="24" spans="2:33" s="193" customFormat="1" ht="17.25" customHeight="1">
      <c r="B24" s="228" t="s">
        <v>99</v>
      </c>
      <c r="C24" s="208">
        <v>70.467073290061649</v>
      </c>
      <c r="D24" s="209">
        <v>70.354423058385009</v>
      </c>
      <c r="E24" s="210">
        <v>70.583170513627181</v>
      </c>
      <c r="F24" s="211">
        <f t="shared" si="0"/>
        <v>3</v>
      </c>
      <c r="H24" s="228" t="s">
        <v>99</v>
      </c>
      <c r="I24" s="208">
        <v>6.2396033791056462</v>
      </c>
      <c r="J24" s="209">
        <v>8.0074547733042003</v>
      </c>
      <c r="K24" s="210">
        <v>4.4176573831837596</v>
      </c>
      <c r="L24" s="211">
        <f t="shared" si="1"/>
        <v>45</v>
      </c>
      <c r="N24" s="228" t="s">
        <v>99</v>
      </c>
      <c r="O24" s="208">
        <v>80.162049137480395</v>
      </c>
      <c r="P24" s="210">
        <v>19.837950862519602</v>
      </c>
      <c r="Q24" s="211">
        <f t="shared" si="2"/>
        <v>25</v>
      </c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</row>
    <row r="25" spans="2:33" s="193" customFormat="1" ht="17.25" customHeight="1">
      <c r="B25" s="212" t="s">
        <v>100</v>
      </c>
      <c r="C25" s="213">
        <v>55.185984511870004</v>
      </c>
      <c r="D25" s="214">
        <v>54.536525475751993</v>
      </c>
      <c r="E25" s="215">
        <v>55.881193323695626</v>
      </c>
      <c r="F25" s="216">
        <f t="shared" si="0"/>
        <v>31</v>
      </c>
      <c r="H25" s="212" t="s">
        <v>100</v>
      </c>
      <c r="I25" s="213">
        <v>15.811857306080995</v>
      </c>
      <c r="J25" s="214">
        <v>20.024554941682013</v>
      </c>
      <c r="K25" s="215">
        <v>11.302405046655277</v>
      </c>
      <c r="L25" s="216">
        <f t="shared" si="1"/>
        <v>30</v>
      </c>
      <c r="N25" s="212" t="s">
        <v>100</v>
      </c>
      <c r="O25" s="213">
        <v>88.79967884383781</v>
      </c>
      <c r="P25" s="215">
        <v>11.200321156162184</v>
      </c>
      <c r="Q25" s="216">
        <f t="shared" si="2"/>
        <v>10</v>
      </c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</row>
    <row r="26" spans="2:33" s="193" customFormat="1" ht="17.25" customHeight="1">
      <c r="B26" s="207" t="s">
        <v>101</v>
      </c>
      <c r="C26" s="208">
        <v>59.405558414822437</v>
      </c>
      <c r="D26" s="209">
        <v>55.306984837186178</v>
      </c>
      <c r="E26" s="210">
        <v>63.803680981595093</v>
      </c>
      <c r="F26" s="211">
        <f t="shared" si="0"/>
        <v>17</v>
      </c>
      <c r="H26" s="207" t="s">
        <v>101</v>
      </c>
      <c r="I26" s="208">
        <v>18.206381883685022</v>
      </c>
      <c r="J26" s="209">
        <v>24.484215759383545</v>
      </c>
      <c r="K26" s="210">
        <v>11.469725260069351</v>
      </c>
      <c r="L26" s="211">
        <f t="shared" si="1"/>
        <v>22</v>
      </c>
      <c r="N26" s="207" t="s">
        <v>101</v>
      </c>
      <c r="O26" s="208">
        <v>94.346289752650179</v>
      </c>
      <c r="P26" s="210">
        <v>5.6537102473498235</v>
      </c>
      <c r="Q26" s="211">
        <f t="shared" si="2"/>
        <v>2</v>
      </c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</row>
    <row r="27" spans="2:33" s="193" customFormat="1" ht="17.25" customHeight="1">
      <c r="B27" s="207" t="s">
        <v>102</v>
      </c>
      <c r="C27" s="208">
        <v>63.851574543052195</v>
      </c>
      <c r="D27" s="209">
        <v>61.340758192332402</v>
      </c>
      <c r="E27" s="210">
        <v>66.508044414230682</v>
      </c>
      <c r="F27" s="211">
        <f t="shared" si="0"/>
        <v>11</v>
      </c>
      <c r="H27" s="207" t="s">
        <v>102</v>
      </c>
      <c r="I27" s="208">
        <v>17.143800924906408</v>
      </c>
      <c r="J27" s="209">
        <v>21.589205397301349</v>
      </c>
      <c r="K27" s="210">
        <v>12.440516655336506</v>
      </c>
      <c r="L27" s="211">
        <f t="shared" si="1"/>
        <v>27</v>
      </c>
      <c r="N27" s="207" t="s">
        <v>102</v>
      </c>
      <c r="O27" s="208">
        <v>89.916506101477196</v>
      </c>
      <c r="P27" s="210">
        <v>10.0834938985228</v>
      </c>
      <c r="Q27" s="211">
        <f t="shared" si="2"/>
        <v>7</v>
      </c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</row>
    <row r="28" spans="2:33" s="193" customFormat="1" ht="17.25" customHeight="1">
      <c r="B28" s="207" t="s">
        <v>103</v>
      </c>
      <c r="C28" s="208">
        <v>62.188129552146286</v>
      </c>
      <c r="D28" s="209">
        <v>62.016448370392936</v>
      </c>
      <c r="E28" s="210">
        <v>62.365930599369086</v>
      </c>
      <c r="F28" s="211">
        <f t="shared" si="0"/>
        <v>13</v>
      </c>
      <c r="H28" s="207" t="s">
        <v>103</v>
      </c>
      <c r="I28" s="208">
        <v>18.75096854176352</v>
      </c>
      <c r="J28" s="209">
        <v>22.174840085287848</v>
      </c>
      <c r="K28" s="210">
        <v>15.205047318611987</v>
      </c>
      <c r="L28" s="211">
        <f t="shared" si="1"/>
        <v>20</v>
      </c>
      <c r="N28" s="207" t="s">
        <v>103</v>
      </c>
      <c r="O28" s="208">
        <v>89.421487603305792</v>
      </c>
      <c r="P28" s="210">
        <v>10.578512396694215</v>
      </c>
      <c r="Q28" s="211">
        <f t="shared" si="2"/>
        <v>8</v>
      </c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</row>
    <row r="29" spans="2:33" s="193" customFormat="1" ht="17.25" customHeight="1">
      <c r="B29" s="207" t="s">
        <v>104</v>
      </c>
      <c r="C29" s="208">
        <v>62.297972377314132</v>
      </c>
      <c r="D29" s="209">
        <v>63.064066852367688</v>
      </c>
      <c r="E29" s="210">
        <v>61.442786069651739</v>
      </c>
      <c r="F29" s="211">
        <f t="shared" si="0"/>
        <v>12</v>
      </c>
      <c r="H29" s="207" t="s">
        <v>104</v>
      </c>
      <c r="I29" s="208">
        <v>13.120775786071114</v>
      </c>
      <c r="J29" s="209">
        <v>15.961002785515321</v>
      </c>
      <c r="K29" s="210">
        <v>9.9502487562189046</v>
      </c>
      <c r="L29" s="211">
        <f t="shared" si="1"/>
        <v>38</v>
      </c>
      <c r="N29" s="207" t="s">
        <v>104</v>
      </c>
      <c r="O29" s="208">
        <v>86.00223964165734</v>
      </c>
      <c r="P29" s="210">
        <v>13.997760358342665</v>
      </c>
      <c r="Q29" s="211">
        <f t="shared" si="2"/>
        <v>13</v>
      </c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</row>
    <row r="30" spans="2:33" s="193" customFormat="1" ht="17.25" customHeight="1">
      <c r="B30" s="207" t="s">
        <v>105</v>
      </c>
      <c r="C30" s="208">
        <v>55.85218143616364</v>
      </c>
      <c r="D30" s="209">
        <v>52.187948350071736</v>
      </c>
      <c r="E30" s="210">
        <v>59.772320286518294</v>
      </c>
      <c r="F30" s="211">
        <f t="shared" si="0"/>
        <v>30</v>
      </c>
      <c r="H30" s="207" t="s">
        <v>105</v>
      </c>
      <c r="I30" s="208">
        <v>15.486342850080336</v>
      </c>
      <c r="J30" s="209">
        <v>19.751315160210424</v>
      </c>
      <c r="K30" s="210">
        <v>10.923509849066257</v>
      </c>
      <c r="L30" s="211">
        <f t="shared" si="1"/>
        <v>32</v>
      </c>
      <c r="N30" s="207" t="s">
        <v>105</v>
      </c>
      <c r="O30" s="208">
        <v>90.023942537909022</v>
      </c>
      <c r="P30" s="210">
        <v>9.9760574620909814</v>
      </c>
      <c r="Q30" s="211">
        <f t="shared" si="2"/>
        <v>6</v>
      </c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</row>
    <row r="31" spans="2:33" s="193" customFormat="1" ht="17.25" customHeight="1">
      <c r="B31" s="217" t="s">
        <v>106</v>
      </c>
      <c r="C31" s="218">
        <v>61.98052567937377</v>
      </c>
      <c r="D31" s="219">
        <v>61.727146289037805</v>
      </c>
      <c r="E31" s="220">
        <v>62.237314197847255</v>
      </c>
      <c r="F31" s="221">
        <f t="shared" si="0"/>
        <v>14</v>
      </c>
      <c r="H31" s="217" t="s">
        <v>106</v>
      </c>
      <c r="I31" s="218">
        <v>18.767899191752054</v>
      </c>
      <c r="J31" s="219">
        <v>23.416361107598938</v>
      </c>
      <c r="K31" s="220">
        <v>14.056893900563814</v>
      </c>
      <c r="L31" s="221">
        <f t="shared" si="1"/>
        <v>19</v>
      </c>
      <c r="N31" s="217" t="s">
        <v>106</v>
      </c>
      <c r="O31" s="218">
        <v>73.211258053577481</v>
      </c>
      <c r="P31" s="220">
        <v>26.788741946422515</v>
      </c>
      <c r="Q31" s="221">
        <f t="shared" si="2"/>
        <v>35</v>
      </c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</row>
    <row r="32" spans="2:33" s="193" customFormat="1" ht="17.25" customHeight="1">
      <c r="B32" s="207" t="s">
        <v>107</v>
      </c>
      <c r="C32" s="208">
        <v>58.326886560236304</v>
      </c>
      <c r="D32" s="209">
        <v>58.601186370533867</v>
      </c>
      <c r="E32" s="210">
        <v>58.0416068866571</v>
      </c>
      <c r="F32" s="211">
        <f t="shared" si="0"/>
        <v>22</v>
      </c>
      <c r="H32" s="207" t="s">
        <v>107</v>
      </c>
      <c r="I32" s="208">
        <v>18.032210422673888</v>
      </c>
      <c r="J32" s="209">
        <v>21.106359497861774</v>
      </c>
      <c r="K32" s="210">
        <v>14.835007173601149</v>
      </c>
      <c r="L32" s="211">
        <f t="shared" si="1"/>
        <v>24</v>
      </c>
      <c r="N32" s="207" t="s">
        <v>107</v>
      </c>
      <c r="O32" s="208">
        <v>89.021060842433698</v>
      </c>
      <c r="P32" s="210">
        <v>10.978939157566302</v>
      </c>
      <c r="Q32" s="211">
        <f t="shared" si="2"/>
        <v>9</v>
      </c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</row>
    <row r="33" spans="2:33" s="193" customFormat="1" ht="17.25" customHeight="1">
      <c r="B33" s="207" t="s">
        <v>108</v>
      </c>
      <c r="C33" s="208">
        <v>65.123440770920922</v>
      </c>
      <c r="D33" s="209">
        <v>64.553877831159923</v>
      </c>
      <c r="E33" s="210">
        <v>65.702522591675105</v>
      </c>
      <c r="F33" s="211">
        <f t="shared" si="0"/>
        <v>9</v>
      </c>
      <c r="H33" s="207" t="s">
        <v>108</v>
      </c>
      <c r="I33" s="208">
        <v>14.669296378955382</v>
      </c>
      <c r="J33" s="209">
        <v>18.109128345916265</v>
      </c>
      <c r="K33" s="210">
        <v>11.171975855692404</v>
      </c>
      <c r="L33" s="211">
        <f t="shared" si="1"/>
        <v>36</v>
      </c>
      <c r="N33" s="207" t="s">
        <v>108</v>
      </c>
      <c r="O33" s="208">
        <v>94.704564217478477</v>
      </c>
      <c r="P33" s="210">
        <v>5.2954357825215235</v>
      </c>
      <c r="Q33" s="211">
        <f t="shared" si="2"/>
        <v>1</v>
      </c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</row>
    <row r="34" spans="2:33" s="193" customFormat="1" ht="17.25" customHeight="1">
      <c r="B34" s="207" t="s">
        <v>109</v>
      </c>
      <c r="C34" s="208">
        <v>56.087500920674671</v>
      </c>
      <c r="D34" s="209">
        <v>54.272382618839309</v>
      </c>
      <c r="E34" s="210">
        <v>57.940169668105369</v>
      </c>
      <c r="F34" s="211">
        <f t="shared" si="0"/>
        <v>29</v>
      </c>
      <c r="H34" s="207" t="s">
        <v>109</v>
      </c>
      <c r="I34" s="208">
        <v>23.429329012300215</v>
      </c>
      <c r="J34" s="209">
        <v>29.031787693205015</v>
      </c>
      <c r="K34" s="210">
        <v>17.710968894180681</v>
      </c>
      <c r="L34" s="211">
        <f t="shared" si="1"/>
        <v>8</v>
      </c>
      <c r="N34" s="207" t="s">
        <v>109</v>
      </c>
      <c r="O34" s="208">
        <v>85.916378497327884</v>
      </c>
      <c r="P34" s="210">
        <v>14.083621502672116</v>
      </c>
      <c r="Q34" s="211">
        <f t="shared" si="2"/>
        <v>14</v>
      </c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</row>
    <row r="35" spans="2:33" s="193" customFormat="1" ht="17.25" customHeight="1">
      <c r="B35" s="212" t="s">
        <v>110</v>
      </c>
      <c r="C35" s="213">
        <v>61.773381919139339</v>
      </c>
      <c r="D35" s="214">
        <v>62.140733399405349</v>
      </c>
      <c r="E35" s="215">
        <v>61.366959064327489</v>
      </c>
      <c r="F35" s="216">
        <f t="shared" si="0"/>
        <v>15</v>
      </c>
      <c r="H35" s="212" t="s">
        <v>110</v>
      </c>
      <c r="I35" s="213">
        <v>15.642894325871941</v>
      </c>
      <c r="J35" s="214">
        <v>18.037661050545093</v>
      </c>
      <c r="K35" s="215">
        <v>12.993421052631579</v>
      </c>
      <c r="L35" s="216">
        <f t="shared" si="1"/>
        <v>31</v>
      </c>
      <c r="N35" s="212" t="s">
        <v>110</v>
      </c>
      <c r="O35" s="213">
        <v>91.957848031059342</v>
      </c>
      <c r="P35" s="215">
        <v>8.0421519689406544</v>
      </c>
      <c r="Q35" s="216">
        <f t="shared" si="2"/>
        <v>4</v>
      </c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</row>
    <row r="36" spans="2:33" s="193" customFormat="1" ht="17.25" customHeight="1">
      <c r="B36" s="207" t="s">
        <v>111</v>
      </c>
      <c r="C36" s="208">
        <v>74.520981030848816</v>
      </c>
      <c r="D36" s="209">
        <v>73.998082454458299</v>
      </c>
      <c r="E36" s="210">
        <v>75.04307869040781</v>
      </c>
      <c r="F36" s="211">
        <f t="shared" si="0"/>
        <v>2</v>
      </c>
      <c r="H36" s="207" t="s">
        <v>111</v>
      </c>
      <c r="I36" s="208">
        <v>5.7817589576547235</v>
      </c>
      <c r="J36" s="209">
        <v>7.2866730584851389</v>
      </c>
      <c r="K36" s="210">
        <v>4.2791499138426188</v>
      </c>
      <c r="L36" s="211">
        <f t="shared" si="1"/>
        <v>46</v>
      </c>
      <c r="N36" s="207" t="s">
        <v>111</v>
      </c>
      <c r="O36" s="208">
        <v>76.553438276719135</v>
      </c>
      <c r="P36" s="210">
        <v>23.446561723280862</v>
      </c>
      <c r="Q36" s="211">
        <f t="shared" si="2"/>
        <v>30</v>
      </c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</row>
    <row r="37" spans="2:33" s="193" customFormat="1" ht="17.25" customHeight="1">
      <c r="B37" s="207" t="s">
        <v>112</v>
      </c>
      <c r="C37" s="208">
        <v>69.793829136491127</v>
      </c>
      <c r="D37" s="209">
        <v>69.816723940435281</v>
      </c>
      <c r="E37" s="210">
        <v>69.771112865035519</v>
      </c>
      <c r="F37" s="211">
        <f t="shared" si="0"/>
        <v>4</v>
      </c>
      <c r="H37" s="207" t="s">
        <v>112</v>
      </c>
      <c r="I37" s="208">
        <v>8.0772704942712714</v>
      </c>
      <c r="J37" s="209">
        <v>10.398370879470535</v>
      </c>
      <c r="K37" s="210">
        <v>5.7742699289660617</v>
      </c>
      <c r="L37" s="211">
        <f t="shared" si="1"/>
        <v>44</v>
      </c>
      <c r="N37" s="207" t="s">
        <v>112</v>
      </c>
      <c r="O37" s="208">
        <v>91.210515989797926</v>
      </c>
      <c r="P37" s="210">
        <v>8.789484010202079</v>
      </c>
      <c r="Q37" s="211">
        <f t="shared" si="2"/>
        <v>5</v>
      </c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</row>
    <row r="38" spans="2:33" s="193" customFormat="1" ht="17.25" customHeight="1">
      <c r="B38" s="207" t="s">
        <v>113</v>
      </c>
      <c r="C38" s="208">
        <v>68.131729581158439</v>
      </c>
      <c r="D38" s="209">
        <v>66.481648164816477</v>
      </c>
      <c r="E38" s="210">
        <v>69.810265018566554</v>
      </c>
      <c r="F38" s="211">
        <f t="shared" si="0"/>
        <v>5</v>
      </c>
      <c r="H38" s="207" t="s">
        <v>113</v>
      </c>
      <c r="I38" s="208">
        <v>10.810197443074363</v>
      </c>
      <c r="J38" s="209">
        <v>14.636463646364636</v>
      </c>
      <c r="K38" s="210">
        <v>6.9179510656696674</v>
      </c>
      <c r="L38" s="211">
        <f t="shared" si="1"/>
        <v>40</v>
      </c>
      <c r="N38" s="207" t="s">
        <v>113</v>
      </c>
      <c r="O38" s="208">
        <v>82.691859108933983</v>
      </c>
      <c r="P38" s="210">
        <v>17.308140891066014</v>
      </c>
      <c r="Q38" s="211">
        <f t="shared" si="2"/>
        <v>18</v>
      </c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</row>
    <row r="39" spans="2:33" s="193" customFormat="1" ht="17.25" customHeight="1">
      <c r="B39" s="207" t="s">
        <v>114</v>
      </c>
      <c r="C39" s="208">
        <v>64.76893518050359</v>
      </c>
      <c r="D39" s="209">
        <v>62.956384448391553</v>
      </c>
      <c r="E39" s="210">
        <v>66.673579427623395</v>
      </c>
      <c r="F39" s="211">
        <f t="shared" si="0"/>
        <v>10</v>
      </c>
      <c r="H39" s="207" t="s">
        <v>114</v>
      </c>
      <c r="I39" s="208">
        <v>9.1515825664880168</v>
      </c>
      <c r="J39" s="209">
        <v>11.979475034537202</v>
      </c>
      <c r="K39" s="210">
        <v>6.1800082953131481</v>
      </c>
      <c r="L39" s="211">
        <f t="shared" si="1"/>
        <v>43</v>
      </c>
      <c r="N39" s="207" t="s">
        <v>114</v>
      </c>
      <c r="O39" s="208">
        <v>67.734806629834253</v>
      </c>
      <c r="P39" s="210">
        <v>32.265193370165747</v>
      </c>
      <c r="Q39" s="211">
        <f t="shared" si="2"/>
        <v>41</v>
      </c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</row>
    <row r="40" spans="2:33" s="193" customFormat="1" ht="17.25" customHeight="1">
      <c r="B40" s="228" t="s">
        <v>115</v>
      </c>
      <c r="C40" s="208">
        <v>58.098238579407131</v>
      </c>
      <c r="D40" s="209">
        <v>57.294281729428171</v>
      </c>
      <c r="E40" s="210">
        <v>58.946439081812834</v>
      </c>
      <c r="F40" s="211">
        <f t="shared" si="0"/>
        <v>23</v>
      </c>
      <c r="H40" s="228" t="s">
        <v>115</v>
      </c>
      <c r="I40" s="208">
        <v>18.072461692682229</v>
      </c>
      <c r="J40" s="209">
        <v>22.343096234309623</v>
      </c>
      <c r="K40" s="210">
        <v>13.566804002354326</v>
      </c>
      <c r="L40" s="211">
        <f t="shared" si="1"/>
        <v>23</v>
      </c>
      <c r="N40" s="228" t="s">
        <v>115</v>
      </c>
      <c r="O40" s="208">
        <v>75.118858954041201</v>
      </c>
      <c r="P40" s="210">
        <v>24.881141045958795</v>
      </c>
      <c r="Q40" s="211">
        <f t="shared" si="2"/>
        <v>33</v>
      </c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</row>
    <row r="41" spans="2:33" s="193" customFormat="1" ht="17.25" customHeight="1">
      <c r="B41" s="217" t="s">
        <v>116</v>
      </c>
      <c r="C41" s="218">
        <v>52.330556181040308</v>
      </c>
      <c r="D41" s="219">
        <v>48.596491228070178</v>
      </c>
      <c r="E41" s="220">
        <v>56.270245256825547</v>
      </c>
      <c r="F41" s="221">
        <f t="shared" si="0"/>
        <v>37</v>
      </c>
      <c r="H41" s="217" t="s">
        <v>116</v>
      </c>
      <c r="I41" s="218">
        <v>20.580950236433235</v>
      </c>
      <c r="J41" s="219">
        <v>26.403508771929825</v>
      </c>
      <c r="K41" s="220">
        <v>14.437760296159185</v>
      </c>
      <c r="L41" s="221">
        <f t="shared" si="1"/>
        <v>14</v>
      </c>
      <c r="N41" s="217" t="s">
        <v>116</v>
      </c>
      <c r="O41" s="218">
        <v>76.367614879649892</v>
      </c>
      <c r="P41" s="220">
        <v>23.632385120350108</v>
      </c>
      <c r="Q41" s="221">
        <f t="shared" si="2"/>
        <v>31</v>
      </c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</row>
    <row r="42" spans="2:33" s="193" customFormat="1" ht="17.25" customHeight="1">
      <c r="B42" s="207" t="s">
        <v>117</v>
      </c>
      <c r="C42" s="208">
        <v>52.538917716827278</v>
      </c>
      <c r="D42" s="209">
        <v>50.350877192982459</v>
      </c>
      <c r="E42" s="210">
        <v>54.988216810683426</v>
      </c>
      <c r="F42" s="211">
        <f t="shared" si="0"/>
        <v>36</v>
      </c>
      <c r="H42" s="207" t="s">
        <v>117</v>
      </c>
      <c r="I42" s="208">
        <v>20.200148257968866</v>
      </c>
      <c r="J42" s="209">
        <v>26.456140350877192</v>
      </c>
      <c r="K42" s="210">
        <v>13.197172034564023</v>
      </c>
      <c r="L42" s="211">
        <f t="shared" si="1"/>
        <v>16</v>
      </c>
      <c r="N42" s="207" t="s">
        <v>117</v>
      </c>
      <c r="O42" s="208">
        <v>78.256880733944953</v>
      </c>
      <c r="P42" s="210">
        <v>21.743119266055047</v>
      </c>
      <c r="Q42" s="211">
        <f t="shared" si="2"/>
        <v>27</v>
      </c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</row>
    <row r="43" spans="2:33" s="193" customFormat="1" ht="17.25" customHeight="1">
      <c r="B43" s="207" t="s">
        <v>118</v>
      </c>
      <c r="C43" s="208">
        <v>57.810440284735037</v>
      </c>
      <c r="D43" s="209">
        <v>55.624840926444385</v>
      </c>
      <c r="E43" s="210">
        <v>60.158599945310364</v>
      </c>
      <c r="F43" s="211">
        <f t="shared" si="0"/>
        <v>24</v>
      </c>
      <c r="H43" s="207" t="s">
        <v>118</v>
      </c>
      <c r="I43" s="208">
        <v>18.936198259952544</v>
      </c>
      <c r="J43" s="209">
        <v>24.726393484347163</v>
      </c>
      <c r="K43" s="210">
        <v>12.715340442986054</v>
      </c>
      <c r="L43" s="211">
        <f t="shared" si="1"/>
        <v>18</v>
      </c>
      <c r="N43" s="207" t="s">
        <v>118</v>
      </c>
      <c r="O43" s="208">
        <v>80.403759136790811</v>
      </c>
      <c r="P43" s="210">
        <v>19.596240863209189</v>
      </c>
      <c r="Q43" s="211">
        <f t="shared" si="2"/>
        <v>23</v>
      </c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</row>
    <row r="44" spans="2:33" s="193" customFormat="1" ht="17.25" customHeight="1">
      <c r="B44" s="207" t="s">
        <v>119</v>
      </c>
      <c r="C44" s="208">
        <v>67.64150051970141</v>
      </c>
      <c r="D44" s="209">
        <v>66.121082488607826</v>
      </c>
      <c r="E44" s="210">
        <v>69.211562469989431</v>
      </c>
      <c r="F44" s="211">
        <f t="shared" si="0"/>
        <v>6</v>
      </c>
      <c r="H44" s="207" t="s">
        <v>119</v>
      </c>
      <c r="I44" s="208">
        <v>10.918454124539355</v>
      </c>
      <c r="J44" s="209">
        <v>14.349483864967915</v>
      </c>
      <c r="K44" s="210">
        <v>7.375396139441083</v>
      </c>
      <c r="L44" s="211">
        <f t="shared" si="1"/>
        <v>39</v>
      </c>
      <c r="N44" s="207" t="s">
        <v>119</v>
      </c>
      <c r="O44" s="208">
        <v>86.672436174816099</v>
      </c>
      <c r="P44" s="210">
        <v>13.327563825183903</v>
      </c>
      <c r="Q44" s="211">
        <f t="shared" si="2"/>
        <v>11</v>
      </c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</row>
    <row r="45" spans="2:33" s="193" customFormat="1" ht="17.25" customHeight="1">
      <c r="B45" s="212" t="s">
        <v>120</v>
      </c>
      <c r="C45" s="213">
        <v>49.632939674433452</v>
      </c>
      <c r="D45" s="214">
        <v>45.44691565253882</v>
      </c>
      <c r="E45" s="215">
        <v>53.939132311677099</v>
      </c>
      <c r="F45" s="216">
        <f t="shared" si="0"/>
        <v>43</v>
      </c>
      <c r="H45" s="212" t="s">
        <v>120</v>
      </c>
      <c r="I45" s="213">
        <v>26.353867432705606</v>
      </c>
      <c r="J45" s="214">
        <v>33.948804028535463</v>
      </c>
      <c r="K45" s="215">
        <v>18.540902223181522</v>
      </c>
      <c r="L45" s="216">
        <f t="shared" si="1"/>
        <v>3</v>
      </c>
      <c r="N45" s="212" t="s">
        <v>120</v>
      </c>
      <c r="O45" s="213">
        <v>80.783205490512714</v>
      </c>
      <c r="P45" s="215">
        <v>19.216794509487283</v>
      </c>
      <c r="Q45" s="216">
        <f t="shared" si="2"/>
        <v>22</v>
      </c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</row>
    <row r="46" spans="2:33" s="193" customFormat="1" ht="17.25" customHeight="1">
      <c r="B46" s="207" t="s">
        <v>121</v>
      </c>
      <c r="C46" s="208">
        <v>59.231069476971115</v>
      </c>
      <c r="D46" s="209">
        <v>55.989284347493303</v>
      </c>
      <c r="E46" s="210">
        <v>62.604540023894863</v>
      </c>
      <c r="F46" s="211">
        <f t="shared" si="0"/>
        <v>18</v>
      </c>
      <c r="H46" s="207" t="s">
        <v>121</v>
      </c>
      <c r="I46" s="208">
        <v>20.296643247462921</v>
      </c>
      <c r="J46" s="209">
        <v>27.286643704554152</v>
      </c>
      <c r="K46" s="210">
        <v>13.022700119474313</v>
      </c>
      <c r="L46" s="211">
        <f t="shared" si="1"/>
        <v>15</v>
      </c>
      <c r="N46" s="207" t="s">
        <v>121</v>
      </c>
      <c r="O46" s="208">
        <v>75.961538461538453</v>
      </c>
      <c r="P46" s="210">
        <v>24.03846153846154</v>
      </c>
      <c r="Q46" s="211">
        <f t="shared" si="2"/>
        <v>32</v>
      </c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</row>
    <row r="47" spans="2:33" s="193" customFormat="1" ht="17.25" customHeight="1">
      <c r="B47" s="207" t="s">
        <v>122</v>
      </c>
      <c r="C47" s="208">
        <v>59.76196844075956</v>
      </c>
      <c r="D47" s="209">
        <v>57.41626794258373</v>
      </c>
      <c r="E47" s="210">
        <v>62.136706135629709</v>
      </c>
      <c r="F47" s="211">
        <f t="shared" si="0"/>
        <v>16</v>
      </c>
      <c r="H47" s="207" t="s">
        <v>122</v>
      </c>
      <c r="I47" s="208">
        <v>15.217972719978604</v>
      </c>
      <c r="J47" s="209">
        <v>19.962785752259435</v>
      </c>
      <c r="K47" s="210">
        <v>10.414424111948332</v>
      </c>
      <c r="L47" s="211">
        <f t="shared" si="1"/>
        <v>33</v>
      </c>
      <c r="N47" s="207" t="s">
        <v>122</v>
      </c>
      <c r="O47" s="208">
        <v>84.885764499121265</v>
      </c>
      <c r="P47" s="210">
        <v>15.114235500878735</v>
      </c>
      <c r="Q47" s="211">
        <f t="shared" si="2"/>
        <v>17</v>
      </c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</row>
    <row r="48" spans="2:33" s="193" customFormat="1" ht="17.25" customHeight="1">
      <c r="B48" s="207" t="s">
        <v>123</v>
      </c>
      <c r="C48" s="208">
        <v>58.436299449693699</v>
      </c>
      <c r="D48" s="209">
        <v>56.554383116883116</v>
      </c>
      <c r="E48" s="210">
        <v>60.408250053157559</v>
      </c>
      <c r="F48" s="211">
        <f t="shared" si="0"/>
        <v>21</v>
      </c>
      <c r="H48" s="207" t="s">
        <v>123</v>
      </c>
      <c r="I48" s="208">
        <v>18.544284082649778</v>
      </c>
      <c r="J48" s="209">
        <v>23.843344155844157</v>
      </c>
      <c r="K48" s="210">
        <v>12.991707420795237</v>
      </c>
      <c r="L48" s="211">
        <f t="shared" si="1"/>
        <v>21</v>
      </c>
      <c r="N48" s="207" t="s">
        <v>123</v>
      </c>
      <c r="O48" s="208">
        <v>78.555431131019034</v>
      </c>
      <c r="P48" s="210">
        <v>21.444568868980962</v>
      </c>
      <c r="Q48" s="211">
        <f t="shared" si="2"/>
        <v>26</v>
      </c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</row>
    <row r="49" spans="2:33" s="193" customFormat="1" ht="17.25" customHeight="1">
      <c r="B49" s="207" t="s">
        <v>124</v>
      </c>
      <c r="C49" s="208">
        <v>57.603337125521428</v>
      </c>
      <c r="D49" s="209">
        <v>53.652300949598249</v>
      </c>
      <c r="E49" s="210">
        <v>61.869085173501574</v>
      </c>
      <c r="F49" s="211">
        <f t="shared" si="0"/>
        <v>26</v>
      </c>
      <c r="H49" s="207" t="s">
        <v>124</v>
      </c>
      <c r="I49" s="208">
        <v>15.017064846416382</v>
      </c>
      <c r="J49" s="209">
        <v>20.379839298758217</v>
      </c>
      <c r="K49" s="210">
        <v>9.2271293375394325</v>
      </c>
      <c r="L49" s="211">
        <f t="shared" si="1"/>
        <v>35</v>
      </c>
      <c r="N49" s="207" t="s">
        <v>124</v>
      </c>
      <c r="O49" s="208">
        <v>68.434343434343432</v>
      </c>
      <c r="P49" s="210">
        <v>31.565656565656564</v>
      </c>
      <c r="Q49" s="211">
        <f t="shared" si="2"/>
        <v>40</v>
      </c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</row>
    <row r="50" spans="2:33" s="193" customFormat="1" ht="17.25" customHeight="1">
      <c r="B50" s="207" t="s">
        <v>125</v>
      </c>
      <c r="C50" s="208">
        <v>59.21415145351083</v>
      </c>
      <c r="D50" s="209">
        <v>56.180516777501396</v>
      </c>
      <c r="E50" s="210">
        <v>62.336712300135858</v>
      </c>
      <c r="F50" s="211">
        <f t="shared" si="0"/>
        <v>19</v>
      </c>
      <c r="H50" s="207" t="s">
        <v>125</v>
      </c>
      <c r="I50" s="208">
        <v>15.062955429101114</v>
      </c>
      <c r="J50" s="209">
        <v>19.787806487638967</v>
      </c>
      <c r="K50" s="210">
        <v>10.199602884313931</v>
      </c>
      <c r="L50" s="211">
        <f t="shared" si="1"/>
        <v>34</v>
      </c>
      <c r="N50" s="207" t="s">
        <v>125</v>
      </c>
      <c r="O50" s="208">
        <v>82.051282051282044</v>
      </c>
      <c r="P50" s="210">
        <v>17.948717948717949</v>
      </c>
      <c r="Q50" s="211">
        <f t="shared" si="2"/>
        <v>20</v>
      </c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</row>
    <row r="51" spans="2:33" s="193" customFormat="1" ht="17.25" customHeight="1">
      <c r="B51" s="217" t="s">
        <v>126</v>
      </c>
      <c r="C51" s="218">
        <v>50.907801418439718</v>
      </c>
      <c r="D51" s="219">
        <v>47.612869745718733</v>
      </c>
      <c r="E51" s="220">
        <v>54.881101376720899</v>
      </c>
      <c r="F51" s="221">
        <f t="shared" si="0"/>
        <v>39</v>
      </c>
      <c r="H51" s="217" t="s">
        <v>126</v>
      </c>
      <c r="I51" s="218">
        <v>26.879432624113477</v>
      </c>
      <c r="J51" s="219">
        <v>32.30409963674105</v>
      </c>
      <c r="K51" s="220">
        <v>20.337922403003756</v>
      </c>
      <c r="L51" s="221">
        <f t="shared" si="1"/>
        <v>2</v>
      </c>
      <c r="N51" s="217" t="s">
        <v>126</v>
      </c>
      <c r="O51" s="218">
        <v>66.068601583113463</v>
      </c>
      <c r="P51" s="220">
        <v>33.931398416886545</v>
      </c>
      <c r="Q51" s="221">
        <f t="shared" si="2"/>
        <v>43</v>
      </c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</row>
    <row r="52" spans="2:33" s="193" customFormat="1" ht="17.25" customHeight="1">
      <c r="B52" s="207" t="s">
        <v>127</v>
      </c>
      <c r="C52" s="208">
        <v>50.191314329443273</v>
      </c>
      <c r="D52" s="209">
        <v>46.62074101657047</v>
      </c>
      <c r="E52" s="210">
        <v>53.964194373401533</v>
      </c>
      <c r="F52" s="211">
        <f t="shared" si="0"/>
        <v>41</v>
      </c>
      <c r="H52" s="207" t="s">
        <v>127</v>
      </c>
      <c r="I52" s="208">
        <v>25.444805815955615</v>
      </c>
      <c r="J52" s="209">
        <v>31.092906348910816</v>
      </c>
      <c r="K52" s="210">
        <v>19.476686995868583</v>
      </c>
      <c r="L52" s="211">
        <f t="shared" si="1"/>
        <v>4</v>
      </c>
      <c r="N52" s="207" t="s">
        <v>127</v>
      </c>
      <c r="O52" s="208">
        <v>71.804511278195491</v>
      </c>
      <c r="P52" s="210">
        <v>28.195488721804512</v>
      </c>
      <c r="Q52" s="211">
        <f t="shared" si="2"/>
        <v>38</v>
      </c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</row>
    <row r="53" spans="2:33" s="193" customFormat="1" ht="17.25" customHeight="1">
      <c r="B53" s="207" t="s">
        <v>128</v>
      </c>
      <c r="C53" s="208">
        <v>51.163307646710138</v>
      </c>
      <c r="D53" s="209">
        <v>46.516659454781482</v>
      </c>
      <c r="E53" s="210">
        <v>56.071918330031998</v>
      </c>
      <c r="F53" s="211">
        <f t="shared" si="0"/>
        <v>38</v>
      </c>
      <c r="H53" s="207" t="s">
        <v>128</v>
      </c>
      <c r="I53" s="208">
        <v>23.066093657379966</v>
      </c>
      <c r="J53" s="209">
        <v>29.410067791720756</v>
      </c>
      <c r="K53" s="210">
        <v>16.364467469145207</v>
      </c>
      <c r="L53" s="211">
        <f t="shared" si="1"/>
        <v>12</v>
      </c>
      <c r="N53" s="207" t="s">
        <v>128</v>
      </c>
      <c r="O53" s="208">
        <v>65.660134918085447</v>
      </c>
      <c r="P53" s="210">
        <v>34.339865081914553</v>
      </c>
      <c r="Q53" s="211">
        <f t="shared" si="2"/>
        <v>44</v>
      </c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</row>
    <row r="54" spans="2:33" s="193" customFormat="1" ht="17.25" customHeight="1">
      <c r="B54" s="207" t="s">
        <v>129</v>
      </c>
      <c r="C54" s="208">
        <v>53.291082944185014</v>
      </c>
      <c r="D54" s="209">
        <v>49.737876802096984</v>
      </c>
      <c r="E54" s="210">
        <v>56.974637681159422</v>
      </c>
      <c r="F54" s="211">
        <f t="shared" si="0"/>
        <v>34</v>
      </c>
      <c r="H54" s="207" t="s">
        <v>129</v>
      </c>
      <c r="I54" s="208">
        <v>22.637313764732042</v>
      </c>
      <c r="J54" s="209">
        <v>28.658802970729575</v>
      </c>
      <c r="K54" s="210">
        <v>16.394927536231883</v>
      </c>
      <c r="L54" s="211">
        <f t="shared" si="1"/>
        <v>13</v>
      </c>
      <c r="N54" s="207" t="s">
        <v>129</v>
      </c>
      <c r="O54" s="208">
        <v>72.789783889980356</v>
      </c>
      <c r="P54" s="210">
        <v>27.210216110019648</v>
      </c>
      <c r="Q54" s="211">
        <f t="shared" si="2"/>
        <v>36</v>
      </c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</row>
    <row r="55" spans="2:33" s="193" customFormat="1" ht="17.25" customHeight="1">
      <c r="B55" s="212" t="s">
        <v>130</v>
      </c>
      <c r="C55" s="213">
        <v>49.039001910756433</v>
      </c>
      <c r="D55" s="214">
        <v>45.450671212444064</v>
      </c>
      <c r="E55" s="215">
        <v>53.044719314938156</v>
      </c>
      <c r="F55" s="216">
        <f t="shared" si="0"/>
        <v>45</v>
      </c>
      <c r="H55" s="212" t="s">
        <v>130</v>
      </c>
      <c r="I55" s="213">
        <v>25.345622119815669</v>
      </c>
      <c r="J55" s="214">
        <v>30.683997443000212</v>
      </c>
      <c r="K55" s="215">
        <v>19.386298763082777</v>
      </c>
      <c r="L55" s="216">
        <f t="shared" si="1"/>
        <v>5</v>
      </c>
      <c r="N55" s="212" t="s">
        <v>130</v>
      </c>
      <c r="O55" s="213">
        <v>62.439024390243901</v>
      </c>
      <c r="P55" s="215">
        <v>37.560975609756099</v>
      </c>
      <c r="Q55" s="216">
        <f t="shared" si="2"/>
        <v>45</v>
      </c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</row>
    <row r="56" spans="2:33" s="193" customFormat="1" ht="17.25" customHeight="1">
      <c r="B56" s="228" t="s">
        <v>131</v>
      </c>
      <c r="C56" s="208">
        <v>48.656945510360707</v>
      </c>
      <c r="D56" s="209">
        <v>43.052256532066508</v>
      </c>
      <c r="E56" s="210">
        <v>54.655227200508421</v>
      </c>
      <c r="F56" s="211">
        <f t="shared" si="0"/>
        <v>47</v>
      </c>
      <c r="H56" s="228" t="s">
        <v>131</v>
      </c>
      <c r="I56" s="208">
        <v>23.246354566385264</v>
      </c>
      <c r="J56" s="209">
        <v>29.349762470308789</v>
      </c>
      <c r="K56" s="210">
        <v>16.714331108992692</v>
      </c>
      <c r="L56" s="211">
        <f t="shared" si="1"/>
        <v>9</v>
      </c>
      <c r="N56" s="228" t="s">
        <v>131</v>
      </c>
      <c r="O56" s="208">
        <v>58.468141300759328</v>
      </c>
      <c r="P56" s="210">
        <v>41.531858699240672</v>
      </c>
      <c r="Q56" s="211">
        <f t="shared" si="2"/>
        <v>47</v>
      </c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</row>
    <row r="57" spans="2:33" s="193" customFormat="1" ht="17.25" customHeight="1">
      <c r="B57" s="222" t="s">
        <v>132</v>
      </c>
      <c r="C57" s="223">
        <v>48.837209302325583</v>
      </c>
      <c r="D57" s="224">
        <v>45.844057532172599</v>
      </c>
      <c r="E57" s="225">
        <v>51.815032384395238</v>
      </c>
      <c r="F57" s="226">
        <f t="shared" si="0"/>
        <v>46</v>
      </c>
      <c r="H57" s="222" t="s">
        <v>132</v>
      </c>
      <c r="I57" s="223">
        <v>13.711869525823014</v>
      </c>
      <c r="J57" s="224">
        <v>18.54655563966692</v>
      </c>
      <c r="K57" s="225">
        <v>8.9019430637144144</v>
      </c>
      <c r="L57" s="226">
        <f t="shared" si="1"/>
        <v>37</v>
      </c>
      <c r="N57" s="222" t="s">
        <v>132</v>
      </c>
      <c r="O57" s="223">
        <v>71.365638766519822</v>
      </c>
      <c r="P57" s="225">
        <v>28.634361233480178</v>
      </c>
      <c r="Q57" s="226">
        <f t="shared" si="2"/>
        <v>39</v>
      </c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</row>
    <row r="58" spans="2:33" s="64" customFormat="1" ht="18.75" customHeight="1"/>
  </sheetData>
  <mergeCells count="6">
    <mergeCell ref="O6:P6"/>
    <mergeCell ref="B6:B7"/>
    <mergeCell ref="C6:E6"/>
    <mergeCell ref="H6:H7"/>
    <mergeCell ref="I6:K6"/>
    <mergeCell ref="N6:N7"/>
  </mergeCells>
  <phoneticPr fontId="2"/>
  <pageMargins left="0.70866141732283472" right="0.15748031496062992" top="0.59055118110236227" bottom="0.19685039370078741" header="0.51181102362204722" footer="0.11811023622047245"/>
  <pageSetup paperSize="9" scale="87" orientation="portrait" r:id="rId1"/>
  <headerFooter alignWithMargins="0">
    <oddHeader xml:space="preserve">&amp;L
</oddHeader>
    <oddFooter>&amp;C&amp;"ＦＡ ゴシック,標準"&amp;12- 5 -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参考表１　在学者数の推移</vt:lpstr>
      <vt:lpstr>参考表２　進学率の推移</vt:lpstr>
      <vt:lpstr>参考表３　就職者県内・県外（高）</vt:lpstr>
      <vt:lpstr>参考表４・５　全国（卒後・中）</vt:lpstr>
      <vt:lpstr>参考表６-8　全国（卒後・高）</vt:lpstr>
      <vt:lpstr>'参考表１　在学者数の推移'!Print_Area</vt:lpstr>
      <vt:lpstr>'参考表２　進学率の推移'!Print_Area</vt:lpstr>
      <vt:lpstr>'参考表３　就職者県内・県外（高）'!Print_Area</vt:lpstr>
      <vt:lpstr>'参考表４・５　全国（卒後・中）'!Print_Area</vt:lpstr>
      <vt:lpstr>'参考表６-8　全国（卒後・高）'!Print_Area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菅尾　幸佳</cp:lastModifiedBy>
  <cp:lastPrinted>2026-01-08T23:32:45Z</cp:lastPrinted>
  <dcterms:created xsi:type="dcterms:W3CDTF">2004-02-02T02:07:33Z</dcterms:created>
  <dcterms:modified xsi:type="dcterms:W3CDTF">2026-01-08T23:37:49Z</dcterms:modified>
</cp:coreProperties>
</file>