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LS-XLA36\share\バックアップデータ\2100 税務統計\★税務統計作成\R6税務統計\6_オープンデータ\アップするファイル\06_第六　参考計数等\"/>
    </mc:Choice>
  </mc:AlternateContent>
  <xr:revisionPtr revIDLastSave="0" documentId="13_ncr:1_{72E92408-5E33-43C3-A00C-C7762BF01015}" xr6:coauthVersionLast="47" xr6:coauthVersionMax="47" xr10:uidLastSave="{00000000-0000-0000-0000-000000000000}"/>
  <bookViews>
    <workbookView xWindow="-120" yWindow="-120" windowWidth="29040" windowHeight="15720" xr2:uid="{00000000-000D-0000-FFFF-FFFF00000000}"/>
  </bookViews>
  <sheets>
    <sheet name="国税徴収表" sheetId="1" r:id="rId1"/>
    <sheet name="青森県分データ" sheetId="2" r:id="rId2"/>
  </sheets>
  <definedNames>
    <definedName name="_xlnm.Print_Area" localSheetId="0">国税徴収表!$A$1:$M$53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3" i="1" l="1"/>
  <c r="E16" i="2" l="1"/>
  <c r="C16" i="2"/>
  <c r="I43" i="1"/>
  <c r="F43" i="1"/>
  <c r="D31" i="1"/>
  <c r="M40" i="1"/>
  <c r="J40" i="1"/>
  <c r="J37" i="1"/>
  <c r="E31" i="1"/>
  <c r="E34" i="1"/>
  <c r="E37" i="1"/>
  <c r="D37" i="1"/>
  <c r="D40" i="1"/>
  <c r="M34" i="1" l="1"/>
  <c r="J31" i="1"/>
  <c r="F31" i="1"/>
  <c r="J43" i="1"/>
  <c r="G49" i="1"/>
  <c r="F12" i="2"/>
  <c r="F8" i="2"/>
  <c r="M46" i="1"/>
  <c r="J49" i="1"/>
  <c r="F14" i="2"/>
  <c r="C7" i="2"/>
  <c r="M49" i="1"/>
  <c r="J34" i="1"/>
  <c r="I49" i="1"/>
  <c r="F49" i="1"/>
  <c r="E49" i="1"/>
  <c r="D49" i="1"/>
  <c r="C49" i="1"/>
  <c r="J46" i="1"/>
  <c r="I46" i="1"/>
  <c r="G46" i="1"/>
  <c r="F46" i="1"/>
  <c r="E46" i="1"/>
  <c r="D46" i="1"/>
  <c r="C46" i="1"/>
  <c r="G43" i="1"/>
  <c r="E43" i="1"/>
  <c r="D43" i="1"/>
  <c r="C43" i="1"/>
  <c r="I40" i="1"/>
  <c r="G40" i="1"/>
  <c r="F40" i="1"/>
  <c r="E40" i="1"/>
  <c r="C40" i="1"/>
  <c r="I37" i="1"/>
  <c r="G37" i="1"/>
  <c r="F37" i="1"/>
  <c r="C37" i="1"/>
  <c r="I34" i="1"/>
  <c r="G34" i="1"/>
  <c r="F34" i="1"/>
  <c r="D34" i="1"/>
  <c r="C34" i="1"/>
  <c r="G31" i="1"/>
  <c r="I31" i="1"/>
  <c r="C31" i="1"/>
  <c r="E7" i="2"/>
  <c r="D7" i="2"/>
  <c r="D16" i="2" s="1"/>
  <c r="F9" i="2"/>
  <c r="F6" i="2"/>
  <c r="F5" i="2"/>
  <c r="F11" i="2"/>
  <c r="F15" i="2"/>
  <c r="F7" i="2" l="1"/>
  <c r="F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zeimu</author>
  </authors>
  <commentList>
    <comment ref="G14" authorId="0" shapeId="0" xr:uid="{00000000-0006-0000-0000-000001000000}">
      <text>
        <r>
          <rPr>
            <b/>
            <sz val="9"/>
            <color indexed="81"/>
            <rFont val="ＭＳ Ｐゴシック"/>
            <family val="3"/>
            <charset val="128"/>
          </rPr>
          <t>zeimu:</t>
        </r>
        <r>
          <rPr>
            <sz val="9"/>
            <color indexed="81"/>
            <rFont val="ＭＳ Ｐゴシック"/>
            <family val="3"/>
            <charset val="128"/>
          </rPr>
          <t xml:space="preserve">
sheet2からのリンク貼り付け</t>
        </r>
      </text>
    </comment>
  </commentList>
</comments>
</file>

<file path=xl/sharedStrings.xml><?xml version="1.0" encoding="utf-8"?>
<sst xmlns="http://schemas.openxmlformats.org/spreadsheetml/2006/main" count="146" uniqueCount="65">
  <si>
    <t>収納済額</t>
    <rPh sb="0" eb="2">
      <t>シュウノウ</t>
    </rPh>
    <rPh sb="2" eb="3">
      <t>ズミ</t>
    </rPh>
    <rPh sb="3" eb="4">
      <t>ガク</t>
    </rPh>
    <phoneticPr fontId="2"/>
  </si>
  <si>
    <t>収納割合</t>
    <rPh sb="0" eb="2">
      <t>シュウノウ</t>
    </rPh>
    <rPh sb="2" eb="4">
      <t>ワリアイ</t>
    </rPh>
    <phoneticPr fontId="2"/>
  </si>
  <si>
    <t>青森</t>
    <rPh sb="0" eb="2">
      <t>アオモリ</t>
    </rPh>
    <phoneticPr fontId="2"/>
  </si>
  <si>
    <t>弘前</t>
    <rPh sb="0" eb="2">
      <t>ヒロサキ</t>
    </rPh>
    <phoneticPr fontId="2"/>
  </si>
  <si>
    <t>八戸</t>
    <rPh sb="0" eb="2">
      <t>ハチノヘ</t>
    </rPh>
    <phoneticPr fontId="2"/>
  </si>
  <si>
    <t>黒石</t>
    <rPh sb="0" eb="2">
      <t>クロイシ</t>
    </rPh>
    <phoneticPr fontId="2"/>
  </si>
  <si>
    <t>五所川原</t>
    <rPh sb="0" eb="4">
      <t>ゴショガワラ</t>
    </rPh>
    <phoneticPr fontId="2"/>
  </si>
  <si>
    <t>十和田</t>
    <rPh sb="0" eb="3">
      <t>トワダ</t>
    </rPh>
    <phoneticPr fontId="2"/>
  </si>
  <si>
    <t>むつ</t>
    <phoneticPr fontId="2"/>
  </si>
  <si>
    <t>署別</t>
    <rPh sb="0" eb="1">
      <t>ショ</t>
    </rPh>
    <rPh sb="1" eb="2">
      <t>ベツ</t>
    </rPh>
    <phoneticPr fontId="2"/>
  </si>
  <si>
    <t>区分</t>
    <rPh sb="0" eb="2">
      <t>クブン</t>
    </rPh>
    <phoneticPr fontId="2"/>
  </si>
  <si>
    <t>科目別</t>
    <rPh sb="0" eb="3">
      <t>カモクベツ</t>
    </rPh>
    <phoneticPr fontId="2"/>
  </si>
  <si>
    <t>総計</t>
    <rPh sb="0" eb="2">
      <t>ソウケイ</t>
    </rPh>
    <phoneticPr fontId="2"/>
  </si>
  <si>
    <t>源泉所得税</t>
    <rPh sb="0" eb="2">
      <t>ゲンセン</t>
    </rPh>
    <rPh sb="2" eb="5">
      <t>ショトクゼイ</t>
    </rPh>
    <phoneticPr fontId="2"/>
  </si>
  <si>
    <t>申告所得税</t>
    <rPh sb="0" eb="2">
      <t>シンコク</t>
    </rPh>
    <rPh sb="2" eb="5">
      <t>ショトクゼイ</t>
    </rPh>
    <phoneticPr fontId="2"/>
  </si>
  <si>
    <t>法人税</t>
    <rPh sb="0" eb="3">
      <t>ホウジンゼイ</t>
    </rPh>
    <phoneticPr fontId="2"/>
  </si>
  <si>
    <t>相続税</t>
    <rPh sb="0" eb="3">
      <t>ソウゾクゼイ</t>
    </rPh>
    <phoneticPr fontId="2"/>
  </si>
  <si>
    <t>消費税</t>
    <rPh sb="0" eb="3">
      <t>ショウヒゼイ</t>
    </rPh>
    <phoneticPr fontId="2"/>
  </si>
  <si>
    <t>酒税</t>
    <rPh sb="0" eb="2">
      <t>シュゼイ</t>
    </rPh>
    <phoneticPr fontId="2"/>
  </si>
  <si>
    <t>その他</t>
    <rPh sb="2" eb="3">
      <t>タ</t>
    </rPh>
    <phoneticPr fontId="2"/>
  </si>
  <si>
    <t>（単位：千円、％）</t>
    <rPh sb="1" eb="3">
      <t>タンイ</t>
    </rPh>
    <rPh sb="4" eb="6">
      <t>センエン</t>
    </rPh>
    <phoneticPr fontId="2"/>
  </si>
  <si>
    <t>　　　 収納割合は本県において計算したものである。</t>
    <rPh sb="4" eb="6">
      <t>シュウノウ</t>
    </rPh>
    <rPh sb="6" eb="8">
      <t>ワリアイ</t>
    </rPh>
    <rPh sb="9" eb="11">
      <t>ホンケン</t>
    </rPh>
    <rPh sb="15" eb="17">
      <t>ケイサン</t>
    </rPh>
    <phoneticPr fontId="2"/>
  </si>
  <si>
    <t>源泉所得税</t>
    <rPh sb="0" eb="2">
      <t>ゲンセン</t>
    </rPh>
    <rPh sb="2" eb="5">
      <t>ショトクゼイ</t>
    </rPh>
    <phoneticPr fontId="3"/>
  </si>
  <si>
    <t>申告所得税</t>
    <rPh sb="0" eb="2">
      <t>シンコク</t>
    </rPh>
    <rPh sb="2" eb="5">
      <t>ショトクゼイ</t>
    </rPh>
    <phoneticPr fontId="3"/>
  </si>
  <si>
    <t>計</t>
    <rPh sb="0" eb="1">
      <t>ケイ</t>
    </rPh>
    <phoneticPr fontId="3"/>
  </si>
  <si>
    <t>法人税</t>
    <rPh sb="0" eb="3">
      <t>ホウジンゼイ</t>
    </rPh>
    <phoneticPr fontId="3"/>
  </si>
  <si>
    <t>相続税</t>
    <rPh sb="0" eb="3">
      <t>ソウゾクゼイ</t>
    </rPh>
    <phoneticPr fontId="3"/>
  </si>
  <si>
    <t>消費税</t>
    <rPh sb="0" eb="3">
      <t>ショウヒゼイ</t>
    </rPh>
    <phoneticPr fontId="3"/>
  </si>
  <si>
    <t>消費税及地方消費税</t>
    <rPh sb="0" eb="3">
      <t>ショウヒゼイ</t>
    </rPh>
    <rPh sb="3" eb="4">
      <t>オヨ</t>
    </rPh>
    <rPh sb="4" eb="6">
      <t>チホウ</t>
    </rPh>
    <rPh sb="6" eb="9">
      <t>ショウヒゼイ</t>
    </rPh>
    <phoneticPr fontId="3"/>
  </si>
  <si>
    <t>酒税</t>
    <rPh sb="0" eb="2">
      <t>シュゼイ</t>
    </rPh>
    <phoneticPr fontId="3"/>
  </si>
  <si>
    <t>たばこ税及たばこ特別税</t>
    <rPh sb="3" eb="4">
      <t>ゼイ</t>
    </rPh>
    <rPh sb="4" eb="5">
      <t>オヨ</t>
    </rPh>
    <rPh sb="8" eb="11">
      <t>トクベツゼイ</t>
    </rPh>
    <phoneticPr fontId="3"/>
  </si>
  <si>
    <t>その他</t>
    <rPh sb="2" eb="3">
      <t>タ</t>
    </rPh>
    <phoneticPr fontId="3"/>
  </si>
  <si>
    <t>所得税</t>
    <rPh sb="0" eb="3">
      <t>ショトクゼイ</t>
    </rPh>
    <phoneticPr fontId="3"/>
  </si>
  <si>
    <t>区分</t>
    <rPh sb="0" eb="2">
      <t>クブン</t>
    </rPh>
    <phoneticPr fontId="3"/>
  </si>
  <si>
    <t>（単位：千円、％）</t>
    <rPh sb="1" eb="3">
      <t>タンイ</t>
    </rPh>
    <rPh sb="4" eb="6">
      <t>センエン</t>
    </rPh>
    <phoneticPr fontId="3"/>
  </si>
  <si>
    <t>徴収決定済額
①</t>
    <rPh sb="0" eb="2">
      <t>チョウシュウ</t>
    </rPh>
    <rPh sb="2" eb="4">
      <t>ケッテイ</t>
    </rPh>
    <rPh sb="4" eb="5">
      <t>ズミ</t>
    </rPh>
    <rPh sb="5" eb="6">
      <t>ガク</t>
    </rPh>
    <phoneticPr fontId="3"/>
  </si>
  <si>
    <t>収納済額
②</t>
    <rPh sb="0" eb="3">
      <t>シュウノウズミ</t>
    </rPh>
    <rPh sb="3" eb="4">
      <t>ガク</t>
    </rPh>
    <phoneticPr fontId="3"/>
  </si>
  <si>
    <t>収納未済額
③</t>
    <rPh sb="0" eb="2">
      <t>シュウノウ</t>
    </rPh>
    <rPh sb="2" eb="5">
      <t>ミサイガク</t>
    </rPh>
    <phoneticPr fontId="3"/>
  </si>
  <si>
    <t>収　納　割　合
②／①</t>
    <rPh sb="0" eb="1">
      <t>オサム</t>
    </rPh>
    <rPh sb="2" eb="3">
      <t>オサム</t>
    </rPh>
    <rPh sb="4" eb="5">
      <t>ワリ</t>
    </rPh>
    <rPh sb="6" eb="7">
      <t>ゴウ</t>
    </rPh>
    <phoneticPr fontId="3"/>
  </si>
  <si>
    <t>　　　収納割合は本県において計算したものである。</t>
    <rPh sb="3" eb="5">
      <t>シュウノウ</t>
    </rPh>
    <rPh sb="5" eb="7">
      <t>ワリアイ</t>
    </rPh>
    <rPh sb="8" eb="10">
      <t>ホンケン</t>
    </rPh>
    <rPh sb="14" eb="16">
      <t>ケイサン</t>
    </rPh>
    <phoneticPr fontId="2"/>
  </si>
  <si>
    <t>-</t>
    <phoneticPr fontId="3"/>
  </si>
  <si>
    <t>徴収決定済額</t>
    <rPh sb="0" eb="2">
      <t>チョウシュウ</t>
    </rPh>
    <rPh sb="2" eb="6">
      <t>ケッテイガク</t>
    </rPh>
    <phoneticPr fontId="2"/>
  </si>
  <si>
    <t>Ｘ</t>
    <phoneticPr fontId="2"/>
  </si>
  <si>
    <t>(2)　税務署別実績調</t>
    <rPh sb="4" eb="7">
      <t>ゼイムショ</t>
    </rPh>
    <rPh sb="7" eb="8">
      <t>ベツ</t>
    </rPh>
    <rPh sb="8" eb="10">
      <t>ジッセキ</t>
    </rPh>
    <rPh sb="10" eb="11">
      <t>シラ</t>
    </rPh>
    <phoneticPr fontId="2"/>
  </si>
  <si>
    <t>(1)　青　森　県　分</t>
    <rPh sb="4" eb="5">
      <t>アオ</t>
    </rPh>
    <rPh sb="6" eb="7">
      <t>モリ</t>
    </rPh>
    <rPh sb="8" eb="9">
      <t>ケン</t>
    </rPh>
    <rPh sb="10" eb="11">
      <t>ブン</t>
    </rPh>
    <phoneticPr fontId="3"/>
  </si>
  <si>
    <t>消 費 税 及
地方消費税</t>
    <rPh sb="0" eb="5">
      <t>ショウヒゼイ</t>
    </rPh>
    <rPh sb="6" eb="7">
      <t>オヨ</t>
    </rPh>
    <rPh sb="8" eb="10">
      <t>チホウ</t>
    </rPh>
    <rPh sb="10" eb="13">
      <t>ショウヒゼイ</t>
    </rPh>
    <phoneticPr fontId="2"/>
  </si>
  <si>
    <t>-</t>
  </si>
  <si>
    <t>-</t>
    <phoneticPr fontId="2"/>
  </si>
  <si>
    <t>総計</t>
    <rPh sb="0" eb="2">
      <t>ソウケイ</t>
    </rPh>
    <phoneticPr fontId="3"/>
  </si>
  <si>
    <t>　　 　表中の「Ｘ」は、仙台国税局統計情報において情報を保護する観点から計数を秘匿されたものである。</t>
    <rPh sb="4" eb="6">
      <t>ヒョウチュウ</t>
    </rPh>
    <rPh sb="12" eb="14">
      <t>センダイ</t>
    </rPh>
    <rPh sb="14" eb="17">
      <t>コクゼイキョク</t>
    </rPh>
    <rPh sb="17" eb="19">
      <t>トウケイ</t>
    </rPh>
    <rPh sb="19" eb="21">
      <t>ジョウホウ</t>
    </rPh>
    <rPh sb="25" eb="27">
      <t>ジョウホウ</t>
    </rPh>
    <rPh sb="28" eb="30">
      <t>ホゴ</t>
    </rPh>
    <rPh sb="32" eb="34">
      <t>カンテン</t>
    </rPh>
    <rPh sb="36" eb="38">
      <t>ケイスウ</t>
    </rPh>
    <rPh sb="39" eb="41">
      <t>ヒトク</t>
    </rPh>
    <phoneticPr fontId="2"/>
  </si>
  <si>
    <t>揮発油税及地方揮発油税</t>
    <rPh sb="0" eb="3">
      <t>キハツユ</t>
    </rPh>
    <rPh sb="3" eb="4">
      <t>ゼイ</t>
    </rPh>
    <rPh sb="4" eb="5">
      <t>オヨ</t>
    </rPh>
    <rPh sb="5" eb="7">
      <t>チホウ</t>
    </rPh>
    <rPh sb="7" eb="10">
      <t>キハツユ</t>
    </rPh>
    <rPh sb="10" eb="11">
      <t>ゼイ</t>
    </rPh>
    <phoneticPr fontId="3"/>
  </si>
  <si>
    <t>揮発油税及
地方揮発油税</t>
    <rPh sb="0" eb="3">
      <t>キハツユ</t>
    </rPh>
    <rPh sb="3" eb="4">
      <t>ゼイ</t>
    </rPh>
    <rPh sb="4" eb="5">
      <t>オヨ</t>
    </rPh>
    <rPh sb="6" eb="8">
      <t>チホウ</t>
    </rPh>
    <rPh sb="8" eb="11">
      <t>キハツユ</t>
    </rPh>
    <rPh sb="11" eb="12">
      <t>ゼイ</t>
    </rPh>
    <phoneticPr fontId="2"/>
  </si>
  <si>
    <t>-</t>
    <phoneticPr fontId="2"/>
  </si>
  <si>
    <t>-</t>
    <phoneticPr fontId="2"/>
  </si>
  <si>
    <t xml:space="preserve"> ※　「源泉所得税」欄には、源泉所得税及び復興特別所得税を含んでいる。</t>
    <rPh sb="4" eb="6">
      <t>ゲンセン</t>
    </rPh>
    <rPh sb="6" eb="9">
      <t>ショトクゼイ</t>
    </rPh>
    <rPh sb="10" eb="11">
      <t>ラン</t>
    </rPh>
    <rPh sb="14" eb="16">
      <t>ゲンセン</t>
    </rPh>
    <rPh sb="16" eb="19">
      <t>ショトクゼイ</t>
    </rPh>
    <rPh sb="19" eb="20">
      <t>オヨ</t>
    </rPh>
    <rPh sb="21" eb="23">
      <t>フッコウ</t>
    </rPh>
    <rPh sb="23" eb="25">
      <t>トクベツ</t>
    </rPh>
    <rPh sb="25" eb="28">
      <t>ショトクゼイ</t>
    </rPh>
    <rPh sb="29" eb="30">
      <t>フク</t>
    </rPh>
    <phoneticPr fontId="2"/>
  </si>
  <si>
    <t xml:space="preserve"> ※　「申告所得税」欄には、申告所得税及び復興特別所得税を含んでいる。</t>
    <rPh sb="4" eb="6">
      <t>シンコク</t>
    </rPh>
    <rPh sb="6" eb="9">
      <t>ショトクゼイ</t>
    </rPh>
    <rPh sb="10" eb="11">
      <t>ラン</t>
    </rPh>
    <rPh sb="14" eb="16">
      <t>シンコク</t>
    </rPh>
    <rPh sb="16" eb="19">
      <t>ショトクゼイ</t>
    </rPh>
    <rPh sb="19" eb="20">
      <t>オヨ</t>
    </rPh>
    <rPh sb="21" eb="23">
      <t>フッコウ</t>
    </rPh>
    <rPh sb="23" eb="25">
      <t>トクベツ</t>
    </rPh>
    <rPh sb="25" eb="28">
      <t>ショトクゼイ</t>
    </rPh>
    <rPh sb="29" eb="30">
      <t>フク</t>
    </rPh>
    <phoneticPr fontId="2"/>
  </si>
  <si>
    <t>たばこ税及たばこ特別税</t>
    <rPh sb="3" eb="4">
      <t>ゼイ</t>
    </rPh>
    <rPh sb="4" eb="5">
      <t>オヨ</t>
    </rPh>
    <rPh sb="8" eb="10">
      <t>トクベツ</t>
    </rPh>
    <rPh sb="10" eb="11">
      <t>ゼイ</t>
    </rPh>
    <phoneticPr fontId="2"/>
  </si>
  <si>
    <t>Ｘ</t>
  </si>
  <si>
    <t>　　　「その他」欄には、地方法人税、復興特別法人税、地価税、たばこ税、</t>
    <rPh sb="6" eb="7">
      <t>タ</t>
    </rPh>
    <rPh sb="8" eb="9">
      <t>ラン</t>
    </rPh>
    <rPh sb="12" eb="14">
      <t>チホウ</t>
    </rPh>
    <rPh sb="14" eb="16">
      <t>ホウジン</t>
    </rPh>
    <rPh sb="16" eb="17">
      <t>ゼイ</t>
    </rPh>
    <rPh sb="18" eb="20">
      <t>フッコウ</t>
    </rPh>
    <rPh sb="20" eb="22">
      <t>トクベツ</t>
    </rPh>
    <rPh sb="22" eb="25">
      <t>ホウジンゼイ</t>
    </rPh>
    <rPh sb="26" eb="29">
      <t>チカゼイ</t>
    </rPh>
    <rPh sb="33" eb="34">
      <t>ゼイ</t>
    </rPh>
    <phoneticPr fontId="2"/>
  </si>
  <si>
    <t>　　　石油石炭税、旧税、電源開発促進税、石油ガス税、自動車重量税、</t>
    <rPh sb="20" eb="22">
      <t>セキユ</t>
    </rPh>
    <rPh sb="24" eb="25">
      <t>ゼイ</t>
    </rPh>
    <rPh sb="26" eb="29">
      <t>ジドウシャ</t>
    </rPh>
    <rPh sb="29" eb="32">
      <t>ジュウリョウゼイ</t>
    </rPh>
    <phoneticPr fontId="2"/>
  </si>
  <si>
    <t>　　　航空機燃料税及び印紙収入の合計を掲げた。</t>
    <phoneticPr fontId="2"/>
  </si>
  <si>
    <t>　　 　「その他」欄には、地方法人税、復興特別法人税、地価税、たばこ税、石油石炭税、旧税、電源開発促 進税、石油ガス税、自動車重量税、航空機燃料税及び印紙収入の合計を掲げた。</t>
    <rPh sb="7" eb="8">
      <t>タ</t>
    </rPh>
    <rPh sb="9" eb="10">
      <t>ラン</t>
    </rPh>
    <rPh sb="13" eb="15">
      <t>チホウ</t>
    </rPh>
    <rPh sb="15" eb="18">
      <t>ホウジンゼイ</t>
    </rPh>
    <rPh sb="19" eb="21">
      <t>フッコウ</t>
    </rPh>
    <rPh sb="21" eb="23">
      <t>トクベツ</t>
    </rPh>
    <rPh sb="23" eb="26">
      <t>ホウジンゼイ</t>
    </rPh>
    <rPh sb="27" eb="30">
      <t>チカゼイ</t>
    </rPh>
    <rPh sb="34" eb="35">
      <t>ゼイ</t>
    </rPh>
    <rPh sb="36" eb="38">
      <t>セキユ</t>
    </rPh>
    <rPh sb="38" eb="39">
      <t>イシ</t>
    </rPh>
    <rPh sb="39" eb="40">
      <t>スミ</t>
    </rPh>
    <rPh sb="40" eb="41">
      <t>ゼイ</t>
    </rPh>
    <rPh sb="42" eb="44">
      <t>キュウゼイ</t>
    </rPh>
    <rPh sb="45" eb="47">
      <t>デンゲン</t>
    </rPh>
    <rPh sb="47" eb="49">
      <t>カイハツ</t>
    </rPh>
    <rPh sb="49" eb="50">
      <t>ソク</t>
    </rPh>
    <rPh sb="51" eb="52">
      <t>スス</t>
    </rPh>
    <rPh sb="52" eb="53">
      <t>ゼイ</t>
    </rPh>
    <rPh sb="54" eb="56">
      <t>セキユ</t>
    </rPh>
    <rPh sb="58" eb="59">
      <t>ゼイ</t>
    </rPh>
    <rPh sb="62" eb="63">
      <t>クルマ</t>
    </rPh>
    <rPh sb="63" eb="64">
      <t>ジュウ</t>
    </rPh>
    <rPh sb="64" eb="65">
      <t>リョウ</t>
    </rPh>
    <rPh sb="65" eb="66">
      <t>ゼイ</t>
    </rPh>
    <rPh sb="67" eb="70">
      <t>コウクウキ</t>
    </rPh>
    <rPh sb="70" eb="72">
      <t>ネンリョウ</t>
    </rPh>
    <rPh sb="72" eb="73">
      <t>ゼイ</t>
    </rPh>
    <rPh sb="73" eb="74">
      <t>オヨ</t>
    </rPh>
    <rPh sb="75" eb="77">
      <t>インシ</t>
    </rPh>
    <rPh sb="77" eb="79">
      <t>シュウニュウ</t>
    </rPh>
    <rPh sb="80" eb="82">
      <t>ゴウケイ</t>
    </rPh>
    <phoneticPr fontId="2"/>
  </si>
  <si>
    <t>(注)　国税庁ＨＰ（令和５年度）による。</t>
    <rPh sb="1" eb="2">
      <t>チュウ</t>
    </rPh>
    <rPh sb="4" eb="7">
      <t>コクゼイチョウ</t>
    </rPh>
    <rPh sb="10" eb="12">
      <t>レイワ</t>
    </rPh>
    <rPh sb="13" eb="15">
      <t>ネンド</t>
    </rPh>
    <rPh sb="14" eb="15">
      <t>ヘイネン</t>
    </rPh>
    <phoneticPr fontId="2"/>
  </si>
  <si>
    <t xml:space="preserve"> (注)　国税庁ＨＰ（令和５年度）による。</t>
    <rPh sb="2" eb="3">
      <t>チュウ</t>
    </rPh>
    <rPh sb="5" eb="8">
      <t>コクゼイチョウ</t>
    </rPh>
    <rPh sb="11" eb="13">
      <t>レイワ</t>
    </rPh>
    <rPh sb="14" eb="16">
      <t>ネンド</t>
    </rPh>
    <rPh sb="15" eb="16">
      <t>ヘイネン</t>
    </rPh>
    <phoneticPr fontId="2"/>
  </si>
  <si>
    <t>３　令 和 ５ 年 度 国 税 徴 収 表</t>
    <rPh sb="2" eb="3">
      <t>レイ</t>
    </rPh>
    <rPh sb="4" eb="5">
      <t>ワ</t>
    </rPh>
    <rPh sb="8" eb="10">
      <t>ネンド</t>
    </rPh>
    <rPh sb="10" eb="11">
      <t>ドヘイネンド</t>
    </rPh>
    <rPh sb="12" eb="13">
      <t>クニ</t>
    </rPh>
    <rPh sb="14" eb="15">
      <t>ゼイ</t>
    </rPh>
    <rPh sb="16" eb="17">
      <t>チョウ</t>
    </rPh>
    <rPh sb="18" eb="19">
      <t>オサム</t>
    </rPh>
    <rPh sb="20" eb="21">
      <t>オモテ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</si>
</sst>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_ "/>
  </numFmts>
  <fonts count="11" x14ac:knownFonts="1">
    <font>
      <sz val="10"/>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9"/>
      <color indexed="81"/>
      <name val="ＭＳ Ｐゴシック"/>
      <family val="3"/>
      <charset val="128"/>
    </font>
    <font>
      <b/>
      <sz val="9"/>
      <color indexed="81"/>
      <name val="ＭＳ Ｐゴシック"/>
      <family val="3"/>
      <charset val="128"/>
    </font>
    <font>
      <sz val="8"/>
      <name val="ＭＳ 明朝"/>
      <family val="1"/>
      <charset val="128"/>
    </font>
    <font>
      <sz val="10"/>
      <name val="ＭＳ ゴシック"/>
      <family val="3"/>
      <charset val="128"/>
    </font>
    <font>
      <b/>
      <sz val="20"/>
      <name val="ＭＳ 明朝"/>
      <family val="1"/>
      <charset val="128"/>
    </font>
    <font>
      <b/>
      <sz val="12"/>
      <name val="ＭＳ ゴシック"/>
      <family val="3"/>
      <charset val="128"/>
    </font>
    <font>
      <sz val="10"/>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
      <left/>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9" fillId="0" borderId="0" xfId="0" applyFont="1" applyFill="1">
      <alignment vertical="center"/>
    </xf>
    <xf numFmtId="0" fontId="0" fillId="0" borderId="0" xfId="0" applyFill="1">
      <alignment vertical="center"/>
    </xf>
    <xf numFmtId="0" fontId="0" fillId="0" borderId="0" xfId="0" applyFill="1" applyAlignment="1">
      <alignment horizontal="right" vertical="center"/>
    </xf>
    <xf numFmtId="0" fontId="0" fillId="0" borderId="1" xfId="0" applyFill="1" applyBorder="1" applyAlignment="1">
      <alignment horizontal="distributed" vertical="center" wrapText="1" justifyLastLine="1"/>
    </xf>
    <xf numFmtId="0" fontId="0" fillId="0" borderId="2" xfId="0" applyFill="1" applyBorder="1" applyAlignment="1">
      <alignment horizontal="center" vertical="center" wrapText="1" justifyLastLine="1"/>
    </xf>
    <xf numFmtId="0" fontId="0" fillId="0" borderId="0" xfId="0" applyFill="1" applyBorder="1" applyAlignment="1">
      <alignment horizontal="distributed" vertical="center"/>
    </xf>
    <xf numFmtId="0" fontId="9" fillId="0" borderId="0" xfId="0" applyFont="1"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5" xfId="0" applyFill="1" applyBorder="1">
      <alignment vertical="center"/>
    </xf>
    <xf numFmtId="0" fontId="0" fillId="0" borderId="6" xfId="0" applyFill="1" applyBorder="1" applyAlignment="1">
      <alignment horizontal="right" vertical="center"/>
    </xf>
    <xf numFmtId="0" fontId="0" fillId="0" borderId="7" xfId="0" applyFill="1" applyBorder="1">
      <alignment vertical="center"/>
    </xf>
    <xf numFmtId="0" fontId="0" fillId="0" borderId="8" xfId="0" applyFill="1" applyBorder="1" applyAlignment="1">
      <alignment horizontal="distributed" vertical="center"/>
    </xf>
    <xf numFmtId="0" fontId="0" fillId="0" borderId="14" xfId="0" applyFill="1" applyBorder="1" applyAlignment="1">
      <alignment horizontal="distributed" vertical="center"/>
    </xf>
    <xf numFmtId="0" fontId="0" fillId="0" borderId="15" xfId="0" applyFill="1" applyBorder="1" applyAlignment="1">
      <alignment horizontal="distributed" vertical="center"/>
    </xf>
    <xf numFmtId="38" fontId="0" fillId="0" borderId="0" xfId="0" applyNumberFormat="1" applyFill="1">
      <alignment vertical="center"/>
    </xf>
    <xf numFmtId="38" fontId="10" fillId="0" borderId="3" xfId="1" applyFont="1" applyFill="1" applyBorder="1" applyAlignment="1">
      <alignment horizontal="right" vertical="center"/>
    </xf>
    <xf numFmtId="38" fontId="10" fillId="0" borderId="4" xfId="1" applyFont="1" applyFill="1" applyBorder="1" applyAlignment="1">
      <alignment horizontal="right" vertical="center"/>
    </xf>
    <xf numFmtId="176" fontId="10" fillId="0" borderId="17" xfId="1" applyNumberFormat="1" applyFont="1" applyFill="1" applyBorder="1" applyAlignment="1">
      <alignment horizontal="right" vertical="center"/>
    </xf>
    <xf numFmtId="176" fontId="10" fillId="0" borderId="21" xfId="1" applyNumberFormat="1" applyFont="1" applyFill="1" applyBorder="1" applyAlignment="1">
      <alignment horizontal="right" vertical="center"/>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26" xfId="0" applyFill="1" applyBorder="1" applyAlignment="1">
      <alignment horizontal="distributed" vertical="center" justifyLastLine="1"/>
    </xf>
    <xf numFmtId="0" fontId="0" fillId="0" borderId="4" xfId="0" applyFill="1" applyBorder="1" applyAlignment="1">
      <alignment horizontal="distributed" vertical="center" justifyLastLine="1"/>
    </xf>
    <xf numFmtId="0" fontId="0" fillId="0" borderId="27" xfId="0" applyFill="1" applyBorder="1" applyAlignment="1">
      <alignment horizontal="distributed" vertical="center" justifyLastLine="1"/>
    </xf>
    <xf numFmtId="0" fontId="0" fillId="0" borderId="12" xfId="0" applyFill="1" applyBorder="1" applyAlignment="1">
      <alignment horizontal="distributed" vertical="center" justifyLastLine="1"/>
    </xf>
    <xf numFmtId="0" fontId="0" fillId="0" borderId="26" xfId="0" applyFill="1" applyBorder="1" applyAlignment="1">
      <alignment horizontal="distributed" vertical="center" wrapText="1" justifyLastLine="1"/>
    </xf>
    <xf numFmtId="0" fontId="0" fillId="0" borderId="25" xfId="0" applyFill="1" applyBorder="1" applyAlignment="1">
      <alignment horizontal="distributed" vertical="center" justifyLastLine="1"/>
    </xf>
    <xf numFmtId="0" fontId="0" fillId="0" borderId="13" xfId="0" applyFill="1" applyBorder="1" applyAlignment="1">
      <alignment horizontal="distributed" vertical="center" justifyLastLine="1"/>
    </xf>
    <xf numFmtId="0" fontId="6" fillId="0" borderId="7" xfId="0" applyFont="1" applyFill="1" applyBorder="1" applyAlignment="1">
      <alignment horizontal="distributed" vertical="center"/>
    </xf>
    <xf numFmtId="0" fontId="6" fillId="0" borderId="0" xfId="0" applyFont="1" applyFill="1" applyBorder="1" applyAlignment="1">
      <alignment horizontal="distributed" vertical="center"/>
    </xf>
    <xf numFmtId="0" fontId="0" fillId="0" borderId="7" xfId="0" applyFill="1" applyBorder="1" applyAlignment="1">
      <alignment horizontal="distributed" vertical="center"/>
    </xf>
    <xf numFmtId="0" fontId="0" fillId="0" borderId="0" xfId="0" applyFill="1" applyBorder="1" applyAlignment="1">
      <alignment horizontal="distributed" vertical="center"/>
    </xf>
    <xf numFmtId="0" fontId="7" fillId="0" borderId="32" xfId="0" applyFont="1" applyFill="1" applyBorder="1" applyAlignment="1">
      <alignment horizontal="distributed" vertical="center" justifyLastLine="1"/>
    </xf>
    <xf numFmtId="0" fontId="7" fillId="0" borderId="15" xfId="0" applyFont="1" applyFill="1" applyBorder="1" applyAlignment="1">
      <alignment horizontal="distributed" vertical="center" justifyLastLine="1"/>
    </xf>
    <xf numFmtId="0" fontId="0" fillId="0" borderId="33" xfId="0" applyFill="1" applyBorder="1" applyAlignment="1">
      <alignment horizontal="center" vertical="distributed" textRotation="255" justifyLastLine="1"/>
    </xf>
    <xf numFmtId="0" fontId="0" fillId="0" borderId="7" xfId="0" applyFill="1" applyBorder="1" applyAlignment="1">
      <alignment horizontal="center" vertical="distributed" textRotation="255" justifyLastLine="1"/>
    </xf>
    <xf numFmtId="0" fontId="0" fillId="0" borderId="34" xfId="0" applyFill="1" applyBorder="1" applyAlignment="1">
      <alignment horizontal="distributed" vertical="center" justifyLastLine="1"/>
    </xf>
    <xf numFmtId="0" fontId="0" fillId="0" borderId="1" xfId="0" applyFill="1" applyBorder="1" applyAlignment="1">
      <alignment horizontal="distributed" vertical="center" justifyLastLine="1"/>
    </xf>
    <xf numFmtId="38" fontId="10" fillId="0" borderId="3" xfId="1" applyFont="1" applyFill="1" applyBorder="1">
      <alignment vertical="center"/>
    </xf>
    <xf numFmtId="38" fontId="10" fillId="0" borderId="9" xfId="1" applyFont="1" applyFill="1" applyBorder="1">
      <alignment vertical="center"/>
    </xf>
    <xf numFmtId="38" fontId="10" fillId="0" borderId="10" xfId="1" applyFont="1" applyFill="1" applyBorder="1" applyAlignment="1">
      <alignment horizontal="right" vertical="center"/>
    </xf>
    <xf numFmtId="38" fontId="10" fillId="0" borderId="3" xfId="1" quotePrefix="1" applyFont="1" applyFill="1" applyBorder="1" applyAlignment="1">
      <alignment horizontal="right" vertical="center"/>
    </xf>
    <xf numFmtId="38" fontId="10" fillId="0" borderId="11" xfId="1" quotePrefix="1" applyFont="1" applyFill="1" applyBorder="1" applyAlignment="1">
      <alignment horizontal="right" vertical="center"/>
    </xf>
    <xf numFmtId="38" fontId="10" fillId="0" borderId="4" xfId="1" applyFont="1" applyFill="1" applyBorder="1">
      <alignment vertical="center"/>
    </xf>
    <xf numFmtId="38" fontId="10" fillId="0" borderId="12" xfId="1" applyFont="1" applyFill="1" applyBorder="1">
      <alignment vertical="center"/>
    </xf>
    <xf numFmtId="38" fontId="10" fillId="0" borderId="4" xfId="1" quotePrefix="1" applyFont="1" applyFill="1" applyBorder="1" applyAlignment="1">
      <alignment horizontal="right" vertical="center"/>
    </xf>
    <xf numFmtId="176" fontId="10" fillId="0" borderId="23" xfId="1" applyNumberFormat="1" applyFont="1" applyFill="1" applyBorder="1" applyAlignment="1">
      <alignment horizontal="right" vertical="center"/>
    </xf>
    <xf numFmtId="38" fontId="10" fillId="0" borderId="13" xfId="1" quotePrefix="1" applyFont="1" applyFill="1" applyBorder="1" applyAlignment="1">
      <alignment horizontal="right" vertical="center"/>
    </xf>
    <xf numFmtId="176" fontId="10" fillId="0" borderId="17" xfId="1" applyNumberFormat="1" applyFont="1" applyFill="1" applyBorder="1">
      <alignment vertical="center"/>
    </xf>
    <xf numFmtId="176" fontId="10" fillId="0" borderId="18" xfId="1" applyNumberFormat="1" applyFont="1" applyFill="1" applyBorder="1">
      <alignment vertical="center"/>
    </xf>
    <xf numFmtId="176" fontId="10" fillId="0" borderId="19" xfId="1" applyNumberFormat="1" applyFont="1" applyFill="1" applyBorder="1" applyAlignment="1">
      <alignment horizontal="right" vertical="center"/>
    </xf>
    <xf numFmtId="176" fontId="10" fillId="0" borderId="20" xfId="1" applyNumberFormat="1" applyFont="1" applyFill="1" applyBorder="1" applyAlignment="1">
      <alignment horizontal="right" vertical="center"/>
    </xf>
    <xf numFmtId="38" fontId="10" fillId="0" borderId="9" xfId="1" applyFont="1" applyFill="1" applyBorder="1" applyAlignment="1">
      <alignment horizontal="right" vertical="center"/>
    </xf>
    <xf numFmtId="38" fontId="10" fillId="0" borderId="12" xfId="1" applyFont="1" applyFill="1" applyBorder="1" applyAlignment="1">
      <alignment horizontal="right" vertical="center"/>
    </xf>
    <xf numFmtId="176" fontId="10" fillId="0" borderId="18" xfId="1" applyNumberFormat="1" applyFont="1" applyFill="1" applyBorder="1" applyAlignment="1">
      <alignment horizontal="right" vertical="center"/>
    </xf>
    <xf numFmtId="176" fontId="10" fillId="0" borderId="20" xfId="1" applyNumberFormat="1" applyFont="1" applyFill="1" applyBorder="1">
      <alignment vertical="center"/>
    </xf>
    <xf numFmtId="176" fontId="10" fillId="0" borderId="21" xfId="1" applyNumberFormat="1" applyFont="1" applyFill="1" applyBorder="1">
      <alignment vertical="center"/>
    </xf>
    <xf numFmtId="176" fontId="10" fillId="0" borderId="22" xfId="1" applyNumberFormat="1" applyFont="1" applyFill="1" applyBorder="1">
      <alignment vertical="center"/>
    </xf>
    <xf numFmtId="176" fontId="10" fillId="0" borderId="24" xfId="1" applyNumberFormat="1" applyFont="1" applyFill="1" applyBorder="1" applyAlignment="1">
      <alignment horizontal="right" vertical="center"/>
    </xf>
    <xf numFmtId="176" fontId="10" fillId="0" borderId="16" xfId="1" applyNumberFormat="1" applyFont="1" applyFill="1" applyBorder="1" applyAlignment="1">
      <alignment horizontal="right" vertical="center"/>
    </xf>
    <xf numFmtId="0" fontId="8" fillId="0" borderId="0" xfId="0" applyFont="1" applyFill="1" applyAlignment="1">
      <alignment horizontal="center" vertical="center"/>
    </xf>
    <xf numFmtId="176" fontId="10" fillId="0" borderId="11" xfId="1" applyNumberFormat="1" applyFont="1" applyFill="1" applyBorder="1">
      <alignment vertical="center"/>
    </xf>
    <xf numFmtId="176" fontId="10" fillId="0" borderId="13" xfId="1" applyNumberFormat="1" applyFont="1" applyFill="1" applyBorder="1">
      <alignment vertical="center"/>
    </xf>
    <xf numFmtId="176" fontId="10" fillId="0" borderId="13" xfId="1" applyNumberFormat="1" applyFont="1" applyFill="1" applyBorder="1" applyAlignment="1">
      <alignment horizontal="right" vertical="center"/>
    </xf>
    <xf numFmtId="38" fontId="7" fillId="0" borderId="21" xfId="1" applyFont="1" applyFill="1" applyBorder="1">
      <alignment vertical="center"/>
    </xf>
    <xf numFmtId="176" fontId="7" fillId="0" borderId="16" xfId="1" applyNumberFormat="1" applyFont="1" applyFill="1" applyBorder="1">
      <alignment vertical="center"/>
    </xf>
    <xf numFmtId="177" fontId="10" fillId="0" borderId="4" xfId="1" applyNumberFormat="1" applyFont="1" applyFill="1" applyBorder="1" applyAlignment="1">
      <alignment horizontal="right" vertical="center"/>
    </xf>
    <xf numFmtId="176" fontId="10" fillId="0" borderId="4" xfId="1" applyNumberFormat="1" applyFont="1" applyFill="1" applyBorder="1" applyAlignment="1">
      <alignment horizontal="right" vertical="center"/>
    </xf>
    <xf numFmtId="38" fontId="10" fillId="0" borderId="4" xfId="1"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9525</xdr:colOff>
      <xdr:row>26</xdr:row>
      <xdr:rowOff>0</xdr:rowOff>
    </xdr:from>
    <xdr:to>
      <xdr:col>1</xdr:col>
      <xdr:colOff>0</xdr:colOff>
      <xdr:row>27</xdr:row>
      <xdr:rowOff>228600</xdr:rowOff>
    </xdr:to>
    <xdr:sp macro="" textlink="">
      <xdr:nvSpPr>
        <xdr:cNvPr id="1670" name="Line 1">
          <a:extLst>
            <a:ext uri="{FF2B5EF4-FFF2-40B4-BE49-F238E27FC236}">
              <a16:creationId xmlns:a16="http://schemas.microsoft.com/office/drawing/2014/main" id="{00000000-0008-0000-0000-000086060000}"/>
            </a:ext>
          </a:extLst>
        </xdr:cNvPr>
        <xdr:cNvSpPr>
          <a:spLocks noChangeShapeType="1"/>
        </xdr:cNvSpPr>
      </xdr:nvSpPr>
      <xdr:spPr bwMode="auto">
        <a:xfrm>
          <a:off x="9525" y="4267200"/>
          <a:ext cx="6953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26</xdr:row>
      <xdr:rowOff>0</xdr:rowOff>
    </xdr:from>
    <xdr:to>
      <xdr:col>2</xdr:col>
      <xdr:colOff>0</xdr:colOff>
      <xdr:row>28</xdr:row>
      <xdr:rowOff>0</xdr:rowOff>
    </xdr:to>
    <xdr:sp macro="" textlink="">
      <xdr:nvSpPr>
        <xdr:cNvPr id="1671" name="Line 2">
          <a:extLst>
            <a:ext uri="{FF2B5EF4-FFF2-40B4-BE49-F238E27FC236}">
              <a16:creationId xmlns:a16="http://schemas.microsoft.com/office/drawing/2014/main" id="{00000000-0008-0000-0000-000087060000}"/>
            </a:ext>
          </a:extLst>
        </xdr:cNvPr>
        <xdr:cNvSpPr>
          <a:spLocks noChangeShapeType="1"/>
        </xdr:cNvSpPr>
      </xdr:nvSpPr>
      <xdr:spPr bwMode="auto">
        <a:xfrm>
          <a:off x="19050" y="4267200"/>
          <a:ext cx="20002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285750</xdr:rowOff>
        </xdr:from>
        <xdr:to>
          <xdr:col>6</xdr:col>
          <xdr:colOff>619125</xdr:colOff>
          <xdr:row>24</xdr:row>
          <xdr:rowOff>76200</xdr:rowOff>
        </xdr:to>
        <xdr:pic>
          <xdr:nvPicPr>
            <xdr:cNvPr id="1672" name="Picture 3">
              <a:extLst>
                <a:ext uri="{FF2B5EF4-FFF2-40B4-BE49-F238E27FC236}">
                  <a16:creationId xmlns:a16="http://schemas.microsoft.com/office/drawing/2014/main" id="{00000000-0008-0000-0000-000088060000}"/>
                </a:ext>
              </a:extLst>
            </xdr:cNvPr>
            <xdr:cNvPicPr>
              <a:picLocks noChangeAspect="1" noChangeArrowheads="1"/>
              <a:extLst>
                <a:ext uri="{84589F7E-364E-4C9E-8A38-B11213B215E9}">
                  <a14:cameraTool cellRange="青森県分データ!$A$3:$F$16" spid="_x0000_s1693"/>
                </a:ext>
              </a:extLst>
            </xdr:cNvPicPr>
          </xdr:nvPicPr>
          <xdr:blipFill>
            <a:blip xmlns:r="http://schemas.openxmlformats.org/officeDocument/2006/relationships" r:embed="rId1"/>
            <a:srcRect/>
            <a:stretch>
              <a:fillRect/>
            </a:stretch>
          </xdr:blipFill>
          <xdr:spPr bwMode="auto">
            <a:xfrm>
              <a:off x="0" y="285750"/>
              <a:ext cx="6362700" cy="3648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228600</xdr:colOff>
      <xdr:row>4</xdr:row>
      <xdr:rowOff>38100</xdr:rowOff>
    </xdr:from>
    <xdr:to>
      <xdr:col>1</xdr:col>
      <xdr:colOff>0</xdr:colOff>
      <xdr:row>6</xdr:row>
      <xdr:rowOff>200025</xdr:rowOff>
    </xdr:to>
    <xdr:sp macro="" textlink="">
      <xdr:nvSpPr>
        <xdr:cNvPr id="2287" name="AutoShape 1">
          <a:extLst>
            <a:ext uri="{FF2B5EF4-FFF2-40B4-BE49-F238E27FC236}">
              <a16:creationId xmlns:a16="http://schemas.microsoft.com/office/drawing/2014/main" id="{00000000-0008-0000-0100-0000EF080000}"/>
            </a:ext>
          </a:extLst>
        </xdr:cNvPr>
        <xdr:cNvSpPr>
          <a:spLocks/>
        </xdr:cNvSpPr>
      </xdr:nvSpPr>
      <xdr:spPr bwMode="auto">
        <a:xfrm>
          <a:off x="228600" y="1009650"/>
          <a:ext cx="57150" cy="600075"/>
        </a:xfrm>
        <a:prstGeom prst="leftBrace">
          <a:avLst>
            <a:gd name="adj1" fmla="val 87500"/>
            <a:gd name="adj2" fmla="val 47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6"/>
  <sheetViews>
    <sheetView tabSelected="1" view="pageBreakPreview" zoomScaleNormal="100" zoomScaleSheetLayoutView="100" workbookViewId="0">
      <selection sqref="A1:M1"/>
    </sheetView>
  </sheetViews>
  <sheetFormatPr defaultRowHeight="12" x14ac:dyDescent="0.15"/>
  <cols>
    <col min="1" max="1" width="10.5703125" style="2" customWidth="1"/>
    <col min="2" max="2" width="19.7109375" style="2" customWidth="1"/>
    <col min="3" max="3" width="14.7109375" style="2" customWidth="1"/>
    <col min="4" max="13" width="13.7109375" style="2" customWidth="1"/>
    <col min="14" max="14" width="9.140625" style="2"/>
    <col min="15" max="15" width="13.5703125" style="2" bestFit="1" customWidth="1"/>
    <col min="16" max="16384" width="9.140625" style="2"/>
  </cols>
  <sheetData>
    <row r="1" spans="1:13" ht="25.5" customHeight="1" x14ac:dyDescent="0.15">
      <c r="A1" s="64" t="s">
        <v>64</v>
      </c>
      <c r="B1" s="64"/>
      <c r="C1" s="64"/>
      <c r="D1" s="64"/>
      <c r="E1" s="64"/>
      <c r="F1" s="64"/>
      <c r="G1" s="64"/>
      <c r="H1" s="64"/>
      <c r="I1" s="64"/>
      <c r="J1" s="64"/>
      <c r="K1" s="64"/>
      <c r="L1" s="64"/>
      <c r="M1" s="64"/>
    </row>
    <row r="2" spans="1:13" ht="14.25" customHeight="1" x14ac:dyDescent="0.15"/>
    <row r="3" spans="1:13" ht="12" customHeight="1" x14ac:dyDescent="0.15"/>
    <row r="4" spans="1:13" ht="12" customHeight="1" x14ac:dyDescent="0.15"/>
    <row r="5" spans="1:13" ht="12" customHeight="1" x14ac:dyDescent="0.15"/>
    <row r="6" spans="1:13" ht="12" customHeight="1" x14ac:dyDescent="0.15">
      <c r="H6" s="2" t="s">
        <v>62</v>
      </c>
    </row>
    <row r="7" spans="1:13" ht="12" customHeight="1" x14ac:dyDescent="0.15">
      <c r="H7" s="2" t="s">
        <v>58</v>
      </c>
    </row>
    <row r="8" spans="1:13" ht="12" customHeight="1" x14ac:dyDescent="0.15">
      <c r="H8" s="2" t="s">
        <v>59</v>
      </c>
    </row>
    <row r="9" spans="1:13" ht="12" customHeight="1" x14ac:dyDescent="0.15">
      <c r="H9" s="2" t="s">
        <v>60</v>
      </c>
    </row>
    <row r="10" spans="1:13" ht="12" customHeight="1" x14ac:dyDescent="0.15">
      <c r="H10" s="2" t="s">
        <v>39</v>
      </c>
    </row>
    <row r="11" spans="1:13" ht="12" customHeight="1" x14ac:dyDescent="0.15"/>
    <row r="12" spans="1:13" ht="12" customHeight="1" x14ac:dyDescent="0.15">
      <c r="H12" s="2" t="s">
        <v>54</v>
      </c>
    </row>
    <row r="13" spans="1:13" ht="12" customHeight="1" x14ac:dyDescent="0.15">
      <c r="H13" s="2" t="s">
        <v>55</v>
      </c>
    </row>
    <row r="14" spans="1:13" ht="12" customHeight="1" x14ac:dyDescent="0.15"/>
    <row r="15" spans="1:13" ht="12" customHeight="1" x14ac:dyDescent="0.15"/>
    <row r="16" spans="1:13" ht="12" customHeight="1" x14ac:dyDescent="0.15"/>
    <row r="17" spans="1:15" ht="12" customHeight="1" x14ac:dyDescent="0.15"/>
    <row r="18" spans="1:15" ht="12" customHeight="1" x14ac:dyDescent="0.15"/>
    <row r="19" spans="1:15" ht="12" customHeight="1" x14ac:dyDescent="0.15"/>
    <row r="20" spans="1:15" ht="12" customHeight="1" x14ac:dyDescent="0.15"/>
    <row r="21" spans="1:15" ht="12" customHeight="1" x14ac:dyDescent="0.15"/>
    <row r="22" spans="1:15" ht="12" customHeight="1" x14ac:dyDescent="0.15"/>
    <row r="23" spans="1:15" ht="12" customHeight="1" x14ac:dyDescent="0.15"/>
    <row r="24" spans="1:15" ht="12" customHeight="1" x14ac:dyDescent="0.15"/>
    <row r="25" spans="1:15" ht="12" customHeight="1" x14ac:dyDescent="0.15"/>
    <row r="26" spans="1:15" ht="20.25" customHeight="1" thickBot="1" x14ac:dyDescent="0.2">
      <c r="A26" s="7" t="s">
        <v>43</v>
      </c>
      <c r="B26" s="8"/>
      <c r="C26" s="8"/>
      <c r="D26" s="8"/>
      <c r="E26" s="8"/>
      <c r="F26" s="8"/>
      <c r="G26" s="8"/>
      <c r="H26" s="8"/>
      <c r="I26" s="8"/>
      <c r="J26" s="8"/>
      <c r="K26" s="8"/>
      <c r="L26" s="8"/>
      <c r="M26" s="9" t="s">
        <v>20</v>
      </c>
    </row>
    <row r="27" spans="1:15" ht="18.600000000000001" customHeight="1" x14ac:dyDescent="0.15">
      <c r="A27" s="10"/>
      <c r="B27" s="11" t="s">
        <v>11</v>
      </c>
      <c r="C27" s="25" t="s">
        <v>12</v>
      </c>
      <c r="D27" s="25" t="s">
        <v>13</v>
      </c>
      <c r="E27" s="25" t="s">
        <v>14</v>
      </c>
      <c r="F27" s="27" t="s">
        <v>15</v>
      </c>
      <c r="G27" s="27" t="s">
        <v>16</v>
      </c>
      <c r="H27" s="25" t="s">
        <v>17</v>
      </c>
      <c r="I27" s="29" t="s">
        <v>45</v>
      </c>
      <c r="J27" s="25" t="s">
        <v>18</v>
      </c>
      <c r="K27" s="29" t="s">
        <v>56</v>
      </c>
      <c r="L27" s="29" t="s">
        <v>51</v>
      </c>
      <c r="M27" s="30" t="s">
        <v>19</v>
      </c>
    </row>
    <row r="28" spans="1:15" ht="18.600000000000001" customHeight="1" x14ac:dyDescent="0.15">
      <c r="A28" s="12" t="s">
        <v>9</v>
      </c>
      <c r="B28" s="8" t="s">
        <v>10</v>
      </c>
      <c r="C28" s="26"/>
      <c r="D28" s="26"/>
      <c r="E28" s="26"/>
      <c r="F28" s="28"/>
      <c r="G28" s="28"/>
      <c r="H28" s="26"/>
      <c r="I28" s="26"/>
      <c r="J28" s="26"/>
      <c r="K28" s="26"/>
      <c r="L28" s="26"/>
      <c r="M28" s="31"/>
    </row>
    <row r="29" spans="1:15" ht="17.100000000000001" customHeight="1" x14ac:dyDescent="0.15">
      <c r="A29" s="22" t="s">
        <v>2</v>
      </c>
      <c r="B29" s="13" t="s">
        <v>41</v>
      </c>
      <c r="C29" s="42">
        <v>93562089</v>
      </c>
      <c r="D29" s="42">
        <v>21987011</v>
      </c>
      <c r="E29" s="42">
        <v>5118187</v>
      </c>
      <c r="F29" s="43">
        <v>8511557</v>
      </c>
      <c r="G29" s="43">
        <v>2408197</v>
      </c>
      <c r="H29" s="17">
        <v>246</v>
      </c>
      <c r="I29" s="42">
        <v>37075661</v>
      </c>
      <c r="J29" s="45">
        <v>100917</v>
      </c>
      <c r="K29" s="44" t="s">
        <v>47</v>
      </c>
      <c r="L29" s="45" t="s">
        <v>57</v>
      </c>
      <c r="M29" s="46" t="s">
        <v>42</v>
      </c>
      <c r="O29" s="16"/>
    </row>
    <row r="30" spans="1:15" ht="17.100000000000001" customHeight="1" x14ac:dyDescent="0.15">
      <c r="A30" s="21"/>
      <c r="B30" s="6" t="s">
        <v>0</v>
      </c>
      <c r="C30" s="47">
        <v>90480586</v>
      </c>
      <c r="D30" s="47">
        <v>21886249</v>
      </c>
      <c r="E30" s="47">
        <v>4834078</v>
      </c>
      <c r="F30" s="48">
        <v>8349266</v>
      </c>
      <c r="G30" s="48">
        <v>2352176</v>
      </c>
      <c r="H30" s="70" t="s">
        <v>47</v>
      </c>
      <c r="I30" s="47">
        <v>35983038</v>
      </c>
      <c r="J30" s="49">
        <v>100917</v>
      </c>
      <c r="K30" s="50" t="s">
        <v>47</v>
      </c>
      <c r="L30" s="49" t="s">
        <v>57</v>
      </c>
      <c r="M30" s="51" t="s">
        <v>42</v>
      </c>
      <c r="O30" s="16"/>
    </row>
    <row r="31" spans="1:15" ht="17.100000000000001" customHeight="1" x14ac:dyDescent="0.15">
      <c r="A31" s="23"/>
      <c r="B31" s="14" t="s">
        <v>1</v>
      </c>
      <c r="C31" s="52">
        <f t="shared" ref="C31:J31" si="0">IF(C29=0,"",ROUND(C30/C29*100,1))</f>
        <v>96.7</v>
      </c>
      <c r="D31" s="52">
        <f t="shared" si="0"/>
        <v>99.5</v>
      </c>
      <c r="E31" s="52">
        <f t="shared" si="0"/>
        <v>94.4</v>
      </c>
      <c r="F31" s="53">
        <f t="shared" si="0"/>
        <v>98.1</v>
      </c>
      <c r="G31" s="53">
        <f t="shared" si="0"/>
        <v>97.7</v>
      </c>
      <c r="H31" s="52">
        <v>0</v>
      </c>
      <c r="I31" s="52">
        <f t="shared" si="0"/>
        <v>97.1</v>
      </c>
      <c r="J31" s="52">
        <f t="shared" si="0"/>
        <v>100</v>
      </c>
      <c r="K31" s="54" t="s">
        <v>47</v>
      </c>
      <c r="L31" s="19" t="s">
        <v>46</v>
      </c>
      <c r="M31" s="55" t="s">
        <v>47</v>
      </c>
      <c r="O31" s="16"/>
    </row>
    <row r="32" spans="1:15" ht="17.100000000000001" customHeight="1" x14ac:dyDescent="0.15">
      <c r="A32" s="22" t="s">
        <v>3</v>
      </c>
      <c r="B32" s="13" t="s">
        <v>41</v>
      </c>
      <c r="C32" s="42">
        <v>35092358</v>
      </c>
      <c r="D32" s="42">
        <v>8026976</v>
      </c>
      <c r="E32" s="42">
        <v>3366726</v>
      </c>
      <c r="F32" s="43">
        <v>4386024</v>
      </c>
      <c r="G32" s="43">
        <v>1056627</v>
      </c>
      <c r="H32" s="42">
        <v>297</v>
      </c>
      <c r="I32" s="42">
        <v>17486420</v>
      </c>
      <c r="J32" s="45">
        <v>259156</v>
      </c>
      <c r="K32" s="44" t="s">
        <v>47</v>
      </c>
      <c r="L32" s="56" t="s">
        <v>47</v>
      </c>
      <c r="M32" s="46">
        <v>510131</v>
      </c>
      <c r="O32" s="16"/>
    </row>
    <row r="33" spans="1:15" ht="17.100000000000001" customHeight="1" x14ac:dyDescent="0.15">
      <c r="A33" s="21"/>
      <c r="B33" s="6" t="s">
        <v>0</v>
      </c>
      <c r="C33" s="47">
        <v>34349276</v>
      </c>
      <c r="D33" s="47">
        <v>7998471</v>
      </c>
      <c r="E33" s="47">
        <v>3238618</v>
      </c>
      <c r="F33" s="48">
        <v>4348459</v>
      </c>
      <c r="G33" s="48">
        <v>1036313</v>
      </c>
      <c r="H33" s="70" t="s">
        <v>47</v>
      </c>
      <c r="I33" s="47">
        <v>16960761</v>
      </c>
      <c r="J33" s="49">
        <v>259156</v>
      </c>
      <c r="K33" s="50" t="s">
        <v>47</v>
      </c>
      <c r="L33" s="57" t="s">
        <v>47</v>
      </c>
      <c r="M33" s="51">
        <v>507498</v>
      </c>
      <c r="O33" s="16"/>
    </row>
    <row r="34" spans="1:15" ht="17.100000000000001" customHeight="1" x14ac:dyDescent="0.15">
      <c r="A34" s="23"/>
      <c r="B34" s="14" t="s">
        <v>1</v>
      </c>
      <c r="C34" s="52">
        <f t="shared" ref="C34:J34" si="1">IF(C32=0,"",ROUND(C33/C32*100,1))</f>
        <v>97.9</v>
      </c>
      <c r="D34" s="52">
        <f t="shared" si="1"/>
        <v>99.6</v>
      </c>
      <c r="E34" s="52">
        <f t="shared" si="1"/>
        <v>96.2</v>
      </c>
      <c r="F34" s="53">
        <f t="shared" si="1"/>
        <v>99.1</v>
      </c>
      <c r="G34" s="53">
        <f t="shared" si="1"/>
        <v>98.1</v>
      </c>
      <c r="H34" s="52">
        <v>0</v>
      </c>
      <c r="I34" s="52">
        <f t="shared" si="1"/>
        <v>97</v>
      </c>
      <c r="J34" s="52">
        <f t="shared" si="1"/>
        <v>100</v>
      </c>
      <c r="K34" s="54" t="s">
        <v>47</v>
      </c>
      <c r="L34" s="58" t="s">
        <v>47</v>
      </c>
      <c r="M34" s="59">
        <f>IF(M32=0,"",ROUND(M33/M32*100,1))</f>
        <v>99.5</v>
      </c>
      <c r="O34" s="16"/>
    </row>
    <row r="35" spans="1:15" ht="17.100000000000001" customHeight="1" x14ac:dyDescent="0.15">
      <c r="A35" s="22" t="s">
        <v>4</v>
      </c>
      <c r="B35" s="13" t="s">
        <v>41</v>
      </c>
      <c r="C35" s="42">
        <v>83147925</v>
      </c>
      <c r="D35" s="42">
        <v>14748977</v>
      </c>
      <c r="E35" s="42">
        <v>4559243</v>
      </c>
      <c r="F35" s="43">
        <v>10182823</v>
      </c>
      <c r="G35" s="43">
        <v>2862089</v>
      </c>
      <c r="H35" s="17" t="s">
        <v>46</v>
      </c>
      <c r="I35" s="42">
        <v>35168448</v>
      </c>
      <c r="J35" s="45">
        <v>88567</v>
      </c>
      <c r="K35" s="44" t="s">
        <v>47</v>
      </c>
      <c r="L35" s="45" t="s">
        <v>57</v>
      </c>
      <c r="M35" s="46" t="s">
        <v>42</v>
      </c>
      <c r="O35" s="16"/>
    </row>
    <row r="36" spans="1:15" ht="17.100000000000001" customHeight="1" x14ac:dyDescent="0.15">
      <c r="A36" s="21"/>
      <c r="B36" s="6" t="s">
        <v>0</v>
      </c>
      <c r="C36" s="47">
        <v>80615795</v>
      </c>
      <c r="D36" s="47">
        <v>14665254</v>
      </c>
      <c r="E36" s="47">
        <v>4272137</v>
      </c>
      <c r="F36" s="48">
        <v>10089167</v>
      </c>
      <c r="G36" s="48">
        <v>2711254</v>
      </c>
      <c r="H36" s="71" t="s">
        <v>47</v>
      </c>
      <c r="I36" s="47">
        <v>33893238</v>
      </c>
      <c r="J36" s="49">
        <v>88567</v>
      </c>
      <c r="K36" s="50" t="s">
        <v>47</v>
      </c>
      <c r="L36" s="49" t="s">
        <v>57</v>
      </c>
      <c r="M36" s="51" t="s">
        <v>42</v>
      </c>
      <c r="O36" s="16"/>
    </row>
    <row r="37" spans="1:15" ht="17.100000000000001" customHeight="1" x14ac:dyDescent="0.15">
      <c r="A37" s="23"/>
      <c r="B37" s="14" t="s">
        <v>1</v>
      </c>
      <c r="C37" s="52">
        <f>IF(C35=0,"",ROUND(C36/C35*100,1))</f>
        <v>97</v>
      </c>
      <c r="D37" s="52">
        <f>IF(D35=0,"",ROUND(D36/D35*100,1))</f>
        <v>99.4</v>
      </c>
      <c r="E37" s="52">
        <f>IF(E35=0,"",ROUND(E36/E35*100,1))</f>
        <v>93.7</v>
      </c>
      <c r="F37" s="53">
        <f>IF(F35=0,"",ROUND(F36/F35*100,1))</f>
        <v>99.1</v>
      </c>
      <c r="G37" s="53">
        <f>IF(G35=0,"",ROUND(G36/G35*100,1))</f>
        <v>94.7</v>
      </c>
      <c r="H37" s="19" t="s">
        <v>47</v>
      </c>
      <c r="I37" s="52">
        <f>IF(I35=0,"",ROUND(I36/I35*100,1))</f>
        <v>96.4</v>
      </c>
      <c r="J37" s="52">
        <f>IF(J35=0,"",ROUND(J36/J35*100,1))</f>
        <v>100</v>
      </c>
      <c r="K37" s="54" t="s">
        <v>47</v>
      </c>
      <c r="L37" s="19" t="s">
        <v>46</v>
      </c>
      <c r="M37" s="55" t="s">
        <v>47</v>
      </c>
      <c r="O37" s="16"/>
    </row>
    <row r="38" spans="1:15" ht="17.100000000000001" customHeight="1" x14ac:dyDescent="0.15">
      <c r="A38" s="22" t="s">
        <v>5</v>
      </c>
      <c r="B38" s="13" t="s">
        <v>41</v>
      </c>
      <c r="C38" s="42">
        <v>11438795</v>
      </c>
      <c r="D38" s="42">
        <v>2311215</v>
      </c>
      <c r="E38" s="42">
        <v>950456</v>
      </c>
      <c r="F38" s="43">
        <v>1503005</v>
      </c>
      <c r="G38" s="43">
        <v>267043</v>
      </c>
      <c r="H38" s="17" t="s">
        <v>46</v>
      </c>
      <c r="I38" s="42">
        <v>6236117</v>
      </c>
      <c r="J38" s="45">
        <v>12469</v>
      </c>
      <c r="K38" s="44" t="s">
        <v>47</v>
      </c>
      <c r="L38" s="17" t="s">
        <v>52</v>
      </c>
      <c r="M38" s="46">
        <v>158491</v>
      </c>
      <c r="O38" s="16"/>
    </row>
    <row r="39" spans="1:15" ht="17.100000000000001" customHeight="1" x14ac:dyDescent="0.15">
      <c r="A39" s="21"/>
      <c r="B39" s="6" t="s">
        <v>0</v>
      </c>
      <c r="C39" s="47">
        <v>11114990</v>
      </c>
      <c r="D39" s="47">
        <v>2291290</v>
      </c>
      <c r="E39" s="47">
        <v>899693</v>
      </c>
      <c r="F39" s="48">
        <v>1489932</v>
      </c>
      <c r="G39" s="48">
        <v>266739</v>
      </c>
      <c r="H39" s="71" t="s">
        <v>47</v>
      </c>
      <c r="I39" s="47">
        <v>5997299</v>
      </c>
      <c r="J39" s="49">
        <v>12352</v>
      </c>
      <c r="K39" s="50" t="s">
        <v>47</v>
      </c>
      <c r="L39" s="18" t="s">
        <v>52</v>
      </c>
      <c r="M39" s="51">
        <v>157685</v>
      </c>
      <c r="O39" s="16"/>
    </row>
    <row r="40" spans="1:15" ht="17.100000000000001" customHeight="1" x14ac:dyDescent="0.15">
      <c r="A40" s="23"/>
      <c r="B40" s="14" t="s">
        <v>1</v>
      </c>
      <c r="C40" s="52">
        <f t="shared" ref="C40:J40" si="2">IF(C38=0,"",ROUND(C39/C38*100,1))</f>
        <v>97.2</v>
      </c>
      <c r="D40" s="52">
        <f t="shared" si="2"/>
        <v>99.1</v>
      </c>
      <c r="E40" s="52">
        <f t="shared" si="2"/>
        <v>94.7</v>
      </c>
      <c r="F40" s="53">
        <f t="shared" si="2"/>
        <v>99.1</v>
      </c>
      <c r="G40" s="53">
        <f t="shared" si="2"/>
        <v>99.9</v>
      </c>
      <c r="H40" s="19" t="s">
        <v>47</v>
      </c>
      <c r="I40" s="52">
        <f t="shared" si="2"/>
        <v>96.2</v>
      </c>
      <c r="J40" s="52">
        <f t="shared" si="2"/>
        <v>99.1</v>
      </c>
      <c r="K40" s="54" t="s">
        <v>47</v>
      </c>
      <c r="L40" s="19" t="s">
        <v>52</v>
      </c>
      <c r="M40" s="59">
        <f>IF(M38=0,"",ROUND(M39/M38*100,1))</f>
        <v>99.5</v>
      </c>
      <c r="O40" s="16"/>
    </row>
    <row r="41" spans="1:15" ht="17.100000000000001" customHeight="1" x14ac:dyDescent="0.15">
      <c r="A41" s="21" t="s">
        <v>6</v>
      </c>
      <c r="B41" s="13" t="s">
        <v>41</v>
      </c>
      <c r="C41" s="47">
        <v>19069809</v>
      </c>
      <c r="D41" s="47">
        <v>4088965</v>
      </c>
      <c r="E41" s="47">
        <v>1901957</v>
      </c>
      <c r="F41" s="48">
        <v>2341447</v>
      </c>
      <c r="G41" s="48">
        <v>809387</v>
      </c>
      <c r="H41" s="17" t="s">
        <v>46</v>
      </c>
      <c r="I41" s="47">
        <v>9561540</v>
      </c>
      <c r="J41" s="45">
        <v>8064</v>
      </c>
      <c r="K41" s="44" t="s">
        <v>47</v>
      </c>
      <c r="L41" s="45" t="s">
        <v>46</v>
      </c>
      <c r="M41" s="46">
        <v>358449</v>
      </c>
      <c r="O41" s="16"/>
    </row>
    <row r="42" spans="1:15" ht="17.100000000000001" customHeight="1" x14ac:dyDescent="0.15">
      <c r="A42" s="21"/>
      <c r="B42" s="6" t="s">
        <v>0</v>
      </c>
      <c r="C42" s="47">
        <v>18171379</v>
      </c>
      <c r="D42" s="47">
        <v>4066194</v>
      </c>
      <c r="E42" s="47">
        <v>1810097</v>
      </c>
      <c r="F42" s="48">
        <v>2311487</v>
      </c>
      <c r="G42" s="48">
        <v>533763</v>
      </c>
      <c r="H42" s="71" t="s">
        <v>47</v>
      </c>
      <c r="I42" s="47">
        <v>9086245</v>
      </c>
      <c r="J42" s="49">
        <v>8064</v>
      </c>
      <c r="K42" s="50" t="s">
        <v>47</v>
      </c>
      <c r="L42" s="49" t="s">
        <v>46</v>
      </c>
      <c r="M42" s="51">
        <v>355529</v>
      </c>
      <c r="O42" s="16"/>
    </row>
    <row r="43" spans="1:15" ht="17.100000000000001" customHeight="1" x14ac:dyDescent="0.15">
      <c r="A43" s="21"/>
      <c r="B43" s="6" t="s">
        <v>1</v>
      </c>
      <c r="C43" s="52">
        <f t="shared" ref="C43:J43" si="3">IF(C41=0,"",ROUND(C42/C41*100,1))</f>
        <v>95.3</v>
      </c>
      <c r="D43" s="52">
        <f t="shared" si="3"/>
        <v>99.4</v>
      </c>
      <c r="E43" s="52">
        <f t="shared" si="3"/>
        <v>95.2</v>
      </c>
      <c r="F43" s="53">
        <f t="shared" si="3"/>
        <v>98.7</v>
      </c>
      <c r="G43" s="53">
        <f t="shared" si="3"/>
        <v>65.900000000000006</v>
      </c>
      <c r="H43" s="19" t="s">
        <v>47</v>
      </c>
      <c r="I43" s="52">
        <f t="shared" si="3"/>
        <v>95</v>
      </c>
      <c r="J43" s="52">
        <f t="shared" si="3"/>
        <v>100</v>
      </c>
      <c r="K43" s="54" t="s">
        <v>47</v>
      </c>
      <c r="L43" s="19" t="s">
        <v>46</v>
      </c>
      <c r="M43" s="55">
        <f>IF(M41=0,"",ROUND(M42/M41*100,1))</f>
        <v>99.2</v>
      </c>
      <c r="O43" s="16"/>
    </row>
    <row r="44" spans="1:15" ht="17.100000000000001" customHeight="1" x14ac:dyDescent="0.15">
      <c r="A44" s="22" t="s">
        <v>7</v>
      </c>
      <c r="B44" s="13" t="s">
        <v>41</v>
      </c>
      <c r="C44" s="42">
        <v>49884130</v>
      </c>
      <c r="D44" s="42">
        <v>11468838</v>
      </c>
      <c r="E44" s="42">
        <v>3386068</v>
      </c>
      <c r="F44" s="43">
        <v>9422636</v>
      </c>
      <c r="G44" s="43">
        <v>1842039</v>
      </c>
      <c r="H44" s="17" t="s">
        <v>53</v>
      </c>
      <c r="I44" s="42">
        <v>22608493</v>
      </c>
      <c r="J44" s="42">
        <v>146442</v>
      </c>
      <c r="K44" s="44" t="s">
        <v>47</v>
      </c>
      <c r="L44" s="17" t="s">
        <v>52</v>
      </c>
      <c r="M44" s="46">
        <v>1009614</v>
      </c>
      <c r="O44" s="16"/>
    </row>
    <row r="45" spans="1:15" ht="17.100000000000001" customHeight="1" x14ac:dyDescent="0.15">
      <c r="A45" s="21"/>
      <c r="B45" s="6" t="s">
        <v>0</v>
      </c>
      <c r="C45" s="47">
        <v>48995199</v>
      </c>
      <c r="D45" s="47">
        <v>11441421</v>
      </c>
      <c r="E45" s="47">
        <v>3166684</v>
      </c>
      <c r="F45" s="48">
        <v>9395318</v>
      </c>
      <c r="G45" s="48">
        <v>1825889</v>
      </c>
      <c r="H45" s="72" t="s">
        <v>47</v>
      </c>
      <c r="I45" s="47">
        <v>22011762</v>
      </c>
      <c r="J45" s="47">
        <v>146442</v>
      </c>
      <c r="K45" s="50" t="s">
        <v>47</v>
      </c>
      <c r="L45" s="18" t="s">
        <v>52</v>
      </c>
      <c r="M45" s="51">
        <v>1007683</v>
      </c>
      <c r="O45" s="16"/>
    </row>
    <row r="46" spans="1:15" ht="17.100000000000001" customHeight="1" x14ac:dyDescent="0.15">
      <c r="A46" s="23"/>
      <c r="B46" s="14" t="s">
        <v>1</v>
      </c>
      <c r="C46" s="52">
        <f t="shared" ref="C46:J46" si="4">IF(C44=0,"",ROUND(C45/C44*100,1))</f>
        <v>98.2</v>
      </c>
      <c r="D46" s="52">
        <f t="shared" si="4"/>
        <v>99.8</v>
      </c>
      <c r="E46" s="52">
        <f t="shared" si="4"/>
        <v>93.5</v>
      </c>
      <c r="F46" s="53">
        <f t="shared" si="4"/>
        <v>99.7</v>
      </c>
      <c r="G46" s="53">
        <f t="shared" si="4"/>
        <v>99.1</v>
      </c>
      <c r="H46" s="19" t="s">
        <v>53</v>
      </c>
      <c r="I46" s="52">
        <f t="shared" si="4"/>
        <v>97.4</v>
      </c>
      <c r="J46" s="52">
        <f t="shared" si="4"/>
        <v>100</v>
      </c>
      <c r="K46" s="54" t="s">
        <v>47</v>
      </c>
      <c r="L46" s="19" t="s">
        <v>52</v>
      </c>
      <c r="M46" s="59">
        <f>IF(M44=0,"",ROUND(M45/M44*100,1))</f>
        <v>99.8</v>
      </c>
      <c r="O46" s="16"/>
    </row>
    <row r="47" spans="1:15" ht="17.100000000000001" customHeight="1" x14ac:dyDescent="0.15">
      <c r="A47" s="21" t="s">
        <v>8</v>
      </c>
      <c r="B47" s="13" t="s">
        <v>41</v>
      </c>
      <c r="C47" s="47">
        <v>11569370</v>
      </c>
      <c r="D47" s="47">
        <v>2901792</v>
      </c>
      <c r="E47" s="47">
        <v>893036</v>
      </c>
      <c r="F47" s="48">
        <v>1842320</v>
      </c>
      <c r="G47" s="48">
        <v>330417</v>
      </c>
      <c r="H47" s="18" t="s">
        <v>46</v>
      </c>
      <c r="I47" s="47">
        <v>5395727</v>
      </c>
      <c r="J47" s="49">
        <v>9484</v>
      </c>
      <c r="K47" s="44" t="s">
        <v>47</v>
      </c>
      <c r="L47" s="18" t="s">
        <v>52</v>
      </c>
      <c r="M47" s="51">
        <v>196593</v>
      </c>
      <c r="O47" s="16"/>
    </row>
    <row r="48" spans="1:15" ht="17.100000000000001" customHeight="1" x14ac:dyDescent="0.15">
      <c r="A48" s="21"/>
      <c r="B48" s="6" t="s">
        <v>0</v>
      </c>
      <c r="C48" s="47">
        <v>11283825</v>
      </c>
      <c r="D48" s="47">
        <v>2891241</v>
      </c>
      <c r="E48" s="47">
        <v>864900</v>
      </c>
      <c r="F48" s="48">
        <v>1836559</v>
      </c>
      <c r="G48" s="48">
        <v>330266</v>
      </c>
      <c r="H48" s="71" t="s">
        <v>47</v>
      </c>
      <c r="I48" s="47">
        <v>5155145</v>
      </c>
      <c r="J48" s="49">
        <v>9484</v>
      </c>
      <c r="K48" s="50" t="s">
        <v>47</v>
      </c>
      <c r="L48" s="18" t="s">
        <v>52</v>
      </c>
      <c r="M48" s="51">
        <v>196231</v>
      </c>
      <c r="O48" s="16"/>
    </row>
    <row r="49" spans="1:15" ht="17.100000000000001" customHeight="1" thickBot="1" x14ac:dyDescent="0.2">
      <c r="A49" s="24"/>
      <c r="B49" s="15" t="s">
        <v>1</v>
      </c>
      <c r="C49" s="60">
        <f t="shared" ref="C49:I49" si="5">IF(C47=0,"",ROUND(C48/C47*100,1))</f>
        <v>97.5</v>
      </c>
      <c r="D49" s="60">
        <f t="shared" si="5"/>
        <v>99.6</v>
      </c>
      <c r="E49" s="60">
        <f t="shared" si="5"/>
        <v>96.8</v>
      </c>
      <c r="F49" s="61">
        <f t="shared" si="5"/>
        <v>99.7</v>
      </c>
      <c r="G49" s="61">
        <f>IF(G47=0,"",ROUND(G48/G47*100,1))</f>
        <v>100</v>
      </c>
      <c r="H49" s="20" t="s">
        <v>47</v>
      </c>
      <c r="I49" s="60">
        <f t="shared" si="5"/>
        <v>95.5</v>
      </c>
      <c r="J49" s="20">
        <f>IF(J47=0,"",ROUND(J48/J47*100,1))</f>
        <v>100</v>
      </c>
      <c r="K49" s="62" t="s">
        <v>47</v>
      </c>
      <c r="L49" s="20" t="s">
        <v>52</v>
      </c>
      <c r="M49" s="63">
        <f>IF(M47=0,"",ROUND(M48/M47*100,1))</f>
        <v>99.8</v>
      </c>
      <c r="O49" s="16"/>
    </row>
    <row r="50" spans="1:15" x14ac:dyDescent="0.15">
      <c r="A50" s="2" t="s">
        <v>63</v>
      </c>
    </row>
    <row r="51" spans="1:15" x14ac:dyDescent="0.15">
      <c r="A51" s="2" t="s">
        <v>61</v>
      </c>
    </row>
    <row r="52" spans="1:15" x14ac:dyDescent="0.15">
      <c r="A52" s="2" t="s">
        <v>49</v>
      </c>
    </row>
    <row r="53" spans="1:15" x14ac:dyDescent="0.15">
      <c r="A53" s="2" t="s">
        <v>21</v>
      </c>
    </row>
    <row r="55" spans="1:15" x14ac:dyDescent="0.15">
      <c r="C55" s="16"/>
      <c r="D55" s="16"/>
      <c r="E55" s="16"/>
      <c r="F55" s="16"/>
      <c r="G55" s="16"/>
      <c r="H55" s="16"/>
      <c r="I55" s="16"/>
      <c r="J55" s="16"/>
      <c r="K55" s="16"/>
      <c r="L55" s="16"/>
      <c r="M55" s="16"/>
    </row>
    <row r="56" spans="1:15" x14ac:dyDescent="0.15">
      <c r="C56" s="16"/>
      <c r="D56" s="16"/>
      <c r="E56" s="16"/>
      <c r="F56" s="16"/>
      <c r="G56" s="16"/>
      <c r="H56" s="16"/>
      <c r="I56" s="16"/>
      <c r="J56" s="16"/>
      <c r="K56" s="16"/>
      <c r="L56" s="16"/>
      <c r="M56" s="16"/>
    </row>
  </sheetData>
  <mergeCells count="19">
    <mergeCell ref="L27:L28"/>
    <mergeCell ref="M27:M28"/>
    <mergeCell ref="H27:H28"/>
    <mergeCell ref="I27:I28"/>
    <mergeCell ref="J27:J28"/>
    <mergeCell ref="K27:K28"/>
    <mergeCell ref="A41:A43"/>
    <mergeCell ref="A44:A46"/>
    <mergeCell ref="A47:A49"/>
    <mergeCell ref="C27:C28"/>
    <mergeCell ref="A29:A31"/>
    <mergeCell ref="A32:A34"/>
    <mergeCell ref="A35:A37"/>
    <mergeCell ref="A38:A40"/>
    <mergeCell ref="D27:D28"/>
    <mergeCell ref="E27:E28"/>
    <mergeCell ref="F27:F28"/>
    <mergeCell ref="G27:G28"/>
    <mergeCell ref="A1:M1"/>
  </mergeCells>
  <phoneticPr fontId="2"/>
  <pageMargins left="0.78740157480314965" right="0.43307086614173229" top="0.78740157480314965" bottom="0.78740157480314965" header="0.51181102362204722" footer="0.51181102362204722"/>
  <pageSetup paperSize="9" scale="65" firstPageNumber="220" fitToWidth="0" orientation="landscape" useFirstPageNumber="1" r:id="rId1"/>
  <headerFooter alignWithMargins="0">
    <oddFooter>&amp;C－&amp;P－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16"/>
  <sheetViews>
    <sheetView showGridLines="0" workbookViewId="0"/>
  </sheetViews>
  <sheetFormatPr defaultRowHeight="12" x14ac:dyDescent="0.15"/>
  <cols>
    <col min="1" max="1" width="4.28515625" style="2" customWidth="1"/>
    <col min="2" max="2" width="17.7109375" style="2" customWidth="1"/>
    <col min="3" max="6" width="18.28515625" style="2" customWidth="1"/>
    <col min="7" max="16384" width="9.140625" style="2"/>
  </cols>
  <sheetData>
    <row r="3" spans="1:6" ht="22.5" customHeight="1" thickBot="1" x14ac:dyDescent="0.2">
      <c r="A3" s="1" t="s">
        <v>44</v>
      </c>
      <c r="F3" s="3" t="s">
        <v>34</v>
      </c>
    </row>
    <row r="4" spans="1:6" ht="30" customHeight="1" x14ac:dyDescent="0.15">
      <c r="A4" s="40" t="s">
        <v>33</v>
      </c>
      <c r="B4" s="41"/>
      <c r="C4" s="4" t="s">
        <v>35</v>
      </c>
      <c r="D4" s="4" t="s">
        <v>36</v>
      </c>
      <c r="E4" s="4" t="s">
        <v>37</v>
      </c>
      <c r="F4" s="5" t="s">
        <v>38</v>
      </c>
    </row>
    <row r="5" spans="1:6" ht="17.25" customHeight="1" x14ac:dyDescent="0.15">
      <c r="A5" s="38" t="s">
        <v>32</v>
      </c>
      <c r="B5" s="6" t="s">
        <v>22</v>
      </c>
      <c r="C5" s="42">
        <v>65533776</v>
      </c>
      <c r="D5" s="42">
        <v>65240121</v>
      </c>
      <c r="E5" s="42">
        <v>281570</v>
      </c>
      <c r="F5" s="65">
        <f t="shared" ref="F5:F12" si="0">ROUND(D5/C5*100,1)</f>
        <v>99.6</v>
      </c>
    </row>
    <row r="6" spans="1:6" ht="17.25" customHeight="1" x14ac:dyDescent="0.15">
      <c r="A6" s="39"/>
      <c r="B6" s="6" t="s">
        <v>23</v>
      </c>
      <c r="C6" s="47">
        <v>20175674</v>
      </c>
      <c r="D6" s="47">
        <v>19086206</v>
      </c>
      <c r="E6" s="47">
        <v>1075182</v>
      </c>
      <c r="F6" s="66">
        <f t="shared" si="0"/>
        <v>94.6</v>
      </c>
    </row>
    <row r="7" spans="1:6" ht="17.25" customHeight="1" x14ac:dyDescent="0.15">
      <c r="A7" s="39"/>
      <c r="B7" s="6" t="s">
        <v>24</v>
      </c>
      <c r="C7" s="47">
        <f>SUM(C5:C6)</f>
        <v>85709450</v>
      </c>
      <c r="D7" s="47">
        <f>SUM(D5:D6)</f>
        <v>84326327</v>
      </c>
      <c r="E7" s="47">
        <f>SUM(E5:E6)</f>
        <v>1356752</v>
      </c>
      <c r="F7" s="66">
        <f t="shared" si="0"/>
        <v>98.4</v>
      </c>
    </row>
    <row r="8" spans="1:6" ht="17.25" customHeight="1" x14ac:dyDescent="0.15">
      <c r="A8" s="34" t="s">
        <v>25</v>
      </c>
      <c r="B8" s="35"/>
      <c r="C8" s="47">
        <v>38189811</v>
      </c>
      <c r="D8" s="47">
        <v>37820188</v>
      </c>
      <c r="E8" s="47">
        <v>368751</v>
      </c>
      <c r="F8" s="66">
        <f t="shared" si="0"/>
        <v>99</v>
      </c>
    </row>
    <row r="9" spans="1:6" ht="17.25" customHeight="1" x14ac:dyDescent="0.15">
      <c r="A9" s="34" t="s">
        <v>26</v>
      </c>
      <c r="B9" s="35"/>
      <c r="C9" s="47">
        <v>9575800</v>
      </c>
      <c r="D9" s="47">
        <v>9056401</v>
      </c>
      <c r="E9" s="47">
        <v>519400</v>
      </c>
      <c r="F9" s="66">
        <f t="shared" si="0"/>
        <v>94.6</v>
      </c>
    </row>
    <row r="10" spans="1:6" ht="17.25" customHeight="1" x14ac:dyDescent="0.15">
      <c r="A10" s="34" t="s">
        <v>27</v>
      </c>
      <c r="B10" s="35"/>
      <c r="C10" s="47">
        <v>543</v>
      </c>
      <c r="D10" s="18" t="s">
        <v>40</v>
      </c>
      <c r="E10" s="47">
        <v>543</v>
      </c>
      <c r="F10" s="67">
        <v>0</v>
      </c>
    </row>
    <row r="11" spans="1:6" ht="17.25" customHeight="1" x14ac:dyDescent="0.15">
      <c r="A11" s="34" t="s">
        <v>28</v>
      </c>
      <c r="B11" s="35"/>
      <c r="C11" s="47">
        <v>133532405</v>
      </c>
      <c r="D11" s="47">
        <v>129087488</v>
      </c>
      <c r="E11" s="47">
        <v>4356632</v>
      </c>
      <c r="F11" s="66">
        <f t="shared" si="0"/>
        <v>96.7</v>
      </c>
    </row>
    <row r="12" spans="1:6" ht="17.25" customHeight="1" x14ac:dyDescent="0.15">
      <c r="A12" s="34" t="s">
        <v>29</v>
      </c>
      <c r="B12" s="35"/>
      <c r="C12" s="47">
        <v>625099</v>
      </c>
      <c r="D12" s="47">
        <v>624983</v>
      </c>
      <c r="E12" s="47">
        <v>117</v>
      </c>
      <c r="F12" s="66">
        <f t="shared" si="0"/>
        <v>100</v>
      </c>
    </row>
    <row r="13" spans="1:6" ht="17.25" customHeight="1" x14ac:dyDescent="0.15">
      <c r="A13" s="32" t="s">
        <v>30</v>
      </c>
      <c r="B13" s="33"/>
      <c r="C13" s="18" t="s">
        <v>40</v>
      </c>
      <c r="D13" s="18" t="s">
        <v>40</v>
      </c>
      <c r="E13" s="18" t="s">
        <v>40</v>
      </c>
      <c r="F13" s="67" t="s">
        <v>40</v>
      </c>
    </row>
    <row r="14" spans="1:6" ht="17.25" customHeight="1" x14ac:dyDescent="0.15">
      <c r="A14" s="32" t="s">
        <v>50</v>
      </c>
      <c r="B14" s="33"/>
      <c r="C14" s="47">
        <v>31223837</v>
      </c>
      <c r="D14" s="47">
        <v>29220274</v>
      </c>
      <c r="E14" s="47">
        <v>2003564</v>
      </c>
      <c r="F14" s="66">
        <f>ROUND(D14/C14*100,1)</f>
        <v>93.6</v>
      </c>
    </row>
    <row r="15" spans="1:6" ht="17.25" customHeight="1" x14ac:dyDescent="0.15">
      <c r="A15" s="34" t="s">
        <v>31</v>
      </c>
      <c r="B15" s="35"/>
      <c r="C15" s="47">
        <v>4907532</v>
      </c>
      <c r="D15" s="47">
        <v>4875389</v>
      </c>
      <c r="E15" s="47">
        <v>32143</v>
      </c>
      <c r="F15" s="66">
        <f>ROUND(D15/C15*100,1)</f>
        <v>99.3</v>
      </c>
    </row>
    <row r="16" spans="1:6" ht="17.25" customHeight="1" thickBot="1" x14ac:dyDescent="0.2">
      <c r="A16" s="36" t="s">
        <v>48</v>
      </c>
      <c r="B16" s="37"/>
      <c r="C16" s="68">
        <f>SUM(C7:C15)-1</f>
        <v>303764476</v>
      </c>
      <c r="D16" s="68">
        <f>SUM(D7:D15)-1</f>
        <v>295011049</v>
      </c>
      <c r="E16" s="68">
        <f>SUM(E7:E15)</f>
        <v>8637902</v>
      </c>
      <c r="F16" s="69">
        <f>ROUND(D16/C16*100,1)</f>
        <v>97.1</v>
      </c>
    </row>
  </sheetData>
  <mergeCells count="11">
    <mergeCell ref="A4:B4"/>
    <mergeCell ref="A12:B12"/>
    <mergeCell ref="A13:B13"/>
    <mergeCell ref="A8:B8"/>
    <mergeCell ref="A9:B9"/>
    <mergeCell ref="A10:B10"/>
    <mergeCell ref="A14:B14"/>
    <mergeCell ref="A11:B11"/>
    <mergeCell ref="A15:B15"/>
    <mergeCell ref="A16:B16"/>
    <mergeCell ref="A5:A7"/>
  </mergeCells>
  <phoneticPr fontId="3"/>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国税徴収表</vt:lpstr>
      <vt:lpstr>青森県分データ</vt:lpstr>
      <vt:lpstr>国税徴収表!Print_Area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zeimu</dc:creator>
  <cp:lastModifiedBy>201op</cp:lastModifiedBy>
  <cp:lastPrinted>2025-09-02T12:02:29Z</cp:lastPrinted>
  <dcterms:created xsi:type="dcterms:W3CDTF">2003-09-12T05:52:05Z</dcterms:created>
  <dcterms:modified xsi:type="dcterms:W3CDTF">2025-11-19T00:43:17Z</dcterms:modified>
</cp:coreProperties>
</file>