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1\400_税政\420_概要調書（総括）\Ｒ０６\11_【共通】青森県オープンデータカタログへの掲載\04 オープンデータカタログへ登録\"/>
    </mc:Choice>
  </mc:AlternateContent>
  <xr:revisionPtr revIDLastSave="0" documentId="13_ncr:1_{F225EF6F-F8CF-49A9-8259-63B6A59D7FB5}" xr6:coauthVersionLast="47" xr6:coauthVersionMax="47" xr10:uidLastSave="{00000000-0000-0000-0000-000000000000}"/>
  <bookViews>
    <workbookView xWindow="28680" yWindow="-120" windowWidth="29040" windowHeight="15720" tabRatio="906" xr2:uid="{00000000-000D-0000-FFFF-FFFF00000000}"/>
  </bookViews>
  <sheets>
    <sheet name="表紙" sheetId="11" r:id="rId1"/>
    <sheet name="個人分" sheetId="1" r:id="rId2"/>
    <sheet name="法人分" sheetId="6" r:id="rId3"/>
    <sheet name="合計" sheetId="4" r:id="rId4"/>
  </sheets>
  <definedNames>
    <definedName name="_xlnm._FilterDatabase" localSheetId="1" hidden="1">個人分!$A$4:$L$4</definedName>
    <definedName name="_xlnm._FilterDatabase" localSheetId="2" hidden="1">法人分!$A$4:$L$25</definedName>
    <definedName name="_xlnm.Print_Area" localSheetId="1">個人分!$A$1:$L$47</definedName>
    <definedName name="_xlnm.Print_Area" localSheetId="3">合計!$A$1:$L$47</definedName>
    <definedName name="_xlnm.Print_Area" localSheetId="0">表紙!$A$1:$A$18</definedName>
    <definedName name="_xlnm.Print_Area" localSheetId="2">法人分!$A$1:$L$47</definedName>
    <definedName name="Q_22_総括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5" i="4" l="1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I31" i="4"/>
  <c r="J35" i="4"/>
  <c r="I35" i="4"/>
  <c r="I24" i="4"/>
  <c r="J24" i="4"/>
  <c r="I25" i="4"/>
  <c r="J25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I14" i="4"/>
  <c r="J14" i="4"/>
  <c r="I13" i="4"/>
  <c r="J13" i="4"/>
  <c r="J12" i="4"/>
  <c r="I12" i="4"/>
  <c r="J11" i="4"/>
  <c r="I11" i="4"/>
  <c r="J10" i="4"/>
  <c r="I10" i="4"/>
  <c r="J9" i="4"/>
  <c r="I9" i="4"/>
  <c r="J8" i="4"/>
  <c r="I8" i="4"/>
  <c r="J7" i="4"/>
  <c r="I7" i="4"/>
  <c r="J6" i="4"/>
  <c r="I6" i="4"/>
  <c r="J5" i="4"/>
  <c r="I5" i="4"/>
  <c r="J30" i="4"/>
  <c r="I30" i="4"/>
  <c r="J29" i="4"/>
  <c r="I29" i="4"/>
  <c r="J28" i="4"/>
  <c r="I28" i="4"/>
  <c r="J27" i="4"/>
  <c r="I27" i="4"/>
  <c r="J26" i="4"/>
  <c r="I26" i="4"/>
  <c r="I32" i="4"/>
  <c r="J31" i="4"/>
  <c r="J32" i="4"/>
  <c r="J33" i="4"/>
  <c r="I33" i="4"/>
  <c r="K8" i="6"/>
  <c r="I46" i="6"/>
  <c r="J46" i="6"/>
  <c r="K5" i="1"/>
  <c r="I15" i="4" l="1"/>
  <c r="J15" i="4"/>
  <c r="E15" i="6"/>
  <c r="F15" i="6"/>
  <c r="C15" i="1"/>
  <c r="D15" i="1"/>
  <c r="E15" i="1"/>
  <c r="F15" i="1"/>
  <c r="G15" i="1"/>
  <c r="H15" i="1"/>
  <c r="I15" i="1"/>
  <c r="J15" i="1"/>
  <c r="H15" i="6"/>
  <c r="G15" i="6"/>
  <c r="D15" i="6"/>
  <c r="C15" i="6"/>
  <c r="L35" i="6"/>
  <c r="K35" i="6"/>
  <c r="K26" i="6"/>
  <c r="L26" i="6"/>
  <c r="K45" i="6"/>
  <c r="L45" i="6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26" i="1"/>
  <c r="L25" i="1"/>
  <c r="L19" i="1"/>
  <c r="L16" i="1"/>
  <c r="L16" i="6"/>
  <c r="L17" i="1"/>
  <c r="L18" i="1"/>
  <c r="L20" i="1"/>
  <c r="L21" i="1"/>
  <c r="L22" i="1"/>
  <c r="L23" i="1"/>
  <c r="L24" i="1"/>
  <c r="K25" i="1"/>
  <c r="K17" i="1"/>
  <c r="K18" i="1"/>
  <c r="K19" i="1"/>
  <c r="K20" i="1"/>
  <c r="K21" i="1"/>
  <c r="K22" i="1"/>
  <c r="K23" i="1"/>
  <c r="K24" i="1"/>
  <c r="K16" i="1"/>
  <c r="L6" i="1"/>
  <c r="L7" i="1"/>
  <c r="L8" i="1"/>
  <c r="L9" i="1"/>
  <c r="L10" i="1"/>
  <c r="L11" i="1"/>
  <c r="L12" i="1"/>
  <c r="L13" i="1"/>
  <c r="L14" i="1"/>
  <c r="L5" i="1"/>
  <c r="K7" i="1"/>
  <c r="K8" i="1"/>
  <c r="K9" i="1"/>
  <c r="K10" i="1"/>
  <c r="K11" i="1"/>
  <c r="K12" i="1"/>
  <c r="K13" i="1"/>
  <c r="K14" i="1"/>
  <c r="K6" i="1"/>
  <c r="K5" i="6"/>
  <c r="C11" i="4" l="1"/>
  <c r="C10" i="4"/>
  <c r="C9" i="4"/>
  <c r="C8" i="4"/>
  <c r="C7" i="4"/>
  <c r="C6" i="4"/>
  <c r="C5" i="4"/>
  <c r="H46" i="6"/>
  <c r="G46" i="6"/>
  <c r="F46" i="6"/>
  <c r="E46" i="6"/>
  <c r="D46" i="6"/>
  <c r="C46" i="6"/>
  <c r="C46" i="1"/>
  <c r="D46" i="1"/>
  <c r="E47" i="6" l="1"/>
  <c r="K46" i="6"/>
  <c r="G47" i="6"/>
  <c r="F47" i="6"/>
  <c r="C47" i="6"/>
  <c r="H47" i="6"/>
  <c r="D47" i="6"/>
  <c r="L46" i="6"/>
  <c r="L44" i="6"/>
  <c r="L43" i="6"/>
  <c r="L42" i="6"/>
  <c r="L41" i="6"/>
  <c r="L40" i="6"/>
  <c r="L39" i="6"/>
  <c r="L38" i="6"/>
  <c r="L37" i="6"/>
  <c r="L36" i="6"/>
  <c r="L34" i="6"/>
  <c r="L33" i="6"/>
  <c r="L32" i="6"/>
  <c r="L31" i="6"/>
  <c r="L30" i="6"/>
  <c r="L29" i="6"/>
  <c r="L28" i="6"/>
  <c r="L25" i="6"/>
  <c r="L24" i="6"/>
  <c r="L23" i="6"/>
  <c r="L22" i="6"/>
  <c r="L21" i="6"/>
  <c r="L20" i="6"/>
  <c r="L19" i="6"/>
  <c r="L18" i="6"/>
  <c r="L17" i="6"/>
  <c r="L14" i="6"/>
  <c r="L13" i="6"/>
  <c r="L12" i="6"/>
  <c r="L11" i="6"/>
  <c r="L10" i="6"/>
  <c r="L9" i="6"/>
  <c r="L8" i="6"/>
  <c r="L7" i="6"/>
  <c r="L6" i="6"/>
  <c r="L5" i="6"/>
  <c r="K44" i="6"/>
  <c r="K43" i="6"/>
  <c r="K42" i="6"/>
  <c r="K41" i="6"/>
  <c r="K40" i="6"/>
  <c r="K39" i="6"/>
  <c r="K38" i="6"/>
  <c r="K37" i="6"/>
  <c r="K36" i="6"/>
  <c r="K34" i="6"/>
  <c r="K33" i="6"/>
  <c r="K32" i="6"/>
  <c r="K31" i="6"/>
  <c r="K30" i="6"/>
  <c r="K29" i="6"/>
  <c r="K28" i="6"/>
  <c r="K27" i="6"/>
  <c r="K25" i="6"/>
  <c r="K24" i="6"/>
  <c r="K23" i="6"/>
  <c r="K22" i="6"/>
  <c r="K21" i="6"/>
  <c r="K20" i="6"/>
  <c r="K19" i="6"/>
  <c r="K18" i="6"/>
  <c r="K17" i="6"/>
  <c r="K16" i="6"/>
  <c r="K14" i="6"/>
  <c r="K13" i="6"/>
  <c r="K12" i="6"/>
  <c r="K11" i="6"/>
  <c r="K10" i="6"/>
  <c r="K9" i="6"/>
  <c r="K7" i="6"/>
  <c r="K6" i="6"/>
  <c r="J34" i="4" l="1"/>
  <c r="J46" i="4" s="1"/>
  <c r="I34" i="4"/>
  <c r="I46" i="4" s="1"/>
  <c r="I47" i="4" s="1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4" i="4"/>
  <c r="H13" i="4"/>
  <c r="H12" i="4"/>
  <c r="H11" i="4"/>
  <c r="H10" i="4"/>
  <c r="H9" i="4"/>
  <c r="H8" i="4"/>
  <c r="H7" i="4"/>
  <c r="H6" i="4"/>
  <c r="H5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4" i="4"/>
  <c r="G13" i="4"/>
  <c r="G12" i="4"/>
  <c r="G11" i="4"/>
  <c r="G10" i="4"/>
  <c r="G9" i="4"/>
  <c r="G8" i="4"/>
  <c r="G7" i="4"/>
  <c r="G6" i="4"/>
  <c r="G5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4" i="4"/>
  <c r="F13" i="4"/>
  <c r="F12" i="4"/>
  <c r="F11" i="4"/>
  <c r="F10" i="4"/>
  <c r="F9" i="4"/>
  <c r="F8" i="4"/>
  <c r="F7" i="4"/>
  <c r="F6" i="4"/>
  <c r="F5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4" i="4"/>
  <c r="E13" i="4"/>
  <c r="E12" i="4"/>
  <c r="E11" i="4"/>
  <c r="E10" i="4"/>
  <c r="E9" i="4"/>
  <c r="E8" i="4"/>
  <c r="E7" i="4"/>
  <c r="E6" i="4"/>
  <c r="E5" i="4"/>
  <c r="L27" i="6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4" i="4"/>
  <c r="D13" i="4"/>
  <c r="D12" i="4"/>
  <c r="D11" i="4"/>
  <c r="D10" i="4"/>
  <c r="D9" i="4"/>
  <c r="D8" i="4"/>
  <c r="D7" i="4"/>
  <c r="D6" i="4"/>
  <c r="D5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4" i="4"/>
  <c r="C13" i="4"/>
  <c r="C12" i="4"/>
  <c r="C47" i="1"/>
  <c r="K6" i="4" l="1"/>
  <c r="K11" i="4"/>
  <c r="K5" i="4"/>
  <c r="K10" i="4"/>
  <c r="K19" i="4"/>
  <c r="K7" i="4"/>
  <c r="K8" i="4"/>
  <c r="K9" i="4"/>
  <c r="K27" i="4"/>
  <c r="K43" i="4"/>
  <c r="L27" i="4"/>
  <c r="L35" i="4"/>
  <c r="K23" i="4"/>
  <c r="K31" i="4"/>
  <c r="K39" i="4"/>
  <c r="L23" i="4"/>
  <c r="L31" i="4"/>
  <c r="K22" i="4"/>
  <c r="K26" i="4"/>
  <c r="K30" i="4"/>
  <c r="K38" i="4"/>
  <c r="K42" i="4"/>
  <c r="L18" i="4"/>
  <c r="L22" i="4"/>
  <c r="L26" i="4"/>
  <c r="L30" i="4"/>
  <c r="L38" i="4"/>
  <c r="L42" i="4"/>
  <c r="K34" i="4"/>
  <c r="L43" i="4"/>
  <c r="L39" i="4"/>
  <c r="K35" i="4"/>
  <c r="L19" i="4"/>
  <c r="L8" i="4"/>
  <c r="L12" i="4"/>
  <c r="L11" i="4"/>
  <c r="K12" i="4"/>
  <c r="K29" i="4"/>
  <c r="K33" i="4"/>
  <c r="K37" i="4"/>
  <c r="K41" i="4"/>
  <c r="K45" i="4"/>
  <c r="L29" i="4"/>
  <c r="L33" i="4"/>
  <c r="L37" i="4"/>
  <c r="L41" i="4"/>
  <c r="L45" i="4"/>
  <c r="G46" i="4"/>
  <c r="K17" i="4"/>
  <c r="K21" i="4"/>
  <c r="K25" i="4"/>
  <c r="L17" i="4"/>
  <c r="L21" i="4"/>
  <c r="L25" i="4"/>
  <c r="F46" i="4"/>
  <c r="K14" i="4"/>
  <c r="L6" i="4"/>
  <c r="L10" i="4"/>
  <c r="L14" i="4"/>
  <c r="F15" i="4"/>
  <c r="K13" i="4"/>
  <c r="L5" i="4"/>
  <c r="L9" i="4"/>
  <c r="L13" i="4"/>
  <c r="D47" i="1"/>
  <c r="C46" i="4"/>
  <c r="L34" i="4"/>
  <c r="H46" i="4"/>
  <c r="E46" i="4"/>
  <c r="G15" i="4"/>
  <c r="H15" i="4"/>
  <c r="K16" i="4"/>
  <c r="K20" i="4"/>
  <c r="K24" i="4"/>
  <c r="K28" i="4"/>
  <c r="K32" i="4"/>
  <c r="K36" i="4"/>
  <c r="K40" i="4"/>
  <c r="K44" i="4"/>
  <c r="L20" i="4"/>
  <c r="L24" i="4"/>
  <c r="L28" i="4"/>
  <c r="L32" i="4"/>
  <c r="L36" i="4"/>
  <c r="L40" i="4"/>
  <c r="L44" i="4"/>
  <c r="E15" i="4"/>
  <c r="K18" i="4"/>
  <c r="C15" i="4"/>
  <c r="D15" i="4"/>
  <c r="D46" i="4"/>
  <c r="L7" i="4"/>
  <c r="L16" i="4"/>
  <c r="J47" i="4"/>
  <c r="G47" i="4" l="1"/>
  <c r="E47" i="4"/>
  <c r="C47" i="4"/>
  <c r="K46" i="4"/>
  <c r="F47" i="4"/>
  <c r="L46" i="4"/>
  <c r="H47" i="4"/>
  <c r="K15" i="4"/>
  <c r="D47" i="4"/>
  <c r="L15" i="4"/>
  <c r="J15" i="6"/>
  <c r="J47" i="6" s="1"/>
  <c r="I15" i="6"/>
  <c r="I47" i="6" s="1"/>
  <c r="E46" i="1"/>
  <c r="F46" i="1"/>
  <c r="G46" i="1"/>
  <c r="H46" i="1"/>
  <c r="I46" i="1"/>
  <c r="J46" i="1"/>
  <c r="L15" i="1" l="1"/>
  <c r="K46" i="1"/>
  <c r="L47" i="6"/>
  <c r="L15" i="6"/>
  <c r="K15" i="1"/>
  <c r="G47" i="1"/>
  <c r="J47" i="1"/>
  <c r="F47" i="1"/>
  <c r="L46" i="1"/>
  <c r="H47" i="1"/>
  <c r="K15" i="6"/>
  <c r="K47" i="6"/>
  <c r="L47" i="4"/>
  <c r="K47" i="4"/>
  <c r="I47" i="1"/>
  <c r="E47" i="1"/>
  <c r="K47" i="1" l="1"/>
  <c r="L47" i="1"/>
</calcChain>
</file>

<file path=xl/sharedStrings.xml><?xml version="1.0" encoding="utf-8"?>
<sst xmlns="http://schemas.openxmlformats.org/spreadsheetml/2006/main" count="242" uniqueCount="69">
  <si>
    <t>決定価格</t>
    <rPh sb="0" eb="2">
      <t>ケッテイ</t>
    </rPh>
    <rPh sb="2" eb="4">
      <t>カカク</t>
    </rPh>
    <phoneticPr fontId="2"/>
  </si>
  <si>
    <t>（千円）</t>
    <rPh sb="1" eb="3">
      <t>センエン</t>
    </rPh>
    <phoneticPr fontId="2"/>
  </si>
  <si>
    <t>五所川原市</t>
    <rPh sb="0" eb="5">
      <t>ゴショガワラシ</t>
    </rPh>
    <phoneticPr fontId="2"/>
  </si>
  <si>
    <t>十和田市</t>
    <rPh sb="0" eb="4">
      <t>トワダシ</t>
    </rPh>
    <phoneticPr fontId="2"/>
  </si>
  <si>
    <t>つがる市</t>
    <rPh sb="3" eb="4">
      <t>シ</t>
    </rPh>
    <phoneticPr fontId="2"/>
  </si>
  <si>
    <t>外ヶ浜町</t>
    <rPh sb="0" eb="1">
      <t>ソト</t>
    </rPh>
    <rPh sb="2" eb="3">
      <t>ハマ</t>
    </rPh>
    <rPh sb="3" eb="4">
      <t>マチ</t>
    </rPh>
    <phoneticPr fontId="2"/>
  </si>
  <si>
    <t>西目屋村</t>
    <rPh sb="0" eb="4">
      <t>ニシメヤムラ</t>
    </rPh>
    <phoneticPr fontId="2"/>
  </si>
  <si>
    <t>田舎館村</t>
    <rPh sb="0" eb="4">
      <t>イナカダテムラ</t>
    </rPh>
    <phoneticPr fontId="2"/>
  </si>
  <si>
    <t>野辺地町</t>
    <rPh sb="0" eb="4">
      <t>ノヘジマチ</t>
    </rPh>
    <phoneticPr fontId="2"/>
  </si>
  <si>
    <t>おいらせ町</t>
    <rPh sb="4" eb="5">
      <t>チョウ</t>
    </rPh>
    <phoneticPr fontId="2"/>
  </si>
  <si>
    <t>風間浦村</t>
    <rPh sb="0" eb="3">
      <t>カザマウラ</t>
    </rPh>
    <rPh sb="3" eb="4">
      <t>ムラ</t>
    </rPh>
    <phoneticPr fontId="2"/>
  </si>
  <si>
    <t>市</t>
    <rPh sb="0" eb="1">
      <t>シ</t>
    </rPh>
    <phoneticPr fontId="2"/>
  </si>
  <si>
    <t>東津軽郡</t>
    <rPh sb="0" eb="4">
      <t>ヒガシツガルグン</t>
    </rPh>
    <phoneticPr fontId="2"/>
  </si>
  <si>
    <t>西津軽郡</t>
    <rPh sb="0" eb="4">
      <t>ニシツガルグン</t>
    </rPh>
    <phoneticPr fontId="2"/>
  </si>
  <si>
    <t>南津軽郡</t>
    <rPh sb="0" eb="4">
      <t>ミナミツガルグン</t>
    </rPh>
    <phoneticPr fontId="2"/>
  </si>
  <si>
    <t>北津軽郡</t>
    <rPh sb="0" eb="4">
      <t>キタツガルグン</t>
    </rPh>
    <phoneticPr fontId="2"/>
  </si>
  <si>
    <t>上北郡</t>
    <rPh sb="0" eb="3">
      <t>カミキタグン</t>
    </rPh>
    <phoneticPr fontId="2"/>
  </si>
  <si>
    <t>下北郡</t>
    <rPh sb="0" eb="3">
      <t>シモキタグン</t>
    </rPh>
    <phoneticPr fontId="2"/>
  </si>
  <si>
    <t>三戸郡</t>
    <rPh sb="0" eb="3">
      <t>サンノヘグン</t>
    </rPh>
    <phoneticPr fontId="2"/>
  </si>
  <si>
    <t>町　村　計</t>
    <rPh sb="0" eb="1">
      <t>マチ</t>
    </rPh>
    <rPh sb="2" eb="3">
      <t>ムラ</t>
    </rPh>
    <rPh sb="4" eb="5">
      <t>ケイ</t>
    </rPh>
    <phoneticPr fontId="2"/>
  </si>
  <si>
    <t>県　　　計</t>
    <rPh sb="0" eb="1">
      <t>ケン</t>
    </rPh>
    <rPh sb="4" eb="5">
      <t>ケイ</t>
    </rPh>
    <phoneticPr fontId="2"/>
  </si>
  <si>
    <t>市　　　計</t>
    <rPh sb="0" eb="1">
      <t>シ</t>
    </rPh>
    <rPh sb="4" eb="5">
      <t>ケイ</t>
    </rPh>
    <phoneticPr fontId="2"/>
  </si>
  <si>
    <t>（３）合計</t>
    <rPh sb="3" eb="5">
      <t>ゴウケイ</t>
    </rPh>
    <phoneticPr fontId="2"/>
  </si>
  <si>
    <t>中</t>
    <rPh sb="0" eb="1">
      <t>ナカ</t>
    </rPh>
    <phoneticPr fontId="2"/>
  </si>
  <si>
    <t>　</t>
    <phoneticPr fontId="2"/>
  </si>
  <si>
    <t>青 森 市</t>
    <rPh sb="0" eb="1">
      <t>アオ</t>
    </rPh>
    <rPh sb="2" eb="3">
      <t>モリ</t>
    </rPh>
    <rPh sb="4" eb="5">
      <t>シ</t>
    </rPh>
    <phoneticPr fontId="2"/>
  </si>
  <si>
    <t>弘 前 市</t>
    <rPh sb="0" eb="1">
      <t>ヒロ</t>
    </rPh>
    <rPh sb="2" eb="3">
      <t>マエ</t>
    </rPh>
    <rPh sb="4" eb="5">
      <t>シ</t>
    </rPh>
    <phoneticPr fontId="2"/>
  </si>
  <si>
    <t>八 戸 市</t>
    <rPh sb="0" eb="1">
      <t>ハチ</t>
    </rPh>
    <rPh sb="2" eb="3">
      <t>ト</t>
    </rPh>
    <rPh sb="4" eb="5">
      <t>シ</t>
    </rPh>
    <phoneticPr fontId="2"/>
  </si>
  <si>
    <t>黒 石 市</t>
    <rPh sb="0" eb="1">
      <t>クロ</t>
    </rPh>
    <rPh sb="2" eb="3">
      <t>イシ</t>
    </rPh>
    <rPh sb="4" eb="5">
      <t>シ</t>
    </rPh>
    <phoneticPr fontId="2"/>
  </si>
  <si>
    <t>三 沢 市</t>
    <rPh sb="0" eb="1">
      <t>サン</t>
    </rPh>
    <rPh sb="2" eb="3">
      <t>サワ</t>
    </rPh>
    <rPh sb="4" eb="5">
      <t>シ</t>
    </rPh>
    <phoneticPr fontId="2"/>
  </si>
  <si>
    <t>む つ 市</t>
    <rPh sb="4" eb="5">
      <t>シ</t>
    </rPh>
    <phoneticPr fontId="2"/>
  </si>
  <si>
    <t>平 川 市</t>
    <rPh sb="0" eb="1">
      <t>ヒラ</t>
    </rPh>
    <rPh sb="2" eb="3">
      <t>カワ</t>
    </rPh>
    <rPh sb="4" eb="5">
      <t>シ</t>
    </rPh>
    <phoneticPr fontId="2"/>
  </si>
  <si>
    <t>平 内 町</t>
    <rPh sb="0" eb="1">
      <t>ヒラ</t>
    </rPh>
    <rPh sb="2" eb="3">
      <t>ウチ</t>
    </rPh>
    <rPh sb="4" eb="5">
      <t>マチ</t>
    </rPh>
    <phoneticPr fontId="2"/>
  </si>
  <si>
    <t>今 別 町</t>
    <rPh sb="0" eb="1">
      <t>イマ</t>
    </rPh>
    <rPh sb="2" eb="3">
      <t>ベツ</t>
    </rPh>
    <rPh sb="4" eb="5">
      <t>マチ</t>
    </rPh>
    <phoneticPr fontId="2"/>
  </si>
  <si>
    <t>深 浦 町</t>
    <rPh sb="0" eb="1">
      <t>フカ</t>
    </rPh>
    <rPh sb="2" eb="3">
      <t>ウラ</t>
    </rPh>
    <rPh sb="4" eb="5">
      <t>マチ</t>
    </rPh>
    <phoneticPr fontId="2"/>
  </si>
  <si>
    <t>藤 崎 町</t>
    <rPh sb="0" eb="1">
      <t>フジ</t>
    </rPh>
    <rPh sb="2" eb="3">
      <t>ザキ</t>
    </rPh>
    <rPh sb="4" eb="5">
      <t>マチ</t>
    </rPh>
    <phoneticPr fontId="2"/>
  </si>
  <si>
    <t>大 鰐 町</t>
    <rPh sb="0" eb="1">
      <t>ダイ</t>
    </rPh>
    <rPh sb="2" eb="3">
      <t>ワニ</t>
    </rPh>
    <rPh sb="4" eb="5">
      <t>マチ</t>
    </rPh>
    <phoneticPr fontId="2"/>
  </si>
  <si>
    <t>板 柳 町</t>
    <rPh sb="0" eb="1">
      <t>イタ</t>
    </rPh>
    <rPh sb="2" eb="3">
      <t>ヤナギ</t>
    </rPh>
    <rPh sb="4" eb="5">
      <t>マチ</t>
    </rPh>
    <phoneticPr fontId="2"/>
  </si>
  <si>
    <t>鶴 田 町</t>
    <rPh sb="0" eb="1">
      <t>ツル</t>
    </rPh>
    <rPh sb="2" eb="3">
      <t>タ</t>
    </rPh>
    <rPh sb="4" eb="5">
      <t>マチ</t>
    </rPh>
    <phoneticPr fontId="2"/>
  </si>
  <si>
    <t>中 泊 町</t>
    <rPh sb="0" eb="1">
      <t>ナカ</t>
    </rPh>
    <rPh sb="2" eb="3">
      <t>ド</t>
    </rPh>
    <rPh sb="4" eb="5">
      <t>マチ</t>
    </rPh>
    <phoneticPr fontId="2"/>
  </si>
  <si>
    <t>七 戸 町</t>
    <rPh sb="0" eb="1">
      <t>ナナ</t>
    </rPh>
    <rPh sb="2" eb="3">
      <t>ト</t>
    </rPh>
    <rPh sb="4" eb="5">
      <t>マチ</t>
    </rPh>
    <phoneticPr fontId="2"/>
  </si>
  <si>
    <t>六 戸 町</t>
    <rPh sb="0" eb="1">
      <t>ロッ</t>
    </rPh>
    <rPh sb="2" eb="3">
      <t>ト</t>
    </rPh>
    <rPh sb="4" eb="5">
      <t>マチ</t>
    </rPh>
    <phoneticPr fontId="2"/>
  </si>
  <si>
    <t>横 浜 町</t>
    <rPh sb="0" eb="1">
      <t>ヨコ</t>
    </rPh>
    <rPh sb="2" eb="3">
      <t>ハマ</t>
    </rPh>
    <rPh sb="4" eb="5">
      <t>マチ</t>
    </rPh>
    <phoneticPr fontId="2"/>
  </si>
  <si>
    <t>東 北 町</t>
    <rPh sb="0" eb="1">
      <t>ヒガシ</t>
    </rPh>
    <rPh sb="2" eb="3">
      <t>キタ</t>
    </rPh>
    <rPh sb="4" eb="5">
      <t>マチ</t>
    </rPh>
    <phoneticPr fontId="2"/>
  </si>
  <si>
    <t>大 間 町</t>
    <rPh sb="0" eb="1">
      <t>ダイ</t>
    </rPh>
    <rPh sb="2" eb="3">
      <t>マ</t>
    </rPh>
    <rPh sb="4" eb="5">
      <t>マチ</t>
    </rPh>
    <phoneticPr fontId="2"/>
  </si>
  <si>
    <t>東 通 村</t>
    <rPh sb="0" eb="1">
      <t>ヒガシ</t>
    </rPh>
    <rPh sb="2" eb="3">
      <t>ツウ</t>
    </rPh>
    <rPh sb="4" eb="5">
      <t>ムラ</t>
    </rPh>
    <phoneticPr fontId="2"/>
  </si>
  <si>
    <t>佐 井 村</t>
    <rPh sb="0" eb="1">
      <t>タスク</t>
    </rPh>
    <rPh sb="2" eb="3">
      <t>イ</t>
    </rPh>
    <rPh sb="4" eb="5">
      <t>ムラ</t>
    </rPh>
    <phoneticPr fontId="2"/>
  </si>
  <si>
    <t>三 戸 町</t>
    <rPh sb="0" eb="1">
      <t>サン</t>
    </rPh>
    <rPh sb="2" eb="3">
      <t>ト</t>
    </rPh>
    <rPh sb="4" eb="5">
      <t>マチ</t>
    </rPh>
    <phoneticPr fontId="2"/>
  </si>
  <si>
    <t>五 戸 町</t>
    <rPh sb="0" eb="1">
      <t>ゴ</t>
    </rPh>
    <rPh sb="2" eb="3">
      <t>ト</t>
    </rPh>
    <rPh sb="4" eb="5">
      <t>マチ</t>
    </rPh>
    <phoneticPr fontId="2"/>
  </si>
  <si>
    <t>田 子 町</t>
    <rPh sb="0" eb="1">
      <t>タ</t>
    </rPh>
    <rPh sb="2" eb="3">
      <t>コ</t>
    </rPh>
    <rPh sb="4" eb="5">
      <t>マチ</t>
    </rPh>
    <phoneticPr fontId="2"/>
  </si>
  <si>
    <t>南 部 町</t>
    <rPh sb="0" eb="1">
      <t>ミナミ</t>
    </rPh>
    <rPh sb="2" eb="3">
      <t>ブ</t>
    </rPh>
    <rPh sb="4" eb="5">
      <t>マチ</t>
    </rPh>
    <phoneticPr fontId="2"/>
  </si>
  <si>
    <t>階 上 町</t>
    <rPh sb="0" eb="1">
      <t>カイ</t>
    </rPh>
    <rPh sb="2" eb="3">
      <t>カミ</t>
    </rPh>
    <rPh sb="4" eb="5">
      <t>マチ</t>
    </rPh>
    <phoneticPr fontId="2"/>
  </si>
  <si>
    <t>新 郷 村</t>
    <rPh sb="0" eb="1">
      <t>シン</t>
    </rPh>
    <rPh sb="2" eb="3">
      <t>ゴウ</t>
    </rPh>
    <rPh sb="4" eb="5">
      <t>ムラ</t>
    </rPh>
    <phoneticPr fontId="2"/>
  </si>
  <si>
    <t>蓬 田 村</t>
    <rPh sb="0" eb="1">
      <t>ヨモギ</t>
    </rPh>
    <rPh sb="2" eb="3">
      <t>タ</t>
    </rPh>
    <rPh sb="4" eb="5">
      <t>ムラ</t>
    </rPh>
    <phoneticPr fontId="2"/>
  </si>
  <si>
    <t>（１）個人分</t>
    <rPh sb="3" eb="5">
      <t>コジン</t>
    </rPh>
    <rPh sb="5" eb="6">
      <t>ブン</t>
    </rPh>
    <phoneticPr fontId="2"/>
  </si>
  <si>
    <t>　　　　区 分
 市町村名　　　</t>
    <rPh sb="4" eb="5">
      <t>ク</t>
    </rPh>
    <rPh sb="6" eb="7">
      <t>ブン</t>
    </rPh>
    <rPh sb="12" eb="15">
      <t>シチョウソン</t>
    </rPh>
    <rPh sb="15" eb="16">
      <t>メイ</t>
    </rPh>
    <phoneticPr fontId="2"/>
  </si>
  <si>
    <t>市町村長決定</t>
    <rPh sb="0" eb="2">
      <t>シチョウ</t>
    </rPh>
    <rPh sb="2" eb="4">
      <t>ソンチョウ</t>
    </rPh>
    <rPh sb="4" eb="6">
      <t>ケッテイ</t>
    </rPh>
    <phoneticPr fontId="2"/>
  </si>
  <si>
    <t>大臣決定・配分</t>
    <rPh sb="0" eb="2">
      <t>ダイジン</t>
    </rPh>
    <rPh sb="2" eb="4">
      <t>ケッテイ</t>
    </rPh>
    <rPh sb="5" eb="7">
      <t>ハイブン</t>
    </rPh>
    <phoneticPr fontId="2"/>
  </si>
  <si>
    <t>知事決定・配分</t>
    <rPh sb="0" eb="2">
      <t>チジ</t>
    </rPh>
    <rPh sb="2" eb="4">
      <t>ケッテイ</t>
    </rPh>
    <rPh sb="5" eb="7">
      <t>ハイブン</t>
    </rPh>
    <phoneticPr fontId="2"/>
  </si>
  <si>
    <t>大規模償却資産の知事決定</t>
    <rPh sb="0" eb="3">
      <t>ダイキボ</t>
    </rPh>
    <rPh sb="3" eb="5">
      <t>ショウキャク</t>
    </rPh>
    <rPh sb="5" eb="7">
      <t>シサン</t>
    </rPh>
    <rPh sb="8" eb="10">
      <t>チジ</t>
    </rPh>
    <rPh sb="10" eb="12">
      <t>ケッテイ</t>
    </rPh>
    <phoneticPr fontId="2"/>
  </si>
  <si>
    <t>合　　　計</t>
    <rPh sb="0" eb="1">
      <t>ゴウ</t>
    </rPh>
    <rPh sb="4" eb="5">
      <t>ケイ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</si>
  <si>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</si>
  <si>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（２）法人分</t>
    <rPh sb="3" eb="5">
      <t>ホウジン</t>
    </rPh>
    <rPh sb="5" eb="6">
      <t>ブン</t>
    </rPh>
    <phoneticPr fontId="2"/>
  </si>
  <si>
    <t>償 却 資 産</t>
    <rPh sb="0" eb="1">
      <t>ショウ</t>
    </rPh>
    <rPh sb="2" eb="3">
      <t>キャク</t>
    </rPh>
    <rPh sb="4" eb="5">
      <t>シ</t>
    </rPh>
    <rPh sb="6" eb="7">
      <t>サン</t>
    </rPh>
    <phoneticPr fontId="2"/>
  </si>
  <si>
    <t>鰺ケ沢町</t>
    <rPh sb="0" eb="4">
      <t>アジガサワマチ</t>
    </rPh>
    <phoneticPr fontId="2"/>
  </si>
  <si>
    <t>六ケ所村</t>
    <rPh sb="0" eb="3">
      <t>ロッカショ</t>
    </rPh>
    <rPh sb="3" eb="4">
      <t>ムラ</t>
    </rPh>
    <phoneticPr fontId="2"/>
  </si>
  <si>
    <t>令和６年度固定資産の価格等の概要調書</t>
    <rPh sb="0" eb="2">
      <t>レイワ</t>
    </rPh>
    <rPh sb="3" eb="5">
      <t>ネンド</t>
    </rPh>
    <rPh sb="4" eb="5">
      <t>ガンネン</t>
    </rPh>
    <rPh sb="5" eb="7">
      <t>コテイ</t>
    </rPh>
    <rPh sb="7" eb="9">
      <t>シサン</t>
    </rPh>
    <rPh sb="10" eb="12">
      <t>カカク</t>
    </rPh>
    <rPh sb="12" eb="13">
      <t>トウ</t>
    </rPh>
    <rPh sb="14" eb="16">
      <t>ガイヨウ</t>
    </rPh>
    <rPh sb="16" eb="18">
      <t>チョウショ</t>
    </rPh>
    <phoneticPr fontId="2"/>
  </si>
  <si>
    <t>第７０表、第７１表及び第７２表　償却資産の価格等に関する調より</t>
    <rPh sb="0" eb="1">
      <t>ダイ</t>
    </rPh>
    <rPh sb="3" eb="4">
      <t>ヒョウ</t>
    </rPh>
    <rPh sb="5" eb="6">
      <t>ダイ</t>
    </rPh>
    <rPh sb="8" eb="9">
      <t>ヒョウ</t>
    </rPh>
    <rPh sb="9" eb="10">
      <t>オヨ</t>
    </rPh>
    <rPh sb="11" eb="12">
      <t>ダイ</t>
    </rPh>
    <rPh sb="14" eb="15">
      <t>ヒョウ</t>
    </rPh>
    <rPh sb="16" eb="18">
      <t>ショウキャク</t>
    </rPh>
    <rPh sb="18" eb="20">
      <t>シサン</t>
    </rPh>
    <rPh sb="21" eb="23">
      <t>カカク</t>
    </rPh>
    <rPh sb="23" eb="24">
      <t>トウ</t>
    </rPh>
    <rPh sb="25" eb="26">
      <t>カン</t>
    </rPh>
    <rPh sb="28" eb="29">
      <t>シラ</t>
    </rPh>
    <phoneticPr fontId="2"/>
  </si>
  <si>
    <t>青森県財務部市町村課</t>
    <rPh sb="0" eb="3">
      <t>アオモリケン</t>
    </rPh>
    <rPh sb="3" eb="5">
      <t>ザイム</t>
    </rPh>
    <rPh sb="5" eb="6">
      <t>ブ</t>
    </rPh>
    <rPh sb="6" eb="9">
      <t>シチョウソン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</si>
</sst>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8"/>
      <color indexed="2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7" fillId="0" borderId="0"/>
    <xf numFmtId="0" fontId="9" fillId="0" borderId="0"/>
    <xf numFmtId="0" fontId="10" fillId="0" borderId="0"/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8" fillId="0" borderId="2" xfId="0" applyNumberFormat="1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 shrinkToFit="1"/>
    </xf>
    <xf numFmtId="176" fontId="8" fillId="0" borderId="2" xfId="0" applyNumberFormat="1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176" fontId="8" fillId="0" borderId="4" xfId="0" applyNumberFormat="1" applyFont="1" applyBorder="1" applyAlignment="1">
      <alignment vertical="center" shrinkToFit="1"/>
    </xf>
    <xf numFmtId="0" fontId="11" fillId="0" borderId="0" xfId="2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76" fontId="8" fillId="0" borderId="3" xfId="1" applyNumberFormat="1" applyFont="1" applyFill="1" applyBorder="1" applyAlignment="1">
      <alignment vertical="center" shrinkToFit="1"/>
    </xf>
    <xf numFmtId="176" fontId="8" fillId="0" borderId="3" xfId="0" applyNumberFormat="1" applyFont="1" applyBorder="1" applyAlignment="1">
      <alignment vertical="center" shrinkToFit="1"/>
    </xf>
    <xf numFmtId="176" fontId="8" fillId="0" borderId="12" xfId="0" applyNumberFormat="1" applyFont="1" applyBorder="1" applyAlignment="1">
      <alignment vertical="center" shrinkToFit="1"/>
    </xf>
    <xf numFmtId="176" fontId="8" fillId="0" borderId="4" xfId="1" applyNumberFormat="1" applyFont="1" applyFill="1" applyBorder="1" applyAlignment="1">
      <alignment vertical="center" shrinkToFit="1"/>
    </xf>
    <xf numFmtId="176" fontId="8" fillId="0" borderId="10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176" fontId="8" fillId="0" borderId="1" xfId="1" applyNumberFormat="1" applyFont="1" applyFill="1" applyBorder="1" applyAlignment="1">
      <alignment vertical="center" shrinkToFit="1"/>
    </xf>
    <xf numFmtId="176" fontId="8" fillId="0" borderId="1" xfId="0" applyNumberFormat="1" applyFont="1" applyBorder="1" applyAlignment="1">
      <alignment vertical="center" shrinkToFit="1"/>
    </xf>
    <xf numFmtId="176" fontId="8" fillId="0" borderId="8" xfId="0" applyNumberFormat="1" applyFont="1" applyBorder="1" applyAlignment="1">
      <alignment vertical="center" shrinkToFit="1"/>
    </xf>
    <xf numFmtId="176" fontId="8" fillId="0" borderId="2" xfId="1" applyNumberFormat="1" applyFont="1" applyFill="1" applyBorder="1" applyAlignment="1">
      <alignment vertical="center" shrinkToFit="1"/>
    </xf>
    <xf numFmtId="176" fontId="8" fillId="0" borderId="15" xfId="0" applyNumberFormat="1" applyFont="1" applyBorder="1" applyAlignment="1">
      <alignment vertical="center" shrinkToFit="1"/>
    </xf>
    <xf numFmtId="176" fontId="8" fillId="0" borderId="17" xfId="0" applyNumberFormat="1" applyFont="1" applyBorder="1" applyAlignment="1">
      <alignment vertical="center" shrinkToFit="1"/>
    </xf>
    <xf numFmtId="176" fontId="8" fillId="0" borderId="28" xfId="0" applyNumberFormat="1" applyFont="1" applyBorder="1" applyAlignment="1">
      <alignment vertical="center" shrinkToFit="1"/>
    </xf>
    <xf numFmtId="176" fontId="8" fillId="0" borderId="44" xfId="0" applyNumberFormat="1" applyFont="1" applyBorder="1" applyAlignment="1">
      <alignment vertical="center" shrinkToFit="1"/>
    </xf>
    <xf numFmtId="176" fontId="8" fillId="0" borderId="45" xfId="0" applyNumberFormat="1" applyFont="1" applyBorder="1" applyAlignment="1">
      <alignment vertical="center" shrinkToFit="1"/>
    </xf>
    <xf numFmtId="176" fontId="8" fillId="0" borderId="46" xfId="0" applyNumberFormat="1" applyFont="1" applyBorder="1" applyAlignment="1">
      <alignment vertical="center" shrinkToFit="1"/>
    </xf>
    <xf numFmtId="176" fontId="8" fillId="0" borderId="47" xfId="0" applyNumberFormat="1" applyFont="1" applyBorder="1" applyAlignment="1">
      <alignment vertical="center" shrinkToFit="1"/>
    </xf>
    <xf numFmtId="0" fontId="8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horizontal="right" vertical="center"/>
    </xf>
    <xf numFmtId="176" fontId="8" fillId="0" borderId="47" xfId="0" applyNumberFormat="1" applyFont="1" applyBorder="1">
      <alignment vertical="center"/>
    </xf>
    <xf numFmtId="176" fontId="8" fillId="0" borderId="15" xfId="0" applyNumberFormat="1" applyFont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49" xfId="0" applyNumberFormat="1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textRotation="255" shrinkToFit="1"/>
    </xf>
    <xf numFmtId="0" fontId="8" fillId="0" borderId="29" xfId="0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vertical="center"/>
    </xf>
    <xf numFmtId="176" fontId="8" fillId="0" borderId="3" xfId="0" applyNumberFormat="1" applyFont="1" applyFill="1" applyBorder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4" xfId="0" applyNumberFormat="1" applyFont="1" applyFill="1" applyBorder="1">
      <alignment vertical="center"/>
    </xf>
    <xf numFmtId="176" fontId="8" fillId="0" borderId="2" xfId="0" applyNumberFormat="1" applyFont="1" applyFill="1" applyBorder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0" borderId="1" xfId="0" applyNumberFormat="1" applyFont="1" applyFill="1" applyBorder="1">
      <alignment vertical="center"/>
    </xf>
    <xf numFmtId="176" fontId="8" fillId="0" borderId="2" xfId="1" applyNumberFormat="1" applyFont="1" applyFill="1" applyBorder="1" applyAlignment="1">
      <alignment vertical="center"/>
    </xf>
    <xf numFmtId="176" fontId="8" fillId="0" borderId="15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76" fontId="8" fillId="0" borderId="33" xfId="1" applyNumberFormat="1" applyFont="1" applyFill="1" applyBorder="1" applyAlignment="1">
      <alignment vertical="center" shrinkToFit="1"/>
    </xf>
    <xf numFmtId="176" fontId="8" fillId="0" borderId="3" xfId="0" applyNumberFormat="1" applyFont="1" applyFill="1" applyBorder="1" applyAlignment="1">
      <alignment vertical="center" shrinkToFit="1"/>
    </xf>
    <xf numFmtId="176" fontId="8" fillId="0" borderId="2" xfId="0" applyNumberFormat="1" applyFont="1" applyFill="1" applyBorder="1" applyAlignment="1">
      <alignment vertical="center" shrinkToFit="1"/>
    </xf>
    <xf numFmtId="176" fontId="8" fillId="0" borderId="37" xfId="0" applyNumberFormat="1" applyFont="1" applyFill="1" applyBorder="1" applyAlignment="1">
      <alignment vertical="center" shrinkToFit="1"/>
    </xf>
    <xf numFmtId="176" fontId="8" fillId="0" borderId="34" xfId="1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>
      <alignment vertical="center" shrinkToFit="1"/>
    </xf>
    <xf numFmtId="176" fontId="8" fillId="0" borderId="36" xfId="1" applyNumberFormat="1" applyFont="1" applyFill="1" applyBorder="1" applyAlignment="1">
      <alignment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177" fontId="8" fillId="0" borderId="3" xfId="1" applyNumberFormat="1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vertical="center" shrinkToFit="1"/>
    </xf>
    <xf numFmtId="176" fontId="8" fillId="0" borderId="15" xfId="0" applyNumberFormat="1" applyFont="1" applyFill="1" applyBorder="1" applyAlignment="1">
      <alignment vertical="center" shrinkToFit="1"/>
    </xf>
    <xf numFmtId="176" fontId="8" fillId="0" borderId="48" xfId="0" applyNumberFormat="1" applyFont="1" applyFill="1" applyBorder="1" applyAlignment="1">
      <alignment vertical="center" shrinkToFit="1"/>
    </xf>
  </cellXfs>
  <cellStyles count="7">
    <cellStyle name="桁区切り" xfId="1" builtinId="6"/>
    <cellStyle name="標準" xfId="0" builtinId="0"/>
    <cellStyle name="標準 2" xfId="3" xr:uid="{00000000-0005-0000-0000-000002000000}"/>
    <cellStyle name="標準 3" xfId="4" xr:uid="{00000000-0005-0000-0000-000003000000}"/>
    <cellStyle name="標準 4" xfId="2" xr:uid="{00000000-0005-0000-0000-000004000000}"/>
    <cellStyle name="標準 5" xfId="5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2"/>
  <sheetViews>
    <sheetView tabSelected="1" view="pageBreakPreview" zoomScale="60" zoomScaleNormal="100" zoomScalePageLayoutView="70" workbookViewId="0">
      <selection activeCell="F7" sqref="F7"/>
    </sheetView>
  </sheetViews>
  <sheetFormatPr defaultColWidth="9" defaultRowHeight="21" x14ac:dyDescent="0.2"/>
  <cols>
    <col min="1" max="1" width="135.6328125" style="2" customWidth="1"/>
    <col min="2" max="2" width="2.36328125" style="2" customWidth="1"/>
    <col min="3" max="16384" width="9" style="2"/>
  </cols>
  <sheetData>
    <row r="1" spans="1:1" ht="45" customHeight="1" x14ac:dyDescent="0.2"/>
    <row r="2" spans="1:1" ht="45" customHeight="1" x14ac:dyDescent="0.2"/>
    <row r="3" spans="1:1" ht="45" customHeight="1" x14ac:dyDescent="0.2"/>
    <row r="4" spans="1:1" ht="45" customHeight="1" x14ac:dyDescent="0.2">
      <c r="A4" s="19" t="s">
        <v>66</v>
      </c>
    </row>
    <row r="5" spans="1:1" ht="45" customHeight="1" x14ac:dyDescent="0.2">
      <c r="A5" s="3"/>
    </row>
    <row r="6" spans="1:1" ht="45" customHeight="1" x14ac:dyDescent="0.2">
      <c r="A6" s="19" t="s">
        <v>63</v>
      </c>
    </row>
    <row r="7" spans="1:1" ht="45" customHeight="1" x14ac:dyDescent="0.2">
      <c r="A7" s="3"/>
    </row>
    <row r="8" spans="1:1" ht="45" customHeight="1" x14ac:dyDescent="0.2">
      <c r="A8" s="4" t="s">
        <v>67</v>
      </c>
    </row>
    <row r="9" spans="1:1" ht="45" customHeight="1" x14ac:dyDescent="0.2">
      <c r="A9" s="3"/>
    </row>
    <row r="10" spans="1:1" ht="45" customHeight="1" x14ac:dyDescent="0.2">
      <c r="A10" s="3"/>
    </row>
    <row r="11" spans="1:1" ht="45" customHeight="1" x14ac:dyDescent="0.2">
      <c r="A11" s="3" t="s">
        <v>24</v>
      </c>
    </row>
    <row r="12" spans="1:1" ht="45" customHeight="1" x14ac:dyDescent="0.2">
      <c r="A12" s="3"/>
    </row>
    <row r="13" spans="1:1" ht="45" customHeight="1" x14ac:dyDescent="0.2">
      <c r="A13" s="3"/>
    </row>
    <row r="14" spans="1:1" ht="45" customHeight="1" x14ac:dyDescent="0.2">
      <c r="A14" s="3"/>
    </row>
    <row r="15" spans="1:1" ht="45" customHeight="1" x14ac:dyDescent="0.2">
      <c r="A15" s="3"/>
    </row>
    <row r="16" spans="1:1" ht="45" customHeight="1" x14ac:dyDescent="0.2">
      <c r="A16" s="3"/>
    </row>
    <row r="17" spans="1:1" ht="45" customHeight="1" x14ac:dyDescent="0.2">
      <c r="A17" s="3" t="s">
        <v>68</v>
      </c>
    </row>
    <row r="18" spans="1:1" ht="45" customHeight="1" x14ac:dyDescent="0.2">
      <c r="A18" s="3"/>
    </row>
    <row r="19" spans="1:1" x14ac:dyDescent="0.2">
      <c r="A19" s="3"/>
    </row>
    <row r="20" spans="1:1" x14ac:dyDescent="0.2">
      <c r="A20" s="3"/>
    </row>
    <row r="32" spans="1:1" x14ac:dyDescent="0.2">
      <c r="A32" s="5"/>
    </row>
  </sheetData>
  <phoneticPr fontId="2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7"/>
  <sheetViews>
    <sheetView view="pageBreakPreview" zoomScaleNormal="85" zoomScaleSheetLayoutView="100" workbookViewId="0">
      <pane xSplit="1" ySplit="4" topLeftCell="B5" activePane="bottomRight" state="frozen"/>
      <selection activeCell="F23" sqref="F23"/>
      <selection pane="topRight" activeCell="F23" sqref="F23"/>
      <selection pane="bottomLeft" activeCell="F23" sqref="F23"/>
      <selection pane="bottomRight" activeCell="L5" sqref="L5"/>
    </sheetView>
  </sheetViews>
  <sheetFormatPr defaultColWidth="8.6328125" defaultRowHeight="24.75" customHeight="1" x14ac:dyDescent="0.2"/>
  <cols>
    <col min="1" max="1" width="3.6328125" style="1" customWidth="1"/>
    <col min="2" max="2" width="12.6328125" style="1" customWidth="1"/>
    <col min="3" max="3" width="13.6328125" style="93" customWidth="1"/>
    <col min="4" max="4" width="15.6328125" style="93" customWidth="1"/>
    <col min="5" max="8" width="13.6328125" style="93" customWidth="1"/>
    <col min="9" max="9" width="15.6328125" style="93" customWidth="1"/>
    <col min="10" max="10" width="13.6328125" style="93" customWidth="1"/>
    <col min="11" max="12" width="13.6328125" style="1" customWidth="1"/>
    <col min="13" max="16384" width="8.6328125" style="1"/>
  </cols>
  <sheetData>
    <row r="1" spans="1:12" ht="24.75" customHeight="1" thickBot="1" x14ac:dyDescent="0.25">
      <c r="A1" s="13" t="s">
        <v>54</v>
      </c>
      <c r="B1" s="14"/>
      <c r="C1" s="78"/>
      <c r="D1" s="78"/>
      <c r="E1" s="78"/>
      <c r="F1" s="78"/>
      <c r="G1" s="78"/>
      <c r="H1" s="78"/>
      <c r="I1" s="78"/>
      <c r="J1" s="78"/>
      <c r="K1" s="14"/>
      <c r="L1" s="14"/>
    </row>
    <row r="2" spans="1:12" ht="24.75" customHeight="1" x14ac:dyDescent="0.2">
      <c r="A2" s="52" t="s">
        <v>55</v>
      </c>
      <c r="B2" s="53"/>
      <c r="C2" s="79" t="s">
        <v>56</v>
      </c>
      <c r="D2" s="79"/>
      <c r="E2" s="79" t="s">
        <v>57</v>
      </c>
      <c r="F2" s="79"/>
      <c r="G2" s="79" t="s">
        <v>58</v>
      </c>
      <c r="H2" s="79"/>
      <c r="I2" s="79" t="s">
        <v>59</v>
      </c>
      <c r="J2" s="79"/>
      <c r="K2" s="47" t="s">
        <v>60</v>
      </c>
      <c r="L2" s="48"/>
    </row>
    <row r="3" spans="1:12" ht="24.75" customHeight="1" x14ac:dyDescent="0.2">
      <c r="A3" s="56"/>
      <c r="B3" s="55"/>
      <c r="C3" s="80" t="s">
        <v>0</v>
      </c>
      <c r="D3" s="80" t="s">
        <v>61</v>
      </c>
      <c r="E3" s="80" t="s">
        <v>0</v>
      </c>
      <c r="F3" s="81" t="s">
        <v>61</v>
      </c>
      <c r="G3" s="80" t="s">
        <v>0</v>
      </c>
      <c r="H3" s="80" t="s">
        <v>61</v>
      </c>
      <c r="I3" s="80" t="s">
        <v>0</v>
      </c>
      <c r="J3" s="80" t="s">
        <v>61</v>
      </c>
      <c r="K3" s="9" t="s">
        <v>0</v>
      </c>
      <c r="L3" s="41" t="s">
        <v>61</v>
      </c>
    </row>
    <row r="4" spans="1:12" ht="24.75" customHeight="1" thickBot="1" x14ac:dyDescent="0.25">
      <c r="A4" s="57"/>
      <c r="B4" s="58"/>
      <c r="C4" s="82" t="s">
        <v>1</v>
      </c>
      <c r="D4" s="82" t="s">
        <v>1</v>
      </c>
      <c r="E4" s="82" t="s">
        <v>1</v>
      </c>
      <c r="F4" s="83" t="s">
        <v>1</v>
      </c>
      <c r="G4" s="82" t="s">
        <v>1</v>
      </c>
      <c r="H4" s="82" t="s">
        <v>1</v>
      </c>
      <c r="I4" s="82" t="s">
        <v>1</v>
      </c>
      <c r="J4" s="82" t="s">
        <v>1</v>
      </c>
      <c r="K4" s="16" t="s">
        <v>1</v>
      </c>
      <c r="L4" s="42" t="s">
        <v>1</v>
      </c>
    </row>
    <row r="5" spans="1:12" ht="24.75" customHeight="1" x14ac:dyDescent="0.2">
      <c r="A5" s="59" t="s">
        <v>11</v>
      </c>
      <c r="B5" s="20" t="s">
        <v>25</v>
      </c>
      <c r="C5" s="84">
        <v>1697715</v>
      </c>
      <c r="D5" s="84">
        <v>1687700</v>
      </c>
      <c r="E5" s="85">
        <v>0</v>
      </c>
      <c r="F5" s="85">
        <v>0</v>
      </c>
      <c r="G5" s="85">
        <v>0</v>
      </c>
      <c r="H5" s="85">
        <v>0</v>
      </c>
      <c r="I5" s="85">
        <v>0</v>
      </c>
      <c r="J5" s="85">
        <v>0</v>
      </c>
      <c r="K5" s="25">
        <f>SUM(C5,E5,G5,I5)</f>
        <v>1697715</v>
      </c>
      <c r="L5" s="37">
        <f>SUM(D5,F5,H5,J5)</f>
        <v>1687700</v>
      </c>
    </row>
    <row r="6" spans="1:12" ht="24.75" customHeight="1" x14ac:dyDescent="0.2">
      <c r="A6" s="49"/>
      <c r="B6" s="20" t="s">
        <v>26</v>
      </c>
      <c r="C6" s="84">
        <v>1542042</v>
      </c>
      <c r="D6" s="84">
        <v>1541904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0</v>
      </c>
      <c r="K6" s="25">
        <f>SUM(C6,E6,G6,I6)</f>
        <v>1542042</v>
      </c>
      <c r="L6" s="37">
        <f t="shared" ref="L6:L14" si="0">SUM(D6,F6,H6,J6)</f>
        <v>1541904</v>
      </c>
    </row>
    <row r="7" spans="1:12" ht="24.75" customHeight="1" x14ac:dyDescent="0.2">
      <c r="A7" s="49"/>
      <c r="B7" s="20" t="s">
        <v>27</v>
      </c>
      <c r="C7" s="84">
        <v>4467310</v>
      </c>
      <c r="D7" s="84">
        <v>4407067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25">
        <f t="shared" ref="K7:K14" si="1">SUM(C7,E7,G7,I7)</f>
        <v>4467310</v>
      </c>
      <c r="L7" s="37">
        <f t="shared" si="0"/>
        <v>4407067</v>
      </c>
    </row>
    <row r="8" spans="1:12" ht="24.75" customHeight="1" x14ac:dyDescent="0.2">
      <c r="A8" s="49"/>
      <c r="B8" s="20" t="s">
        <v>28</v>
      </c>
      <c r="C8" s="84">
        <v>223833</v>
      </c>
      <c r="D8" s="84">
        <v>223833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25">
        <f t="shared" si="1"/>
        <v>223833</v>
      </c>
      <c r="L8" s="37">
        <f t="shared" si="0"/>
        <v>223833</v>
      </c>
    </row>
    <row r="9" spans="1:12" ht="24.75" customHeight="1" x14ac:dyDescent="0.2">
      <c r="A9" s="49"/>
      <c r="B9" s="20" t="s">
        <v>2</v>
      </c>
      <c r="C9" s="84">
        <v>345123</v>
      </c>
      <c r="D9" s="84">
        <v>345123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25">
        <f t="shared" si="1"/>
        <v>345123</v>
      </c>
      <c r="L9" s="37">
        <f t="shared" si="0"/>
        <v>345123</v>
      </c>
    </row>
    <row r="10" spans="1:12" ht="24.75" customHeight="1" x14ac:dyDescent="0.2">
      <c r="A10" s="49"/>
      <c r="B10" s="20" t="s">
        <v>3</v>
      </c>
      <c r="C10" s="84">
        <v>1532583</v>
      </c>
      <c r="D10" s="84">
        <v>1520327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25">
        <f t="shared" si="1"/>
        <v>1532583</v>
      </c>
      <c r="L10" s="37">
        <f t="shared" si="0"/>
        <v>1520327</v>
      </c>
    </row>
    <row r="11" spans="1:12" ht="24.75" customHeight="1" x14ac:dyDescent="0.2">
      <c r="A11" s="49"/>
      <c r="B11" s="20" t="s">
        <v>29</v>
      </c>
      <c r="C11" s="84">
        <v>1082815</v>
      </c>
      <c r="D11" s="84">
        <v>1074897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25">
        <f t="shared" si="1"/>
        <v>1082815</v>
      </c>
      <c r="L11" s="37">
        <f t="shared" si="0"/>
        <v>1074897</v>
      </c>
    </row>
    <row r="12" spans="1:12" ht="24.75" customHeight="1" x14ac:dyDescent="0.2">
      <c r="A12" s="49"/>
      <c r="B12" s="20" t="s">
        <v>30</v>
      </c>
      <c r="C12" s="84">
        <v>748093</v>
      </c>
      <c r="D12" s="84">
        <v>640757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25">
        <f t="shared" si="1"/>
        <v>748093</v>
      </c>
      <c r="L12" s="37">
        <f t="shared" si="0"/>
        <v>640757</v>
      </c>
    </row>
    <row r="13" spans="1:12" ht="24.75" customHeight="1" x14ac:dyDescent="0.2">
      <c r="A13" s="49"/>
      <c r="B13" s="20" t="s">
        <v>4</v>
      </c>
      <c r="C13" s="84">
        <v>99066</v>
      </c>
      <c r="D13" s="84">
        <v>99066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25">
        <f t="shared" si="1"/>
        <v>99066</v>
      </c>
      <c r="L13" s="37">
        <f t="shared" si="0"/>
        <v>99066</v>
      </c>
    </row>
    <row r="14" spans="1:12" ht="24.75" customHeight="1" x14ac:dyDescent="0.2">
      <c r="A14" s="49"/>
      <c r="B14" s="21" t="s">
        <v>31</v>
      </c>
      <c r="C14" s="86">
        <v>102151</v>
      </c>
      <c r="D14" s="86">
        <v>100523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18">
        <f t="shared" si="1"/>
        <v>102151</v>
      </c>
      <c r="L14" s="38">
        <f t="shared" si="0"/>
        <v>100523</v>
      </c>
    </row>
    <row r="15" spans="1:12" ht="24.75" customHeight="1" x14ac:dyDescent="0.2">
      <c r="A15" s="50" t="s">
        <v>21</v>
      </c>
      <c r="B15" s="51"/>
      <c r="C15" s="88">
        <f>SUM(C5:C14)</f>
        <v>11840731</v>
      </c>
      <c r="D15" s="88">
        <f>SUM(D5:D14)</f>
        <v>11641197</v>
      </c>
      <c r="E15" s="88">
        <f t="shared" ref="E15:J15" si="2">SUM(E5:E14)</f>
        <v>0</v>
      </c>
      <c r="F15" s="88">
        <f t="shared" si="2"/>
        <v>0</v>
      </c>
      <c r="G15" s="88">
        <f t="shared" si="2"/>
        <v>0</v>
      </c>
      <c r="H15" s="88">
        <f t="shared" si="2"/>
        <v>0</v>
      </c>
      <c r="I15" s="88">
        <f t="shared" si="2"/>
        <v>0</v>
      </c>
      <c r="J15" s="88">
        <f t="shared" si="2"/>
        <v>0</v>
      </c>
      <c r="K15" s="6">
        <f>SUM(C15,E15,G15,I15)</f>
        <v>11840731</v>
      </c>
      <c r="L15" s="40">
        <f>SUM(D15,F15,H15,J15)</f>
        <v>11641197</v>
      </c>
    </row>
    <row r="16" spans="1:12" ht="24.75" customHeight="1" x14ac:dyDescent="0.2">
      <c r="A16" s="49" t="s">
        <v>12</v>
      </c>
      <c r="B16" s="22" t="s">
        <v>32</v>
      </c>
      <c r="C16" s="89">
        <v>692388</v>
      </c>
      <c r="D16" s="89">
        <v>366504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31">
        <f t="shared" ref="K16:L24" si="3">SUM(C16,E16,G16,I16)</f>
        <v>692388</v>
      </c>
      <c r="L16" s="39">
        <f>SUM(D16,F16,H16,J16)</f>
        <v>366504</v>
      </c>
    </row>
    <row r="17" spans="1:12" ht="24.75" customHeight="1" x14ac:dyDescent="0.2">
      <c r="A17" s="49"/>
      <c r="B17" s="20" t="s">
        <v>33</v>
      </c>
      <c r="C17" s="84">
        <v>51700</v>
      </c>
      <c r="D17" s="84">
        <v>51700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25">
        <f t="shared" si="3"/>
        <v>51700</v>
      </c>
      <c r="L17" s="37">
        <f t="shared" si="3"/>
        <v>51700</v>
      </c>
    </row>
    <row r="18" spans="1:12" ht="24.75" customHeight="1" x14ac:dyDescent="0.2">
      <c r="A18" s="49"/>
      <c r="B18" s="20" t="s">
        <v>53</v>
      </c>
      <c r="C18" s="84">
        <v>45107</v>
      </c>
      <c r="D18" s="84">
        <v>29501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25">
        <f t="shared" si="3"/>
        <v>45107</v>
      </c>
      <c r="L18" s="37">
        <f t="shared" si="3"/>
        <v>29501</v>
      </c>
    </row>
    <row r="19" spans="1:12" ht="24.75" customHeight="1" x14ac:dyDescent="0.2">
      <c r="A19" s="49"/>
      <c r="B19" s="21" t="s">
        <v>5</v>
      </c>
      <c r="C19" s="86">
        <v>316157</v>
      </c>
      <c r="D19" s="86">
        <v>212692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18">
        <f t="shared" si="3"/>
        <v>316157</v>
      </c>
      <c r="L19" s="38">
        <f>SUM(D19,F19,H19,J19)</f>
        <v>212692</v>
      </c>
    </row>
    <row r="20" spans="1:12" ht="24.75" customHeight="1" x14ac:dyDescent="0.2">
      <c r="A20" s="49" t="s">
        <v>13</v>
      </c>
      <c r="B20" s="22" t="s">
        <v>64</v>
      </c>
      <c r="C20" s="89">
        <v>124380</v>
      </c>
      <c r="D20" s="89">
        <v>122880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31">
        <f t="shared" si="3"/>
        <v>124380</v>
      </c>
      <c r="L20" s="39">
        <f t="shared" si="3"/>
        <v>122880</v>
      </c>
    </row>
    <row r="21" spans="1:12" ht="24.75" customHeight="1" x14ac:dyDescent="0.2">
      <c r="A21" s="49"/>
      <c r="B21" s="21" t="s">
        <v>34</v>
      </c>
      <c r="C21" s="86">
        <v>189174</v>
      </c>
      <c r="D21" s="86">
        <v>186920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18">
        <f t="shared" si="3"/>
        <v>189174</v>
      </c>
      <c r="L21" s="38">
        <f t="shared" si="3"/>
        <v>186920</v>
      </c>
    </row>
    <row r="22" spans="1:12" ht="24.75" customHeight="1" x14ac:dyDescent="0.2">
      <c r="A22" s="10" t="s">
        <v>23</v>
      </c>
      <c r="B22" s="23" t="s">
        <v>6</v>
      </c>
      <c r="C22" s="91">
        <v>0</v>
      </c>
      <c r="D22" s="91">
        <v>0</v>
      </c>
      <c r="E22" s="88">
        <v>0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6">
        <f t="shared" si="3"/>
        <v>0</v>
      </c>
      <c r="L22" s="40">
        <f t="shared" si="3"/>
        <v>0</v>
      </c>
    </row>
    <row r="23" spans="1:12" ht="24.75" customHeight="1" x14ac:dyDescent="0.2">
      <c r="A23" s="49" t="s">
        <v>14</v>
      </c>
      <c r="B23" s="22" t="s">
        <v>35</v>
      </c>
      <c r="C23" s="89">
        <v>174519</v>
      </c>
      <c r="D23" s="89">
        <v>174519</v>
      </c>
      <c r="E23" s="90">
        <v>0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31">
        <f t="shared" si="3"/>
        <v>174519</v>
      </c>
      <c r="L23" s="39">
        <f t="shared" si="3"/>
        <v>174519</v>
      </c>
    </row>
    <row r="24" spans="1:12" ht="24.75" customHeight="1" x14ac:dyDescent="0.2">
      <c r="A24" s="49"/>
      <c r="B24" s="20" t="s">
        <v>36</v>
      </c>
      <c r="C24" s="84">
        <v>59366</v>
      </c>
      <c r="D24" s="84">
        <v>59366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25">
        <f t="shared" si="3"/>
        <v>59366</v>
      </c>
      <c r="L24" s="37">
        <f t="shared" si="3"/>
        <v>59366</v>
      </c>
    </row>
    <row r="25" spans="1:12" ht="24.75" customHeight="1" x14ac:dyDescent="0.2">
      <c r="A25" s="49"/>
      <c r="B25" s="21" t="s">
        <v>7</v>
      </c>
      <c r="C25" s="86">
        <v>5947</v>
      </c>
      <c r="D25" s="86">
        <v>5947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18">
        <f>SUM(C25,E25,G25,I25)</f>
        <v>5947</v>
      </c>
      <c r="L25" s="38">
        <f>SUM(D25,F25,H25,J25)</f>
        <v>5947</v>
      </c>
    </row>
    <row r="26" spans="1:12" ht="24.75" customHeight="1" x14ac:dyDescent="0.2">
      <c r="A26" s="49" t="s">
        <v>15</v>
      </c>
      <c r="B26" s="22" t="s">
        <v>37</v>
      </c>
      <c r="C26" s="89">
        <v>40536</v>
      </c>
      <c r="D26" s="89">
        <v>40536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31">
        <f>SUM(C26,E26,G26,I26)</f>
        <v>40536</v>
      </c>
      <c r="L26" s="39">
        <f>SUM(D26,F26,H26,J26)</f>
        <v>40536</v>
      </c>
    </row>
    <row r="27" spans="1:12" ht="24.75" customHeight="1" x14ac:dyDescent="0.2">
      <c r="A27" s="49"/>
      <c r="B27" s="20" t="s">
        <v>38</v>
      </c>
      <c r="C27" s="84">
        <v>11379</v>
      </c>
      <c r="D27" s="84">
        <v>11379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25">
        <f t="shared" ref="K27:K45" si="4">SUM(C27,E27,G27,I27)</f>
        <v>11379</v>
      </c>
      <c r="L27" s="37">
        <f t="shared" ref="L27:L45" si="5">SUM(D27,F27,H27,J27)</f>
        <v>11379</v>
      </c>
    </row>
    <row r="28" spans="1:12" ht="24.75" customHeight="1" x14ac:dyDescent="0.2">
      <c r="A28" s="49"/>
      <c r="B28" s="21" t="s">
        <v>39</v>
      </c>
      <c r="C28" s="86">
        <v>354491</v>
      </c>
      <c r="D28" s="86">
        <v>196571</v>
      </c>
      <c r="E28" s="87">
        <v>0</v>
      </c>
      <c r="F28" s="87">
        <v>0</v>
      </c>
      <c r="G28" s="87">
        <v>0</v>
      </c>
      <c r="H28" s="87">
        <v>0</v>
      </c>
      <c r="I28" s="87">
        <v>0</v>
      </c>
      <c r="J28" s="87">
        <v>0</v>
      </c>
      <c r="K28" s="18">
        <f t="shared" si="4"/>
        <v>354491</v>
      </c>
      <c r="L28" s="38">
        <f t="shared" si="5"/>
        <v>196571</v>
      </c>
    </row>
    <row r="29" spans="1:12" ht="24.75" customHeight="1" x14ac:dyDescent="0.2">
      <c r="A29" s="49" t="s">
        <v>16</v>
      </c>
      <c r="B29" s="22" t="s">
        <v>8</v>
      </c>
      <c r="C29" s="89">
        <v>223825</v>
      </c>
      <c r="D29" s="89">
        <v>152556</v>
      </c>
      <c r="E29" s="90">
        <v>0</v>
      </c>
      <c r="F29" s="90">
        <v>0</v>
      </c>
      <c r="G29" s="90">
        <v>0</v>
      </c>
      <c r="H29" s="90">
        <v>0</v>
      </c>
      <c r="I29" s="90">
        <v>0</v>
      </c>
      <c r="J29" s="90">
        <v>0</v>
      </c>
      <c r="K29" s="31">
        <f t="shared" si="4"/>
        <v>223825</v>
      </c>
      <c r="L29" s="39">
        <f t="shared" si="5"/>
        <v>152556</v>
      </c>
    </row>
    <row r="30" spans="1:12" ht="24.75" customHeight="1" x14ac:dyDescent="0.2">
      <c r="A30" s="49"/>
      <c r="B30" s="20" t="s">
        <v>40</v>
      </c>
      <c r="C30" s="84">
        <v>417815</v>
      </c>
      <c r="D30" s="84">
        <v>403139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25">
        <f t="shared" si="4"/>
        <v>417815</v>
      </c>
      <c r="L30" s="37">
        <f t="shared" si="5"/>
        <v>403139</v>
      </c>
    </row>
    <row r="31" spans="1:12" ht="24.75" customHeight="1" x14ac:dyDescent="0.2">
      <c r="A31" s="49"/>
      <c r="B31" s="20" t="s">
        <v>41</v>
      </c>
      <c r="C31" s="84">
        <v>754871</v>
      </c>
      <c r="D31" s="84">
        <v>754871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25">
        <f t="shared" si="4"/>
        <v>754871</v>
      </c>
      <c r="L31" s="37">
        <f t="shared" si="5"/>
        <v>754871</v>
      </c>
    </row>
    <row r="32" spans="1:12" ht="24.75" customHeight="1" x14ac:dyDescent="0.2">
      <c r="A32" s="49"/>
      <c r="B32" s="20" t="s">
        <v>42</v>
      </c>
      <c r="C32" s="84">
        <v>632813</v>
      </c>
      <c r="D32" s="84">
        <v>632813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25">
        <f t="shared" si="4"/>
        <v>632813</v>
      </c>
      <c r="L32" s="37">
        <f t="shared" si="5"/>
        <v>632813</v>
      </c>
    </row>
    <row r="33" spans="1:12" ht="24.75" customHeight="1" x14ac:dyDescent="0.2">
      <c r="A33" s="49"/>
      <c r="B33" s="20" t="s">
        <v>43</v>
      </c>
      <c r="C33" s="84">
        <v>175342</v>
      </c>
      <c r="D33" s="84">
        <v>175342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25">
        <f t="shared" si="4"/>
        <v>175342</v>
      </c>
      <c r="L33" s="37">
        <f t="shared" si="5"/>
        <v>175342</v>
      </c>
    </row>
    <row r="34" spans="1:12" ht="24.75" customHeight="1" x14ac:dyDescent="0.2">
      <c r="A34" s="49"/>
      <c r="B34" s="20" t="s">
        <v>65</v>
      </c>
      <c r="C34" s="84">
        <v>172099</v>
      </c>
      <c r="D34" s="84">
        <v>172099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25">
        <f t="shared" si="4"/>
        <v>172099</v>
      </c>
      <c r="L34" s="37">
        <f t="shared" si="5"/>
        <v>172099</v>
      </c>
    </row>
    <row r="35" spans="1:12" ht="24.75" customHeight="1" x14ac:dyDescent="0.2">
      <c r="A35" s="49"/>
      <c r="B35" s="21" t="s">
        <v>9</v>
      </c>
      <c r="C35" s="86">
        <v>1072388</v>
      </c>
      <c r="D35" s="86">
        <v>1071592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87">
        <v>0</v>
      </c>
      <c r="K35" s="18">
        <f t="shared" si="4"/>
        <v>1072388</v>
      </c>
      <c r="L35" s="38">
        <f t="shared" si="5"/>
        <v>1071592</v>
      </c>
    </row>
    <row r="36" spans="1:12" ht="24.75" customHeight="1" x14ac:dyDescent="0.2">
      <c r="A36" s="49" t="s">
        <v>17</v>
      </c>
      <c r="B36" s="22" t="s">
        <v>44</v>
      </c>
      <c r="C36" s="89">
        <v>240730</v>
      </c>
      <c r="D36" s="89">
        <v>226958</v>
      </c>
      <c r="E36" s="90">
        <v>0</v>
      </c>
      <c r="F36" s="90">
        <v>0</v>
      </c>
      <c r="G36" s="90">
        <v>0</v>
      </c>
      <c r="H36" s="90">
        <v>0</v>
      </c>
      <c r="I36" s="90">
        <v>0</v>
      </c>
      <c r="J36" s="90">
        <v>0</v>
      </c>
      <c r="K36" s="31">
        <f t="shared" si="4"/>
        <v>240730</v>
      </c>
      <c r="L36" s="39">
        <f t="shared" si="5"/>
        <v>226958</v>
      </c>
    </row>
    <row r="37" spans="1:12" ht="24.75" customHeight="1" x14ac:dyDescent="0.2">
      <c r="A37" s="49"/>
      <c r="B37" s="20" t="s">
        <v>45</v>
      </c>
      <c r="C37" s="84">
        <v>40895</v>
      </c>
      <c r="D37" s="84">
        <v>40896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25">
        <f t="shared" si="4"/>
        <v>40895</v>
      </c>
      <c r="L37" s="37">
        <f t="shared" si="5"/>
        <v>40896</v>
      </c>
    </row>
    <row r="38" spans="1:12" ht="24.75" customHeight="1" x14ac:dyDescent="0.2">
      <c r="A38" s="49"/>
      <c r="B38" s="20" t="s">
        <v>10</v>
      </c>
      <c r="C38" s="84">
        <v>14096</v>
      </c>
      <c r="D38" s="84">
        <v>10529</v>
      </c>
      <c r="E38" s="85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25">
        <f t="shared" si="4"/>
        <v>14096</v>
      </c>
      <c r="L38" s="37">
        <f t="shared" si="5"/>
        <v>10529</v>
      </c>
    </row>
    <row r="39" spans="1:12" ht="24.75" customHeight="1" x14ac:dyDescent="0.2">
      <c r="A39" s="49"/>
      <c r="B39" s="21" t="s">
        <v>46</v>
      </c>
      <c r="C39" s="86">
        <v>79209</v>
      </c>
      <c r="D39" s="86">
        <v>50977</v>
      </c>
      <c r="E39" s="87">
        <v>0</v>
      </c>
      <c r="F39" s="87">
        <v>0</v>
      </c>
      <c r="G39" s="87">
        <v>0</v>
      </c>
      <c r="H39" s="87">
        <v>0</v>
      </c>
      <c r="I39" s="87">
        <v>0</v>
      </c>
      <c r="J39" s="87">
        <v>0</v>
      </c>
      <c r="K39" s="18">
        <f t="shared" si="4"/>
        <v>79209</v>
      </c>
      <c r="L39" s="38">
        <f t="shared" si="5"/>
        <v>50977</v>
      </c>
    </row>
    <row r="40" spans="1:12" ht="24.75" customHeight="1" x14ac:dyDescent="0.2">
      <c r="A40" s="49" t="s">
        <v>18</v>
      </c>
      <c r="B40" s="22" t="s">
        <v>47</v>
      </c>
      <c r="C40" s="89">
        <v>227880</v>
      </c>
      <c r="D40" s="89">
        <v>227880</v>
      </c>
      <c r="E40" s="90">
        <v>0</v>
      </c>
      <c r="F40" s="90">
        <v>0</v>
      </c>
      <c r="G40" s="90">
        <v>0</v>
      </c>
      <c r="H40" s="90">
        <v>0</v>
      </c>
      <c r="I40" s="90">
        <v>0</v>
      </c>
      <c r="J40" s="90">
        <v>0</v>
      </c>
      <c r="K40" s="31">
        <f t="shared" si="4"/>
        <v>227880</v>
      </c>
      <c r="L40" s="39">
        <f t="shared" si="5"/>
        <v>227880</v>
      </c>
    </row>
    <row r="41" spans="1:12" ht="24.75" customHeight="1" x14ac:dyDescent="0.2">
      <c r="A41" s="49"/>
      <c r="B41" s="20" t="s">
        <v>48</v>
      </c>
      <c r="C41" s="84">
        <v>278356</v>
      </c>
      <c r="D41" s="84">
        <v>278356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25">
        <f t="shared" si="4"/>
        <v>278356</v>
      </c>
      <c r="L41" s="37">
        <f t="shared" si="5"/>
        <v>278356</v>
      </c>
    </row>
    <row r="42" spans="1:12" ht="24.75" customHeight="1" x14ac:dyDescent="0.2">
      <c r="A42" s="49"/>
      <c r="B42" s="20" t="s">
        <v>49</v>
      </c>
      <c r="C42" s="84">
        <v>243443</v>
      </c>
      <c r="D42" s="84">
        <v>243443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25">
        <f t="shared" si="4"/>
        <v>243443</v>
      </c>
      <c r="L42" s="37">
        <f t="shared" si="5"/>
        <v>243443</v>
      </c>
    </row>
    <row r="43" spans="1:12" ht="24.75" customHeight="1" x14ac:dyDescent="0.2">
      <c r="A43" s="49"/>
      <c r="B43" s="20" t="s">
        <v>50</v>
      </c>
      <c r="C43" s="84">
        <v>544630</v>
      </c>
      <c r="D43" s="84">
        <v>542936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25">
        <f t="shared" si="4"/>
        <v>544630</v>
      </c>
      <c r="L43" s="37">
        <f t="shared" si="5"/>
        <v>542936</v>
      </c>
    </row>
    <row r="44" spans="1:12" ht="24.75" customHeight="1" x14ac:dyDescent="0.2">
      <c r="A44" s="49"/>
      <c r="B44" s="20" t="s">
        <v>51</v>
      </c>
      <c r="C44" s="84">
        <v>835818</v>
      </c>
      <c r="D44" s="84">
        <v>822517</v>
      </c>
      <c r="E44" s="85">
        <v>0</v>
      </c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25">
        <f t="shared" si="4"/>
        <v>835818</v>
      </c>
      <c r="L44" s="37">
        <f t="shared" si="5"/>
        <v>822517</v>
      </c>
    </row>
    <row r="45" spans="1:12" ht="24.75" customHeight="1" x14ac:dyDescent="0.2">
      <c r="A45" s="49"/>
      <c r="B45" s="21" t="s">
        <v>52</v>
      </c>
      <c r="C45" s="86">
        <v>150937</v>
      </c>
      <c r="D45" s="86">
        <v>150937</v>
      </c>
      <c r="E45" s="87">
        <v>0</v>
      </c>
      <c r="F45" s="87">
        <v>0</v>
      </c>
      <c r="G45" s="87">
        <v>0</v>
      </c>
      <c r="H45" s="87">
        <v>0</v>
      </c>
      <c r="I45" s="87">
        <v>0</v>
      </c>
      <c r="J45" s="87">
        <v>0</v>
      </c>
      <c r="K45" s="18">
        <f t="shared" si="4"/>
        <v>150937</v>
      </c>
      <c r="L45" s="38">
        <f t="shared" si="5"/>
        <v>150937</v>
      </c>
    </row>
    <row r="46" spans="1:12" ht="24.75" customHeight="1" x14ac:dyDescent="0.2">
      <c r="A46" s="50" t="s">
        <v>19</v>
      </c>
      <c r="B46" s="51"/>
      <c r="C46" s="88">
        <f t="shared" ref="C46:J46" si="6">SUM(C16:C45)</f>
        <v>8170291</v>
      </c>
      <c r="D46" s="88">
        <f t="shared" si="6"/>
        <v>7416356</v>
      </c>
      <c r="E46" s="88">
        <f t="shared" si="6"/>
        <v>0</v>
      </c>
      <c r="F46" s="88">
        <f t="shared" si="6"/>
        <v>0</v>
      </c>
      <c r="G46" s="88">
        <f t="shared" si="6"/>
        <v>0</v>
      </c>
      <c r="H46" s="88">
        <f t="shared" si="6"/>
        <v>0</v>
      </c>
      <c r="I46" s="88">
        <f t="shared" si="6"/>
        <v>0</v>
      </c>
      <c r="J46" s="88">
        <f t="shared" si="6"/>
        <v>0</v>
      </c>
      <c r="K46" s="11">
        <f>SUM(C46,E46,G46,I46)</f>
        <v>8170291</v>
      </c>
      <c r="L46" s="43">
        <f>SUM(D46,F46,H46,J46)</f>
        <v>7416356</v>
      </c>
    </row>
    <row r="47" spans="1:12" ht="24.75" customHeight="1" thickBot="1" x14ac:dyDescent="0.25">
      <c r="A47" s="60" t="s">
        <v>20</v>
      </c>
      <c r="B47" s="61"/>
      <c r="C47" s="92">
        <f t="shared" ref="C47:J47" si="7">SUM(C15,C46)</f>
        <v>20011022</v>
      </c>
      <c r="D47" s="92">
        <f t="shared" si="7"/>
        <v>19057553</v>
      </c>
      <c r="E47" s="92">
        <f t="shared" si="7"/>
        <v>0</v>
      </c>
      <c r="F47" s="92">
        <f t="shared" si="7"/>
        <v>0</v>
      </c>
      <c r="G47" s="92">
        <f t="shared" si="7"/>
        <v>0</v>
      </c>
      <c r="H47" s="92">
        <f t="shared" si="7"/>
        <v>0</v>
      </c>
      <c r="I47" s="92">
        <f t="shared" si="7"/>
        <v>0</v>
      </c>
      <c r="J47" s="92">
        <f t="shared" si="7"/>
        <v>0</v>
      </c>
      <c r="K47" s="44">
        <f>SUM(C47,E47,G47,I47)</f>
        <v>20011022</v>
      </c>
      <c r="L47" s="45">
        <f>SUM(D47,F47,H47,J47)</f>
        <v>19057553</v>
      </c>
    </row>
  </sheetData>
  <mergeCells count="17">
    <mergeCell ref="A40:A45"/>
    <mergeCell ref="A46:B46"/>
    <mergeCell ref="A47:B47"/>
    <mergeCell ref="A23:A25"/>
    <mergeCell ref="A26:A28"/>
    <mergeCell ref="A29:A35"/>
    <mergeCell ref="A36:A39"/>
    <mergeCell ref="A16:A19"/>
    <mergeCell ref="A15:B15"/>
    <mergeCell ref="A20:A21"/>
    <mergeCell ref="A2:B4"/>
    <mergeCell ref="A5:A14"/>
    <mergeCell ref="C2:D2"/>
    <mergeCell ref="E2:F2"/>
    <mergeCell ref="G2:H2"/>
    <mergeCell ref="I2:J2"/>
    <mergeCell ref="K2:L2"/>
  </mergeCells>
  <phoneticPr fontId="2"/>
  <printOptions horizontalCentered="1"/>
  <pageMargins left="0.59055118110236227" right="0.59055118110236227" top="0.98425196850393704" bottom="0.39370078740157483" header="0" footer="0.19685039370078741"/>
  <pageSetup paperSize="9" scale="59" orientation="portrait" blackAndWhite="1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7"/>
  <sheetViews>
    <sheetView view="pageBreakPreview" zoomScaleNormal="85" zoomScaleSheetLayoutView="100" workbookViewId="0">
      <pane xSplit="1" ySplit="4" topLeftCell="B5" activePane="bottomRight" state="frozen"/>
      <selection activeCell="F23" sqref="F23"/>
      <selection pane="topRight" activeCell="F23" sqref="F23"/>
      <selection pane="bottomLeft" activeCell="F23" sqref="F23"/>
      <selection pane="bottomRight" activeCell="J11" sqref="J11"/>
    </sheetView>
  </sheetViews>
  <sheetFormatPr defaultColWidth="8.6328125" defaultRowHeight="24.75" customHeight="1" x14ac:dyDescent="0.2"/>
  <cols>
    <col min="1" max="1" width="3.6328125" style="1" customWidth="1"/>
    <col min="2" max="2" width="12.6328125" style="1" customWidth="1"/>
    <col min="3" max="10" width="15.6328125" style="93" customWidth="1"/>
    <col min="11" max="12" width="15.6328125" style="1" customWidth="1"/>
    <col min="13" max="16384" width="8.6328125" style="1"/>
  </cols>
  <sheetData>
    <row r="1" spans="1:12" ht="24.75" customHeight="1" thickBot="1" x14ac:dyDescent="0.25">
      <c r="A1" s="13" t="s">
        <v>62</v>
      </c>
      <c r="B1" s="14"/>
      <c r="C1" s="78"/>
      <c r="D1" s="78"/>
      <c r="E1" s="78"/>
      <c r="F1" s="78"/>
      <c r="G1" s="78"/>
      <c r="H1" s="78"/>
      <c r="I1" s="78"/>
      <c r="J1" s="78"/>
      <c r="K1" s="14"/>
      <c r="L1" s="14"/>
    </row>
    <row r="2" spans="1:12" ht="24.75" customHeight="1" x14ac:dyDescent="0.2">
      <c r="A2" s="52" t="s">
        <v>55</v>
      </c>
      <c r="B2" s="69"/>
      <c r="C2" s="94" t="s">
        <v>56</v>
      </c>
      <c r="D2" s="95"/>
      <c r="E2" s="94" t="s">
        <v>57</v>
      </c>
      <c r="F2" s="95"/>
      <c r="G2" s="94" t="s">
        <v>58</v>
      </c>
      <c r="H2" s="95"/>
      <c r="I2" s="94" t="s">
        <v>59</v>
      </c>
      <c r="J2" s="95"/>
      <c r="K2" s="74" t="s">
        <v>60</v>
      </c>
      <c r="L2" s="75"/>
    </row>
    <row r="3" spans="1:12" ht="24.75" customHeight="1" x14ac:dyDescent="0.2">
      <c r="A3" s="54"/>
      <c r="B3" s="70"/>
      <c r="C3" s="80" t="s">
        <v>0</v>
      </c>
      <c r="D3" s="81" t="s">
        <v>61</v>
      </c>
      <c r="E3" s="80" t="s">
        <v>0</v>
      </c>
      <c r="F3" s="80" t="s">
        <v>61</v>
      </c>
      <c r="G3" s="80" t="s">
        <v>0</v>
      </c>
      <c r="H3" s="80" t="s">
        <v>61</v>
      </c>
      <c r="I3" s="80" t="s">
        <v>0</v>
      </c>
      <c r="J3" s="80" t="s">
        <v>61</v>
      </c>
      <c r="K3" s="9" t="s">
        <v>0</v>
      </c>
      <c r="L3" s="15" t="s">
        <v>61</v>
      </c>
    </row>
    <row r="4" spans="1:12" ht="24.75" customHeight="1" thickBot="1" x14ac:dyDescent="0.25">
      <c r="A4" s="71"/>
      <c r="B4" s="72"/>
      <c r="C4" s="82" t="s">
        <v>1</v>
      </c>
      <c r="D4" s="83" t="s">
        <v>1</v>
      </c>
      <c r="E4" s="82" t="s">
        <v>1</v>
      </c>
      <c r="F4" s="82" t="s">
        <v>1</v>
      </c>
      <c r="G4" s="82" t="s">
        <v>1</v>
      </c>
      <c r="H4" s="82" t="s">
        <v>1</v>
      </c>
      <c r="I4" s="82" t="s">
        <v>1</v>
      </c>
      <c r="J4" s="82" t="s">
        <v>1</v>
      </c>
      <c r="K4" s="16" t="s">
        <v>1</v>
      </c>
      <c r="L4" s="17" t="s">
        <v>1</v>
      </c>
    </row>
    <row r="5" spans="1:12" ht="24.75" customHeight="1" x14ac:dyDescent="0.2">
      <c r="A5" s="64" t="s">
        <v>11</v>
      </c>
      <c r="B5" s="20" t="s">
        <v>25</v>
      </c>
      <c r="C5" s="24">
        <v>104047510</v>
      </c>
      <c r="D5" s="24">
        <v>101626025</v>
      </c>
      <c r="E5" s="96">
        <v>134429468</v>
      </c>
      <c r="F5" s="24">
        <v>108885818</v>
      </c>
      <c r="G5" s="24">
        <v>740725</v>
      </c>
      <c r="H5" s="24">
        <v>513239</v>
      </c>
      <c r="I5" s="97">
        <v>0</v>
      </c>
      <c r="J5" s="97">
        <v>0</v>
      </c>
      <c r="K5" s="25">
        <f>SUM(C5,E5,G5,I5)</f>
        <v>239217703</v>
      </c>
      <c r="L5" s="37">
        <f t="shared" ref="L5:L25" si="0">SUM(D5,F5,H5,J5)</f>
        <v>211025082</v>
      </c>
    </row>
    <row r="6" spans="1:12" ht="24.75" customHeight="1" x14ac:dyDescent="0.2">
      <c r="A6" s="64"/>
      <c r="B6" s="20" t="s">
        <v>26</v>
      </c>
      <c r="C6" s="24">
        <v>70381128</v>
      </c>
      <c r="D6" s="24">
        <v>69281048</v>
      </c>
      <c r="E6" s="96">
        <v>18953965</v>
      </c>
      <c r="F6" s="24">
        <v>18849701</v>
      </c>
      <c r="G6" s="24">
        <v>457090</v>
      </c>
      <c r="H6" s="24">
        <v>367772</v>
      </c>
      <c r="I6" s="97">
        <v>0</v>
      </c>
      <c r="J6" s="97">
        <v>0</v>
      </c>
      <c r="K6" s="25">
        <f t="shared" ref="K6:K25" si="1">SUM(C6,E6,G6,I6)</f>
        <v>89792183</v>
      </c>
      <c r="L6" s="37">
        <f t="shared" si="0"/>
        <v>88498521</v>
      </c>
    </row>
    <row r="7" spans="1:12" ht="24.75" customHeight="1" x14ac:dyDescent="0.2">
      <c r="A7" s="64"/>
      <c r="B7" s="20" t="s">
        <v>27</v>
      </c>
      <c r="C7" s="24">
        <v>192411316</v>
      </c>
      <c r="D7" s="24">
        <v>185870906</v>
      </c>
      <c r="E7" s="96">
        <v>82575472</v>
      </c>
      <c r="F7" s="24">
        <v>73460700</v>
      </c>
      <c r="G7" s="24">
        <v>406034</v>
      </c>
      <c r="H7" s="24">
        <v>405586</v>
      </c>
      <c r="I7" s="97">
        <v>0</v>
      </c>
      <c r="J7" s="97">
        <v>0</v>
      </c>
      <c r="K7" s="25">
        <f t="shared" si="1"/>
        <v>275392822</v>
      </c>
      <c r="L7" s="37">
        <f t="shared" si="0"/>
        <v>259737192</v>
      </c>
    </row>
    <row r="8" spans="1:12" ht="24.75" customHeight="1" x14ac:dyDescent="0.2">
      <c r="A8" s="64"/>
      <c r="B8" s="20" t="s">
        <v>28</v>
      </c>
      <c r="C8" s="24">
        <v>10890063</v>
      </c>
      <c r="D8" s="24">
        <v>10755107</v>
      </c>
      <c r="E8" s="96">
        <v>4693523</v>
      </c>
      <c r="F8" s="24">
        <v>4693523</v>
      </c>
      <c r="G8" s="24">
        <v>37713</v>
      </c>
      <c r="H8" s="24">
        <v>36590</v>
      </c>
      <c r="I8" s="97">
        <v>0</v>
      </c>
      <c r="J8" s="97">
        <v>0</v>
      </c>
      <c r="K8" s="25">
        <f>SUM(C8,E8,G8,I8)</f>
        <v>15621299</v>
      </c>
      <c r="L8" s="37">
        <f t="shared" si="0"/>
        <v>15485220</v>
      </c>
    </row>
    <row r="9" spans="1:12" ht="24.75" customHeight="1" x14ac:dyDescent="0.2">
      <c r="A9" s="64"/>
      <c r="B9" s="20" t="s">
        <v>2</v>
      </c>
      <c r="C9" s="24">
        <v>27580254</v>
      </c>
      <c r="D9" s="24">
        <v>27399732</v>
      </c>
      <c r="E9" s="96">
        <v>7615700</v>
      </c>
      <c r="F9" s="24">
        <v>7588798</v>
      </c>
      <c r="G9" s="24">
        <v>400685</v>
      </c>
      <c r="H9" s="24">
        <v>400685</v>
      </c>
      <c r="I9" s="97">
        <v>0</v>
      </c>
      <c r="J9" s="97">
        <v>0</v>
      </c>
      <c r="K9" s="25">
        <f t="shared" si="1"/>
        <v>35596639</v>
      </c>
      <c r="L9" s="37">
        <f t="shared" si="0"/>
        <v>35389215</v>
      </c>
    </row>
    <row r="10" spans="1:12" ht="24.75" customHeight="1" x14ac:dyDescent="0.2">
      <c r="A10" s="64"/>
      <c r="B10" s="20" t="s">
        <v>3</v>
      </c>
      <c r="C10" s="24">
        <v>35126997</v>
      </c>
      <c r="D10" s="24">
        <v>34342240</v>
      </c>
      <c r="E10" s="96">
        <v>22651126</v>
      </c>
      <c r="F10" s="24">
        <v>22584778</v>
      </c>
      <c r="G10" s="24">
        <v>2291487</v>
      </c>
      <c r="H10" s="24">
        <v>1558550</v>
      </c>
      <c r="I10" s="97">
        <v>0</v>
      </c>
      <c r="J10" s="97">
        <v>0</v>
      </c>
      <c r="K10" s="25">
        <f t="shared" si="1"/>
        <v>60069610</v>
      </c>
      <c r="L10" s="37">
        <f t="shared" si="0"/>
        <v>58485568</v>
      </c>
    </row>
    <row r="11" spans="1:12" ht="24.75" customHeight="1" x14ac:dyDescent="0.2">
      <c r="A11" s="64"/>
      <c r="B11" s="20" t="s">
        <v>29</v>
      </c>
      <c r="C11" s="24">
        <v>27188243</v>
      </c>
      <c r="D11" s="24">
        <v>25637588</v>
      </c>
      <c r="E11" s="96">
        <v>6027896</v>
      </c>
      <c r="F11" s="24">
        <v>5688696</v>
      </c>
      <c r="G11" s="24">
        <v>209068</v>
      </c>
      <c r="H11" s="24">
        <v>208953</v>
      </c>
      <c r="I11" s="97">
        <v>0</v>
      </c>
      <c r="J11" s="97">
        <v>0</v>
      </c>
      <c r="K11" s="25">
        <f t="shared" si="1"/>
        <v>33425207</v>
      </c>
      <c r="L11" s="37">
        <f t="shared" si="0"/>
        <v>31535237</v>
      </c>
    </row>
    <row r="12" spans="1:12" ht="24.75" customHeight="1" x14ac:dyDescent="0.2">
      <c r="A12" s="64"/>
      <c r="B12" s="20" t="s">
        <v>30</v>
      </c>
      <c r="C12" s="24">
        <v>25527718</v>
      </c>
      <c r="D12" s="24">
        <v>24554385</v>
      </c>
      <c r="E12" s="96">
        <v>12971633</v>
      </c>
      <c r="F12" s="24">
        <v>12774341</v>
      </c>
      <c r="G12" s="24">
        <v>12708</v>
      </c>
      <c r="H12" s="24">
        <v>6354</v>
      </c>
      <c r="I12" s="97">
        <v>0</v>
      </c>
      <c r="J12" s="97">
        <v>0</v>
      </c>
      <c r="K12" s="25">
        <f t="shared" si="1"/>
        <v>38512059</v>
      </c>
      <c r="L12" s="37">
        <f t="shared" si="0"/>
        <v>37335080</v>
      </c>
    </row>
    <row r="13" spans="1:12" ht="24.75" customHeight="1" x14ac:dyDescent="0.2">
      <c r="A13" s="64"/>
      <c r="B13" s="20" t="s">
        <v>4</v>
      </c>
      <c r="C13" s="24">
        <v>13316945</v>
      </c>
      <c r="D13" s="24">
        <v>13230431</v>
      </c>
      <c r="E13" s="96">
        <v>5545114</v>
      </c>
      <c r="F13" s="24">
        <v>5481983</v>
      </c>
      <c r="G13" s="24">
        <v>24540585</v>
      </c>
      <c r="H13" s="24">
        <v>24444541</v>
      </c>
      <c r="I13" s="97">
        <v>0</v>
      </c>
      <c r="J13" s="97">
        <v>0</v>
      </c>
      <c r="K13" s="25">
        <f t="shared" si="1"/>
        <v>43402644</v>
      </c>
      <c r="L13" s="37">
        <f t="shared" si="0"/>
        <v>43156955</v>
      </c>
    </row>
    <row r="14" spans="1:12" ht="24.75" customHeight="1" x14ac:dyDescent="0.2">
      <c r="A14" s="64"/>
      <c r="B14" s="20" t="s">
        <v>31</v>
      </c>
      <c r="C14" s="24">
        <v>13124703</v>
      </c>
      <c r="D14" s="24">
        <v>12930779</v>
      </c>
      <c r="E14" s="96">
        <v>7793400</v>
      </c>
      <c r="F14" s="24">
        <v>7773263</v>
      </c>
      <c r="G14" s="24">
        <v>166224</v>
      </c>
      <c r="H14" s="24">
        <v>161413</v>
      </c>
      <c r="I14" s="97">
        <v>0</v>
      </c>
      <c r="J14" s="97">
        <v>0</v>
      </c>
      <c r="K14" s="25">
        <f t="shared" si="1"/>
        <v>21084327</v>
      </c>
      <c r="L14" s="37">
        <f t="shared" si="0"/>
        <v>20865455</v>
      </c>
    </row>
    <row r="15" spans="1:12" ht="24.75" customHeight="1" x14ac:dyDescent="0.2">
      <c r="A15" s="67" t="s">
        <v>21</v>
      </c>
      <c r="B15" s="73"/>
      <c r="C15" s="98">
        <f t="shared" ref="C15:H15" si="2">SUM(C5:C14)</f>
        <v>519594877</v>
      </c>
      <c r="D15" s="98">
        <f t="shared" si="2"/>
        <v>505628241</v>
      </c>
      <c r="E15" s="99">
        <f t="shared" si="2"/>
        <v>303257297</v>
      </c>
      <c r="F15" s="98">
        <f t="shared" si="2"/>
        <v>267781601</v>
      </c>
      <c r="G15" s="98">
        <f t="shared" si="2"/>
        <v>29262319</v>
      </c>
      <c r="H15" s="98">
        <f t="shared" si="2"/>
        <v>28103683</v>
      </c>
      <c r="I15" s="98">
        <f t="shared" ref="I15:J15" si="3">SUM(I5:I14)</f>
        <v>0</v>
      </c>
      <c r="J15" s="98">
        <f t="shared" si="3"/>
        <v>0</v>
      </c>
      <c r="K15" s="6">
        <f>SUM(C15,E15,G15,I15)</f>
        <v>852114493</v>
      </c>
      <c r="L15" s="40">
        <f>SUM(D15,F15,H15,J15)</f>
        <v>801513525</v>
      </c>
    </row>
    <row r="16" spans="1:12" ht="24.75" customHeight="1" x14ac:dyDescent="0.2">
      <c r="A16" s="64" t="s">
        <v>12</v>
      </c>
      <c r="B16" s="20" t="s">
        <v>32</v>
      </c>
      <c r="C16" s="24">
        <v>3007699</v>
      </c>
      <c r="D16" s="24">
        <v>2933803</v>
      </c>
      <c r="E16" s="96">
        <v>2334552</v>
      </c>
      <c r="F16" s="24">
        <v>2328723</v>
      </c>
      <c r="G16" s="24">
        <v>31423</v>
      </c>
      <c r="H16" s="24">
        <v>30841</v>
      </c>
      <c r="I16" s="97">
        <v>0</v>
      </c>
      <c r="J16" s="97">
        <v>0</v>
      </c>
      <c r="K16" s="25">
        <f t="shared" si="1"/>
        <v>5373674</v>
      </c>
      <c r="L16" s="37">
        <f>SUM(D16,F16,H16,J16)</f>
        <v>5293367</v>
      </c>
    </row>
    <row r="17" spans="1:12" ht="24.75" customHeight="1" x14ac:dyDescent="0.2">
      <c r="A17" s="64"/>
      <c r="B17" s="20" t="s">
        <v>33</v>
      </c>
      <c r="C17" s="24">
        <v>9403200</v>
      </c>
      <c r="D17" s="24">
        <v>6633734</v>
      </c>
      <c r="E17" s="96">
        <v>40045648</v>
      </c>
      <c r="F17" s="24">
        <v>8646312</v>
      </c>
      <c r="G17" s="24">
        <v>0</v>
      </c>
      <c r="H17" s="24">
        <v>0</v>
      </c>
      <c r="I17" s="97">
        <v>0</v>
      </c>
      <c r="J17" s="97">
        <v>0</v>
      </c>
      <c r="K17" s="25">
        <f t="shared" si="1"/>
        <v>49448848</v>
      </c>
      <c r="L17" s="37">
        <f t="shared" si="0"/>
        <v>15280046</v>
      </c>
    </row>
    <row r="18" spans="1:12" ht="24.75" customHeight="1" x14ac:dyDescent="0.2">
      <c r="A18" s="64"/>
      <c r="B18" s="20" t="s">
        <v>53</v>
      </c>
      <c r="C18" s="24">
        <v>452737</v>
      </c>
      <c r="D18" s="24">
        <v>450689</v>
      </c>
      <c r="E18" s="96">
        <v>19850073</v>
      </c>
      <c r="F18" s="24">
        <v>5726597</v>
      </c>
      <c r="G18" s="24">
        <v>0</v>
      </c>
      <c r="H18" s="24">
        <v>0</v>
      </c>
      <c r="I18" s="97">
        <v>0</v>
      </c>
      <c r="J18" s="97">
        <v>0</v>
      </c>
      <c r="K18" s="25">
        <f t="shared" si="1"/>
        <v>20302810</v>
      </c>
      <c r="L18" s="37">
        <f t="shared" si="0"/>
        <v>6177286</v>
      </c>
    </row>
    <row r="19" spans="1:12" ht="24.75" customHeight="1" x14ac:dyDescent="0.2">
      <c r="A19" s="59"/>
      <c r="B19" s="21" t="s">
        <v>5</v>
      </c>
      <c r="C19" s="27">
        <v>2655439</v>
      </c>
      <c r="D19" s="27">
        <v>2511307</v>
      </c>
      <c r="E19" s="100">
        <v>78989926</v>
      </c>
      <c r="F19" s="27">
        <v>17255797</v>
      </c>
      <c r="G19" s="27">
        <v>12708</v>
      </c>
      <c r="H19" s="27">
        <v>6354</v>
      </c>
      <c r="I19" s="101">
        <v>0</v>
      </c>
      <c r="J19" s="101">
        <v>0</v>
      </c>
      <c r="K19" s="18">
        <f t="shared" si="1"/>
        <v>81658073</v>
      </c>
      <c r="L19" s="38">
        <f t="shared" si="0"/>
        <v>19773458</v>
      </c>
    </row>
    <row r="20" spans="1:12" ht="24.75" customHeight="1" x14ac:dyDescent="0.2">
      <c r="A20" s="63" t="s">
        <v>13</v>
      </c>
      <c r="B20" s="20" t="s">
        <v>64</v>
      </c>
      <c r="C20" s="24">
        <v>5975499</v>
      </c>
      <c r="D20" s="24">
        <v>5920492</v>
      </c>
      <c r="E20" s="96">
        <v>4814231</v>
      </c>
      <c r="F20" s="24">
        <v>4727822</v>
      </c>
      <c r="G20" s="24">
        <v>3097700</v>
      </c>
      <c r="H20" s="24">
        <v>2065133</v>
      </c>
      <c r="I20" s="97">
        <v>0</v>
      </c>
      <c r="J20" s="97">
        <v>0</v>
      </c>
      <c r="K20" s="25">
        <f t="shared" si="1"/>
        <v>13887430</v>
      </c>
      <c r="L20" s="37">
        <f t="shared" si="0"/>
        <v>12713447</v>
      </c>
    </row>
    <row r="21" spans="1:12" ht="24.75" customHeight="1" x14ac:dyDescent="0.2">
      <c r="A21" s="59"/>
      <c r="B21" s="21" t="s">
        <v>34</v>
      </c>
      <c r="C21" s="27">
        <v>4900428</v>
      </c>
      <c r="D21" s="27">
        <v>4768524</v>
      </c>
      <c r="E21" s="100">
        <v>8210400</v>
      </c>
      <c r="F21" s="27">
        <v>7994727</v>
      </c>
      <c r="G21" s="27">
        <v>11278358</v>
      </c>
      <c r="H21" s="27">
        <v>7518905</v>
      </c>
      <c r="I21" s="101">
        <v>0</v>
      </c>
      <c r="J21" s="101">
        <v>0</v>
      </c>
      <c r="K21" s="18">
        <f t="shared" si="1"/>
        <v>24389186</v>
      </c>
      <c r="L21" s="38">
        <f t="shared" si="0"/>
        <v>20282156</v>
      </c>
    </row>
    <row r="22" spans="1:12" ht="24.75" customHeight="1" x14ac:dyDescent="0.2">
      <c r="A22" s="10" t="s">
        <v>23</v>
      </c>
      <c r="B22" s="21" t="s">
        <v>6</v>
      </c>
      <c r="C22" s="27">
        <v>320881</v>
      </c>
      <c r="D22" s="27">
        <v>320881</v>
      </c>
      <c r="E22" s="100">
        <v>2666824</v>
      </c>
      <c r="F22" s="27">
        <v>2557267</v>
      </c>
      <c r="G22" s="27">
        <v>0</v>
      </c>
      <c r="H22" s="27">
        <v>0</v>
      </c>
      <c r="I22" s="101">
        <v>0</v>
      </c>
      <c r="J22" s="101">
        <v>0</v>
      </c>
      <c r="K22" s="18">
        <f t="shared" si="1"/>
        <v>2987705</v>
      </c>
      <c r="L22" s="38">
        <f t="shared" si="0"/>
        <v>2878148</v>
      </c>
    </row>
    <row r="23" spans="1:12" ht="24.75" customHeight="1" x14ac:dyDescent="0.2">
      <c r="A23" s="63" t="s">
        <v>14</v>
      </c>
      <c r="B23" s="22" t="s">
        <v>35</v>
      </c>
      <c r="C23" s="30">
        <v>2556304</v>
      </c>
      <c r="D23" s="30">
        <v>2556304</v>
      </c>
      <c r="E23" s="102">
        <v>1910738</v>
      </c>
      <c r="F23" s="30">
        <v>1877309</v>
      </c>
      <c r="G23" s="30">
        <v>0</v>
      </c>
      <c r="H23" s="30">
        <v>0</v>
      </c>
      <c r="I23" s="103">
        <v>0</v>
      </c>
      <c r="J23" s="103">
        <v>0</v>
      </c>
      <c r="K23" s="31">
        <f t="shared" si="1"/>
        <v>4467042</v>
      </c>
      <c r="L23" s="39">
        <f t="shared" si="0"/>
        <v>4433613</v>
      </c>
    </row>
    <row r="24" spans="1:12" ht="24.75" customHeight="1" x14ac:dyDescent="0.2">
      <c r="A24" s="64"/>
      <c r="B24" s="20" t="s">
        <v>36</v>
      </c>
      <c r="C24" s="24">
        <v>1470830</v>
      </c>
      <c r="D24" s="24">
        <v>1432901</v>
      </c>
      <c r="E24" s="96">
        <v>3703329</v>
      </c>
      <c r="F24" s="24">
        <v>3684731</v>
      </c>
      <c r="G24" s="24">
        <v>42741</v>
      </c>
      <c r="H24" s="24">
        <v>36840</v>
      </c>
      <c r="I24" s="97">
        <v>0</v>
      </c>
      <c r="J24" s="97">
        <v>0</v>
      </c>
      <c r="K24" s="25">
        <f t="shared" si="1"/>
        <v>5216900</v>
      </c>
      <c r="L24" s="37">
        <f t="shared" si="0"/>
        <v>5154472</v>
      </c>
    </row>
    <row r="25" spans="1:12" ht="24.75" customHeight="1" x14ac:dyDescent="0.2">
      <c r="A25" s="59"/>
      <c r="B25" s="21" t="s">
        <v>7</v>
      </c>
      <c r="C25" s="27">
        <v>2359434</v>
      </c>
      <c r="D25" s="27">
        <v>2359434</v>
      </c>
      <c r="E25" s="100">
        <v>1904619</v>
      </c>
      <c r="F25" s="27">
        <v>1877328</v>
      </c>
      <c r="G25" s="27">
        <v>32656</v>
      </c>
      <c r="H25" s="27">
        <v>31686</v>
      </c>
      <c r="I25" s="101">
        <v>0</v>
      </c>
      <c r="J25" s="101">
        <v>0</v>
      </c>
      <c r="K25" s="18">
        <f t="shared" si="1"/>
        <v>4296709</v>
      </c>
      <c r="L25" s="38">
        <f t="shared" si="0"/>
        <v>4268448</v>
      </c>
    </row>
    <row r="26" spans="1:12" ht="24.75" customHeight="1" x14ac:dyDescent="0.2">
      <c r="A26" s="64" t="s">
        <v>15</v>
      </c>
      <c r="B26" s="20" t="s">
        <v>37</v>
      </c>
      <c r="C26" s="24">
        <v>1531929</v>
      </c>
      <c r="D26" s="24">
        <v>1526047</v>
      </c>
      <c r="E26" s="96">
        <v>1942742</v>
      </c>
      <c r="F26" s="24">
        <v>1909262</v>
      </c>
      <c r="G26" s="24">
        <v>0</v>
      </c>
      <c r="H26" s="24">
        <v>0</v>
      </c>
      <c r="I26" s="97">
        <v>0</v>
      </c>
      <c r="J26" s="97">
        <v>0</v>
      </c>
      <c r="K26" s="25">
        <f>SUM(C26,E26,G26,I26)</f>
        <v>3474671</v>
      </c>
      <c r="L26" s="37">
        <f>SUM(D26,F26,H26,J26)</f>
        <v>3435309</v>
      </c>
    </row>
    <row r="27" spans="1:12" ht="24.75" customHeight="1" x14ac:dyDescent="0.2">
      <c r="A27" s="64"/>
      <c r="B27" s="20" t="s">
        <v>38</v>
      </c>
      <c r="C27" s="24">
        <v>5605512</v>
      </c>
      <c r="D27" s="24">
        <v>5572540</v>
      </c>
      <c r="E27" s="96">
        <v>3109029</v>
      </c>
      <c r="F27" s="24">
        <v>2976511</v>
      </c>
      <c r="G27" s="24">
        <v>4480514</v>
      </c>
      <c r="H27" s="24">
        <v>3330086</v>
      </c>
      <c r="I27" s="97">
        <v>0</v>
      </c>
      <c r="J27" s="97">
        <v>0</v>
      </c>
      <c r="K27" s="25">
        <f t="shared" ref="K27:K44" si="4">SUM(C27,E27,G27,I27)</f>
        <v>13195055</v>
      </c>
      <c r="L27" s="37">
        <f t="shared" ref="L27" si="5">SUM(D27,F27,H27,J27)</f>
        <v>11879137</v>
      </c>
    </row>
    <row r="28" spans="1:12" ht="24.75" customHeight="1" x14ac:dyDescent="0.2">
      <c r="A28" s="59"/>
      <c r="B28" s="21" t="s">
        <v>39</v>
      </c>
      <c r="C28" s="27">
        <v>12574257</v>
      </c>
      <c r="D28" s="27">
        <v>11713253</v>
      </c>
      <c r="E28" s="100">
        <v>8277145</v>
      </c>
      <c r="F28" s="27">
        <v>2983609</v>
      </c>
      <c r="G28" s="27">
        <v>12044689</v>
      </c>
      <c r="H28" s="27">
        <v>8065258</v>
      </c>
      <c r="I28" s="101">
        <v>0</v>
      </c>
      <c r="J28" s="101">
        <v>0</v>
      </c>
      <c r="K28" s="18">
        <f t="shared" si="4"/>
        <v>32896091</v>
      </c>
      <c r="L28" s="38">
        <f t="shared" ref="L28:L44" si="6">SUM(D28,F28,H28,J28)</f>
        <v>22762120</v>
      </c>
    </row>
    <row r="29" spans="1:12" ht="24.75" customHeight="1" x14ac:dyDescent="0.2">
      <c r="A29" s="63" t="s">
        <v>16</v>
      </c>
      <c r="B29" s="20" t="s">
        <v>8</v>
      </c>
      <c r="C29" s="30">
        <v>11261130</v>
      </c>
      <c r="D29" s="30">
        <v>10434224</v>
      </c>
      <c r="E29" s="102">
        <v>3562605</v>
      </c>
      <c r="F29" s="30">
        <v>3397564</v>
      </c>
      <c r="G29" s="30">
        <v>12236328</v>
      </c>
      <c r="H29" s="30">
        <v>8161341</v>
      </c>
      <c r="I29" s="103">
        <v>0</v>
      </c>
      <c r="J29" s="103">
        <v>0</v>
      </c>
      <c r="K29" s="31">
        <f t="shared" si="4"/>
        <v>27060063</v>
      </c>
      <c r="L29" s="39">
        <f t="shared" si="6"/>
        <v>21993129</v>
      </c>
    </row>
    <row r="30" spans="1:12" ht="24.75" customHeight="1" x14ac:dyDescent="0.2">
      <c r="A30" s="64"/>
      <c r="B30" s="20" t="s">
        <v>40</v>
      </c>
      <c r="C30" s="24">
        <v>25322025</v>
      </c>
      <c r="D30" s="24">
        <v>25307245</v>
      </c>
      <c r="E30" s="96">
        <v>46680357</v>
      </c>
      <c r="F30" s="24">
        <v>46344509</v>
      </c>
      <c r="G30" s="24">
        <v>5586255</v>
      </c>
      <c r="H30" s="24">
        <v>4539267</v>
      </c>
      <c r="I30" s="97">
        <v>0</v>
      </c>
      <c r="J30" s="97">
        <v>0</v>
      </c>
      <c r="K30" s="25">
        <f t="shared" si="4"/>
        <v>77588637</v>
      </c>
      <c r="L30" s="37">
        <f t="shared" si="6"/>
        <v>76191021</v>
      </c>
    </row>
    <row r="31" spans="1:12" ht="24.75" customHeight="1" x14ac:dyDescent="0.2">
      <c r="A31" s="64"/>
      <c r="B31" s="20" t="s">
        <v>41</v>
      </c>
      <c r="C31" s="24">
        <v>11441980</v>
      </c>
      <c r="D31" s="24">
        <v>10598509</v>
      </c>
      <c r="E31" s="96">
        <v>14000788</v>
      </c>
      <c r="F31" s="24">
        <v>13891190</v>
      </c>
      <c r="G31" s="24">
        <v>2704894</v>
      </c>
      <c r="H31" s="24">
        <v>2704820</v>
      </c>
      <c r="I31" s="97">
        <v>0</v>
      </c>
      <c r="J31" s="97">
        <v>0</v>
      </c>
      <c r="K31" s="25">
        <f t="shared" si="4"/>
        <v>28147662</v>
      </c>
      <c r="L31" s="37">
        <f t="shared" si="6"/>
        <v>27194519</v>
      </c>
    </row>
    <row r="32" spans="1:12" ht="24.75" customHeight="1" x14ac:dyDescent="0.2">
      <c r="A32" s="64"/>
      <c r="B32" s="20" t="s">
        <v>42</v>
      </c>
      <c r="C32" s="24">
        <v>12884317</v>
      </c>
      <c r="D32" s="24">
        <v>12817113</v>
      </c>
      <c r="E32" s="96">
        <v>5022210</v>
      </c>
      <c r="F32" s="24">
        <v>5022172</v>
      </c>
      <c r="G32" s="24">
        <v>14259630</v>
      </c>
      <c r="H32" s="24">
        <v>9506420</v>
      </c>
      <c r="I32" s="97">
        <v>0</v>
      </c>
      <c r="J32" s="97">
        <v>0</v>
      </c>
      <c r="K32" s="25">
        <f t="shared" si="4"/>
        <v>32166157</v>
      </c>
      <c r="L32" s="37">
        <f t="shared" si="6"/>
        <v>27345705</v>
      </c>
    </row>
    <row r="33" spans="1:12" ht="24.75" customHeight="1" x14ac:dyDescent="0.2">
      <c r="A33" s="64"/>
      <c r="B33" s="20" t="s">
        <v>43</v>
      </c>
      <c r="C33" s="24">
        <v>10305532</v>
      </c>
      <c r="D33" s="24">
        <v>9928087</v>
      </c>
      <c r="E33" s="96">
        <v>21048761</v>
      </c>
      <c r="F33" s="24">
        <v>20353393</v>
      </c>
      <c r="G33" s="24">
        <v>4365920</v>
      </c>
      <c r="H33" s="24">
        <v>3289351</v>
      </c>
      <c r="I33" s="97">
        <v>0</v>
      </c>
      <c r="J33" s="97">
        <v>0</v>
      </c>
      <c r="K33" s="25">
        <f t="shared" si="4"/>
        <v>35720213</v>
      </c>
      <c r="L33" s="37">
        <f t="shared" si="6"/>
        <v>33570831</v>
      </c>
    </row>
    <row r="34" spans="1:12" ht="24.75" customHeight="1" x14ac:dyDescent="0.2">
      <c r="A34" s="64"/>
      <c r="B34" s="20" t="s">
        <v>65</v>
      </c>
      <c r="C34" s="24">
        <v>137900878</v>
      </c>
      <c r="D34" s="24">
        <v>130288317</v>
      </c>
      <c r="E34" s="96">
        <v>8962960</v>
      </c>
      <c r="F34" s="24">
        <v>7871749</v>
      </c>
      <c r="G34" s="24">
        <v>11122171</v>
      </c>
      <c r="H34" s="24">
        <v>7419975</v>
      </c>
      <c r="I34" s="104">
        <v>119108304</v>
      </c>
      <c r="J34" s="104">
        <v>119108304</v>
      </c>
      <c r="K34" s="25">
        <f t="shared" si="4"/>
        <v>277094313</v>
      </c>
      <c r="L34" s="37">
        <f t="shared" si="6"/>
        <v>264688345</v>
      </c>
    </row>
    <row r="35" spans="1:12" ht="24.75" customHeight="1" x14ac:dyDescent="0.2">
      <c r="A35" s="59"/>
      <c r="B35" s="21" t="s">
        <v>9</v>
      </c>
      <c r="C35" s="27">
        <v>11334128</v>
      </c>
      <c r="D35" s="27">
        <v>10962538</v>
      </c>
      <c r="E35" s="100">
        <v>11976970</v>
      </c>
      <c r="F35" s="27">
        <v>11907634</v>
      </c>
      <c r="G35" s="27">
        <v>14210</v>
      </c>
      <c r="H35" s="27">
        <v>13949</v>
      </c>
      <c r="I35" s="101">
        <v>0</v>
      </c>
      <c r="J35" s="101">
        <v>0</v>
      </c>
      <c r="K35" s="18">
        <f>SUM(C35,E35,G35,I35)</f>
        <v>23325308</v>
      </c>
      <c r="L35" s="38">
        <f>SUM(D35,F35,H35,J35)</f>
        <v>22884121</v>
      </c>
    </row>
    <row r="36" spans="1:12" ht="24.75" customHeight="1" x14ac:dyDescent="0.2">
      <c r="A36" s="63" t="s">
        <v>17</v>
      </c>
      <c r="B36" s="20" t="s">
        <v>44</v>
      </c>
      <c r="C36" s="30">
        <v>5801245</v>
      </c>
      <c r="D36" s="30">
        <v>5557595</v>
      </c>
      <c r="E36" s="102">
        <v>1376729</v>
      </c>
      <c r="F36" s="30">
        <v>1372236</v>
      </c>
      <c r="G36" s="30">
        <v>0</v>
      </c>
      <c r="H36" s="30">
        <v>0</v>
      </c>
      <c r="I36" s="103">
        <v>0</v>
      </c>
      <c r="J36" s="103">
        <v>0</v>
      </c>
      <c r="K36" s="31">
        <f t="shared" si="4"/>
        <v>7177974</v>
      </c>
      <c r="L36" s="39">
        <f t="shared" si="6"/>
        <v>6929831</v>
      </c>
    </row>
    <row r="37" spans="1:12" ht="24.75" customHeight="1" x14ac:dyDescent="0.2">
      <c r="A37" s="64"/>
      <c r="B37" s="20" t="s">
        <v>45</v>
      </c>
      <c r="C37" s="24">
        <v>7746285</v>
      </c>
      <c r="D37" s="24">
        <v>7694543</v>
      </c>
      <c r="E37" s="96">
        <v>56520275</v>
      </c>
      <c r="F37" s="24">
        <v>56161637</v>
      </c>
      <c r="G37" s="24">
        <v>0</v>
      </c>
      <c r="H37" s="24">
        <v>0</v>
      </c>
      <c r="I37" s="97">
        <v>0</v>
      </c>
      <c r="J37" s="97">
        <v>0</v>
      </c>
      <c r="K37" s="25">
        <f t="shared" si="4"/>
        <v>64266560</v>
      </c>
      <c r="L37" s="37">
        <f t="shared" si="6"/>
        <v>63856180</v>
      </c>
    </row>
    <row r="38" spans="1:12" ht="24.75" customHeight="1" x14ac:dyDescent="0.2">
      <c r="A38" s="64"/>
      <c r="B38" s="20" t="s">
        <v>10</v>
      </c>
      <c r="C38" s="24">
        <v>767370</v>
      </c>
      <c r="D38" s="24">
        <v>689038</v>
      </c>
      <c r="E38" s="96">
        <v>275947</v>
      </c>
      <c r="F38" s="24">
        <v>275947</v>
      </c>
      <c r="G38" s="24">
        <v>0</v>
      </c>
      <c r="H38" s="24">
        <v>0</v>
      </c>
      <c r="I38" s="97">
        <v>0</v>
      </c>
      <c r="J38" s="97">
        <v>0</v>
      </c>
      <c r="K38" s="25">
        <f t="shared" si="4"/>
        <v>1043317</v>
      </c>
      <c r="L38" s="37">
        <f t="shared" si="6"/>
        <v>964985</v>
      </c>
    </row>
    <row r="39" spans="1:12" ht="24.75" customHeight="1" x14ac:dyDescent="0.2">
      <c r="A39" s="59"/>
      <c r="B39" s="21" t="s">
        <v>46</v>
      </c>
      <c r="C39" s="27">
        <v>627166</v>
      </c>
      <c r="D39" s="27">
        <v>581020</v>
      </c>
      <c r="E39" s="100">
        <v>3369718</v>
      </c>
      <c r="F39" s="27">
        <v>3369718</v>
      </c>
      <c r="G39" s="27">
        <v>0</v>
      </c>
      <c r="H39" s="27">
        <v>0</v>
      </c>
      <c r="I39" s="101">
        <v>0</v>
      </c>
      <c r="J39" s="101">
        <v>0</v>
      </c>
      <c r="K39" s="18">
        <f t="shared" si="4"/>
        <v>3996884</v>
      </c>
      <c r="L39" s="38">
        <f t="shared" si="6"/>
        <v>3950738</v>
      </c>
    </row>
    <row r="40" spans="1:12" ht="24.75" customHeight="1" x14ac:dyDescent="0.2">
      <c r="A40" s="63" t="s">
        <v>18</v>
      </c>
      <c r="B40" s="20" t="s">
        <v>47</v>
      </c>
      <c r="C40" s="30">
        <v>3986995</v>
      </c>
      <c r="D40" s="30">
        <v>3897241</v>
      </c>
      <c r="E40" s="102">
        <v>3661656</v>
      </c>
      <c r="F40" s="30">
        <v>3661005</v>
      </c>
      <c r="G40" s="30">
        <v>2011432</v>
      </c>
      <c r="H40" s="30">
        <v>2011432</v>
      </c>
      <c r="I40" s="103">
        <v>0</v>
      </c>
      <c r="J40" s="103">
        <v>0</v>
      </c>
      <c r="K40" s="31">
        <f t="shared" si="4"/>
        <v>9660083</v>
      </c>
      <c r="L40" s="39">
        <f t="shared" si="6"/>
        <v>9569678</v>
      </c>
    </row>
    <row r="41" spans="1:12" ht="24.75" customHeight="1" x14ac:dyDescent="0.2">
      <c r="A41" s="64"/>
      <c r="B41" s="20" t="s">
        <v>48</v>
      </c>
      <c r="C41" s="24">
        <v>7152342</v>
      </c>
      <c r="D41" s="24">
        <v>7112048</v>
      </c>
      <c r="E41" s="96">
        <v>6384021</v>
      </c>
      <c r="F41" s="24">
        <v>6349929</v>
      </c>
      <c r="G41" s="24">
        <v>0</v>
      </c>
      <c r="H41" s="24">
        <v>0</v>
      </c>
      <c r="I41" s="97">
        <v>0</v>
      </c>
      <c r="J41" s="97">
        <v>0</v>
      </c>
      <c r="K41" s="25">
        <f t="shared" si="4"/>
        <v>13536363</v>
      </c>
      <c r="L41" s="37">
        <f t="shared" si="6"/>
        <v>13461977</v>
      </c>
    </row>
    <row r="42" spans="1:12" ht="24.75" customHeight="1" x14ac:dyDescent="0.2">
      <c r="A42" s="64"/>
      <c r="B42" s="20" t="s">
        <v>49</v>
      </c>
      <c r="C42" s="24">
        <v>2527565</v>
      </c>
      <c r="D42" s="24">
        <v>2470642</v>
      </c>
      <c r="E42" s="96">
        <v>3388997</v>
      </c>
      <c r="F42" s="24">
        <v>3388997</v>
      </c>
      <c r="G42" s="24">
        <v>0</v>
      </c>
      <c r="H42" s="24">
        <v>0</v>
      </c>
      <c r="I42" s="97">
        <v>0</v>
      </c>
      <c r="J42" s="97">
        <v>0</v>
      </c>
      <c r="K42" s="25">
        <f t="shared" si="4"/>
        <v>5916562</v>
      </c>
      <c r="L42" s="37">
        <f t="shared" si="6"/>
        <v>5859639</v>
      </c>
    </row>
    <row r="43" spans="1:12" ht="24.75" customHeight="1" x14ac:dyDescent="0.2">
      <c r="A43" s="64"/>
      <c r="B43" s="20" t="s">
        <v>50</v>
      </c>
      <c r="C43" s="24">
        <v>10641531</v>
      </c>
      <c r="D43" s="24">
        <v>10586910</v>
      </c>
      <c r="E43" s="96">
        <v>24519706</v>
      </c>
      <c r="F43" s="24">
        <v>24384415</v>
      </c>
      <c r="G43" s="24">
        <v>18470</v>
      </c>
      <c r="H43" s="24">
        <v>18146</v>
      </c>
      <c r="I43" s="97">
        <v>0</v>
      </c>
      <c r="J43" s="97">
        <v>0</v>
      </c>
      <c r="K43" s="25">
        <f t="shared" si="4"/>
        <v>35179707</v>
      </c>
      <c r="L43" s="37">
        <f t="shared" si="6"/>
        <v>34989471</v>
      </c>
    </row>
    <row r="44" spans="1:12" ht="24.75" customHeight="1" x14ac:dyDescent="0.2">
      <c r="A44" s="64"/>
      <c r="B44" s="20" t="s">
        <v>51</v>
      </c>
      <c r="C44" s="24">
        <v>7785706</v>
      </c>
      <c r="D44" s="24">
        <v>7633037</v>
      </c>
      <c r="E44" s="96">
        <v>2562167</v>
      </c>
      <c r="F44" s="24">
        <v>2562160</v>
      </c>
      <c r="G44" s="24">
        <v>0</v>
      </c>
      <c r="H44" s="24">
        <v>0</v>
      </c>
      <c r="I44" s="97">
        <v>0</v>
      </c>
      <c r="J44" s="97">
        <v>0</v>
      </c>
      <c r="K44" s="25">
        <f t="shared" si="4"/>
        <v>10347873</v>
      </c>
      <c r="L44" s="37">
        <f t="shared" si="6"/>
        <v>10195197</v>
      </c>
    </row>
    <row r="45" spans="1:12" ht="24.75" customHeight="1" x14ac:dyDescent="0.2">
      <c r="A45" s="59"/>
      <c r="B45" s="20" t="s">
        <v>52</v>
      </c>
      <c r="C45" s="27">
        <v>899628</v>
      </c>
      <c r="D45" s="27">
        <v>899628</v>
      </c>
      <c r="E45" s="100">
        <v>3179975</v>
      </c>
      <c r="F45" s="27">
        <v>3179975</v>
      </c>
      <c r="G45" s="27">
        <v>3663636</v>
      </c>
      <c r="H45" s="27">
        <v>3663636</v>
      </c>
      <c r="I45" s="101">
        <v>0</v>
      </c>
      <c r="J45" s="101">
        <v>0</v>
      </c>
      <c r="K45" s="18">
        <f t="shared" ref="K45:L47" si="7">SUM(C45,E45,G45,I45)</f>
        <v>7743239</v>
      </c>
      <c r="L45" s="38">
        <f t="shared" si="7"/>
        <v>7743239</v>
      </c>
    </row>
    <row r="46" spans="1:12" ht="24.75" customHeight="1" x14ac:dyDescent="0.2">
      <c r="A46" s="67" t="s">
        <v>19</v>
      </c>
      <c r="B46" s="68"/>
      <c r="C46" s="98">
        <f t="shared" ref="C46:J46" si="8">SUM(C16:C45)</f>
        <v>321199972</v>
      </c>
      <c r="D46" s="98">
        <f t="shared" si="8"/>
        <v>306157644</v>
      </c>
      <c r="E46" s="105">
        <f t="shared" si="8"/>
        <v>394253098</v>
      </c>
      <c r="F46" s="98">
        <f t="shared" si="8"/>
        <v>278040225</v>
      </c>
      <c r="G46" s="98">
        <f t="shared" si="8"/>
        <v>87003735</v>
      </c>
      <c r="H46" s="98">
        <f t="shared" si="8"/>
        <v>62413440</v>
      </c>
      <c r="I46" s="98">
        <f t="shared" si="8"/>
        <v>119108304</v>
      </c>
      <c r="J46" s="98">
        <f t="shared" si="8"/>
        <v>119108304</v>
      </c>
      <c r="K46" s="6">
        <f t="shared" si="7"/>
        <v>921565109</v>
      </c>
      <c r="L46" s="40">
        <f t="shared" si="7"/>
        <v>765719613</v>
      </c>
    </row>
    <row r="47" spans="1:12" ht="24.75" customHeight="1" thickBot="1" x14ac:dyDescent="0.25">
      <c r="A47" s="65" t="s">
        <v>20</v>
      </c>
      <c r="B47" s="66"/>
      <c r="C47" s="106">
        <f t="shared" ref="C47:J47" si="9">SUM(C15,C46)</f>
        <v>840794849</v>
      </c>
      <c r="D47" s="106">
        <f t="shared" si="9"/>
        <v>811785885</v>
      </c>
      <c r="E47" s="107">
        <f t="shared" si="9"/>
        <v>697510395</v>
      </c>
      <c r="F47" s="106">
        <f t="shared" si="9"/>
        <v>545821826</v>
      </c>
      <c r="G47" s="106">
        <f t="shared" si="9"/>
        <v>116266054</v>
      </c>
      <c r="H47" s="106">
        <f t="shared" si="9"/>
        <v>90517123</v>
      </c>
      <c r="I47" s="106">
        <f t="shared" si="9"/>
        <v>119108304</v>
      </c>
      <c r="J47" s="106">
        <f t="shared" si="9"/>
        <v>119108304</v>
      </c>
      <c r="K47" s="34">
        <f t="shared" si="7"/>
        <v>1773679602</v>
      </c>
      <c r="L47" s="46">
        <f t="shared" si="7"/>
        <v>1567233138</v>
      </c>
    </row>
  </sheetData>
  <mergeCells count="17">
    <mergeCell ref="K2:L2"/>
    <mergeCell ref="C2:D2"/>
    <mergeCell ref="E2:F2"/>
    <mergeCell ref="G2:H2"/>
    <mergeCell ref="I2:J2"/>
    <mergeCell ref="A2:B4"/>
    <mergeCell ref="A5:A14"/>
    <mergeCell ref="A16:A19"/>
    <mergeCell ref="A15:B15"/>
    <mergeCell ref="A20:A21"/>
    <mergeCell ref="A40:A45"/>
    <mergeCell ref="A47:B47"/>
    <mergeCell ref="A23:A25"/>
    <mergeCell ref="A26:A28"/>
    <mergeCell ref="A29:A35"/>
    <mergeCell ref="A36:A39"/>
    <mergeCell ref="A46:B46"/>
  </mergeCells>
  <phoneticPr fontId="2"/>
  <printOptions horizontalCentered="1"/>
  <pageMargins left="0.59055118110236227" right="0.59055118110236227" top="0.98425196850393704" bottom="0.39370078740157483" header="0" footer="0.19685039370078741"/>
  <pageSetup paperSize="9" scale="52" orientation="portrait" blackAndWhite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L47"/>
  <sheetViews>
    <sheetView view="pageBreakPreview" zoomScale="90" zoomScaleNormal="85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7" sqref="J7"/>
    </sheetView>
  </sheetViews>
  <sheetFormatPr defaultColWidth="8.6328125" defaultRowHeight="24.75" customHeight="1" x14ac:dyDescent="0.2"/>
  <cols>
    <col min="1" max="1" width="3.6328125" style="1" customWidth="1"/>
    <col min="2" max="2" width="12.6328125" style="1" customWidth="1"/>
    <col min="3" max="12" width="15.6328125" style="1" customWidth="1"/>
    <col min="13" max="16384" width="8.6328125" style="1"/>
  </cols>
  <sheetData>
    <row r="1" spans="1:12" ht="24.75" customHeight="1" thickBot="1" x14ac:dyDescent="0.25">
      <c r="A1" s="13" t="s">
        <v>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24.75" customHeight="1" x14ac:dyDescent="0.2">
      <c r="A2" s="52" t="s">
        <v>55</v>
      </c>
      <c r="B2" s="53"/>
      <c r="C2" s="47" t="s">
        <v>56</v>
      </c>
      <c r="D2" s="47"/>
      <c r="E2" s="47" t="s">
        <v>57</v>
      </c>
      <c r="F2" s="47"/>
      <c r="G2" s="47" t="s">
        <v>58</v>
      </c>
      <c r="H2" s="47"/>
      <c r="I2" s="47" t="s">
        <v>59</v>
      </c>
      <c r="J2" s="47"/>
      <c r="K2" s="47" t="s">
        <v>60</v>
      </c>
      <c r="L2" s="48"/>
    </row>
    <row r="3" spans="1:12" ht="24.75" customHeight="1" x14ac:dyDescent="0.2">
      <c r="A3" s="56"/>
      <c r="B3" s="55"/>
      <c r="C3" s="9" t="s">
        <v>0</v>
      </c>
      <c r="D3" s="9" t="s">
        <v>61</v>
      </c>
      <c r="E3" s="9" t="s">
        <v>0</v>
      </c>
      <c r="F3" s="9" t="s">
        <v>61</v>
      </c>
      <c r="G3" s="9" t="s">
        <v>0</v>
      </c>
      <c r="H3" s="9" t="s">
        <v>61</v>
      </c>
      <c r="I3" s="9" t="s">
        <v>0</v>
      </c>
      <c r="J3" s="9" t="s">
        <v>61</v>
      </c>
      <c r="K3" s="9" t="s">
        <v>0</v>
      </c>
      <c r="L3" s="15" t="s">
        <v>61</v>
      </c>
    </row>
    <row r="4" spans="1:12" ht="24.75" customHeight="1" thickBot="1" x14ac:dyDescent="0.25">
      <c r="A4" s="57"/>
      <c r="B4" s="58"/>
      <c r="C4" s="16" t="s">
        <v>1</v>
      </c>
      <c r="D4" s="16" t="s">
        <v>1</v>
      </c>
      <c r="E4" s="16" t="s">
        <v>1</v>
      </c>
      <c r="F4" s="16" t="s">
        <v>1</v>
      </c>
      <c r="G4" s="16" t="s">
        <v>1</v>
      </c>
      <c r="H4" s="16" t="s">
        <v>1</v>
      </c>
      <c r="I4" s="16" t="s">
        <v>1</v>
      </c>
      <c r="J4" s="16" t="s">
        <v>1</v>
      </c>
      <c r="K4" s="16" t="s">
        <v>1</v>
      </c>
      <c r="L4" s="17" t="s">
        <v>1</v>
      </c>
    </row>
    <row r="5" spans="1:12" ht="24.75" customHeight="1" x14ac:dyDescent="0.2">
      <c r="A5" s="59" t="s">
        <v>11</v>
      </c>
      <c r="B5" s="7" t="s">
        <v>25</v>
      </c>
      <c r="C5" s="24">
        <f>SUM(個人分!C5,法人分!C5)</f>
        <v>105745225</v>
      </c>
      <c r="D5" s="24">
        <f>SUM(個人分!D5,法人分!D5)</f>
        <v>103313725</v>
      </c>
      <c r="E5" s="24">
        <f>SUM(個人分!E5,法人分!E5)</f>
        <v>134429468</v>
      </c>
      <c r="F5" s="24">
        <f>SUM(個人分!F5,法人分!F5)</f>
        <v>108885818</v>
      </c>
      <c r="G5" s="24">
        <f>SUM(個人分!G5,法人分!G5)</f>
        <v>740725</v>
      </c>
      <c r="H5" s="24">
        <f>SUM(個人分!H5,法人分!H5)</f>
        <v>513239</v>
      </c>
      <c r="I5" s="24">
        <f>SUM(個人分!I5,法人分!I5)</f>
        <v>0</v>
      </c>
      <c r="J5" s="24">
        <f>SUM(個人分!J5,法人分!J5)</f>
        <v>0</v>
      </c>
      <c r="K5" s="25">
        <f t="shared" ref="K5:K25" si="0">SUM(C5,E5,G5,I5)</f>
        <v>240915418</v>
      </c>
      <c r="L5" s="26">
        <f t="shared" ref="L5:L25" si="1">SUM(D5,F5,H5,J5)</f>
        <v>212712782</v>
      </c>
    </row>
    <row r="6" spans="1:12" ht="24.75" customHeight="1" x14ac:dyDescent="0.2">
      <c r="A6" s="49"/>
      <c r="B6" s="7" t="s">
        <v>26</v>
      </c>
      <c r="C6" s="24">
        <f>SUM(個人分!C6,法人分!C6)</f>
        <v>71923170</v>
      </c>
      <c r="D6" s="24">
        <f>SUM(個人分!D6,法人分!D6)</f>
        <v>70822952</v>
      </c>
      <c r="E6" s="24">
        <f>SUM(個人分!E6,法人分!E6)</f>
        <v>18953965</v>
      </c>
      <c r="F6" s="24">
        <f>SUM(個人分!F6,法人分!F6)</f>
        <v>18849701</v>
      </c>
      <c r="G6" s="24">
        <f>SUM(個人分!G6,法人分!G6)</f>
        <v>457090</v>
      </c>
      <c r="H6" s="24">
        <f>SUM(個人分!H6,法人分!H6)</f>
        <v>367772</v>
      </c>
      <c r="I6" s="24">
        <f>SUM(個人分!I6,法人分!I6)</f>
        <v>0</v>
      </c>
      <c r="J6" s="24">
        <f>SUM(個人分!J6,法人分!J6)</f>
        <v>0</v>
      </c>
      <c r="K6" s="25">
        <f t="shared" si="0"/>
        <v>91334225</v>
      </c>
      <c r="L6" s="26">
        <f t="shared" si="1"/>
        <v>90040425</v>
      </c>
    </row>
    <row r="7" spans="1:12" ht="24.75" customHeight="1" x14ac:dyDescent="0.2">
      <c r="A7" s="49"/>
      <c r="B7" s="7" t="s">
        <v>27</v>
      </c>
      <c r="C7" s="24">
        <f>SUM(個人分!C7,法人分!C7)</f>
        <v>196878626</v>
      </c>
      <c r="D7" s="24">
        <f>SUM(個人分!D7,法人分!D7)</f>
        <v>190277973</v>
      </c>
      <c r="E7" s="24">
        <f>SUM(個人分!E7,法人分!E7)</f>
        <v>82575472</v>
      </c>
      <c r="F7" s="24">
        <f>SUM(個人分!F7,法人分!F7)</f>
        <v>73460700</v>
      </c>
      <c r="G7" s="24">
        <f>SUM(個人分!G7,法人分!G7)</f>
        <v>406034</v>
      </c>
      <c r="H7" s="24">
        <f>SUM(個人分!H7,法人分!H7)</f>
        <v>405586</v>
      </c>
      <c r="I7" s="24">
        <f>SUM(個人分!I7,法人分!I7)</f>
        <v>0</v>
      </c>
      <c r="J7" s="24">
        <f>SUM(個人分!J7,法人分!J7)</f>
        <v>0</v>
      </c>
      <c r="K7" s="25">
        <f t="shared" si="0"/>
        <v>279860132</v>
      </c>
      <c r="L7" s="26">
        <f t="shared" si="1"/>
        <v>264144259</v>
      </c>
    </row>
    <row r="8" spans="1:12" ht="24.75" customHeight="1" x14ac:dyDescent="0.2">
      <c r="A8" s="49"/>
      <c r="B8" s="7" t="s">
        <v>28</v>
      </c>
      <c r="C8" s="24">
        <f>SUM(個人分!C8,法人分!C8)</f>
        <v>11113896</v>
      </c>
      <c r="D8" s="24">
        <f>SUM(個人分!D8,法人分!D8)</f>
        <v>10978940</v>
      </c>
      <c r="E8" s="24">
        <f>SUM(個人分!E8,法人分!E8)</f>
        <v>4693523</v>
      </c>
      <c r="F8" s="24">
        <f>SUM(個人分!F8,法人分!F8)</f>
        <v>4693523</v>
      </c>
      <c r="G8" s="24">
        <f>SUM(個人分!G8,法人分!G8)</f>
        <v>37713</v>
      </c>
      <c r="H8" s="24">
        <f>SUM(個人分!H8,法人分!H8)</f>
        <v>36590</v>
      </c>
      <c r="I8" s="24">
        <f>SUM(個人分!I8,法人分!I8)</f>
        <v>0</v>
      </c>
      <c r="J8" s="24">
        <f>SUM(個人分!J8,法人分!J8)</f>
        <v>0</v>
      </c>
      <c r="K8" s="25">
        <f t="shared" si="0"/>
        <v>15845132</v>
      </c>
      <c r="L8" s="26">
        <f t="shared" si="1"/>
        <v>15709053</v>
      </c>
    </row>
    <row r="9" spans="1:12" ht="24.75" customHeight="1" x14ac:dyDescent="0.2">
      <c r="A9" s="49"/>
      <c r="B9" s="7" t="s">
        <v>2</v>
      </c>
      <c r="C9" s="24">
        <f>SUM(個人分!C9,法人分!C9)</f>
        <v>27925377</v>
      </c>
      <c r="D9" s="24">
        <f>SUM(個人分!D9,法人分!D9)</f>
        <v>27744855</v>
      </c>
      <c r="E9" s="24">
        <f>SUM(個人分!E9,法人分!E9)</f>
        <v>7615700</v>
      </c>
      <c r="F9" s="24">
        <f>SUM(個人分!F9,法人分!F9)</f>
        <v>7588798</v>
      </c>
      <c r="G9" s="24">
        <f>SUM(個人分!G9,法人分!G9)</f>
        <v>400685</v>
      </c>
      <c r="H9" s="24">
        <f>SUM(個人分!H9,法人分!H9)</f>
        <v>400685</v>
      </c>
      <c r="I9" s="24">
        <f>SUM(個人分!I9,法人分!I9)</f>
        <v>0</v>
      </c>
      <c r="J9" s="24">
        <f>SUM(個人分!J9,法人分!J9)</f>
        <v>0</v>
      </c>
      <c r="K9" s="25">
        <f t="shared" si="0"/>
        <v>35941762</v>
      </c>
      <c r="L9" s="26">
        <f t="shared" si="1"/>
        <v>35734338</v>
      </c>
    </row>
    <row r="10" spans="1:12" ht="24.75" customHeight="1" x14ac:dyDescent="0.2">
      <c r="A10" s="49"/>
      <c r="B10" s="7" t="s">
        <v>3</v>
      </c>
      <c r="C10" s="24">
        <f>SUM(個人分!C10,法人分!C10)</f>
        <v>36659580</v>
      </c>
      <c r="D10" s="24">
        <f>SUM(個人分!D10,法人分!D10)</f>
        <v>35862567</v>
      </c>
      <c r="E10" s="24">
        <f>SUM(個人分!E10,法人分!E10)</f>
        <v>22651126</v>
      </c>
      <c r="F10" s="24">
        <f>SUM(個人分!F10,法人分!F10)</f>
        <v>22584778</v>
      </c>
      <c r="G10" s="24">
        <f>SUM(個人分!G10,法人分!G10)</f>
        <v>2291487</v>
      </c>
      <c r="H10" s="24">
        <f>SUM(個人分!H10,法人分!H10)</f>
        <v>1558550</v>
      </c>
      <c r="I10" s="24">
        <f>SUM(個人分!I10,法人分!I10)</f>
        <v>0</v>
      </c>
      <c r="J10" s="24">
        <f>SUM(個人分!J10,法人分!J10)</f>
        <v>0</v>
      </c>
      <c r="K10" s="25">
        <f t="shared" si="0"/>
        <v>61602193</v>
      </c>
      <c r="L10" s="26">
        <f>SUM(D10,F10,H10,J10)</f>
        <v>60005895</v>
      </c>
    </row>
    <row r="11" spans="1:12" ht="24.75" customHeight="1" x14ac:dyDescent="0.2">
      <c r="A11" s="49"/>
      <c r="B11" s="7" t="s">
        <v>29</v>
      </c>
      <c r="C11" s="24">
        <f>SUM(個人分!C11,法人分!C11)</f>
        <v>28271058</v>
      </c>
      <c r="D11" s="24">
        <f>SUM(個人分!D11,法人分!D11)</f>
        <v>26712485</v>
      </c>
      <c r="E11" s="24">
        <f>SUM(個人分!E11,法人分!E11)</f>
        <v>6027896</v>
      </c>
      <c r="F11" s="24">
        <f>SUM(個人分!F11,法人分!F11)</f>
        <v>5688696</v>
      </c>
      <c r="G11" s="24">
        <f>SUM(個人分!G11,法人分!G11)</f>
        <v>209068</v>
      </c>
      <c r="H11" s="24">
        <f>SUM(個人分!H11,法人分!H11)</f>
        <v>208953</v>
      </c>
      <c r="I11" s="24">
        <f>SUM(個人分!I11,法人分!I11)</f>
        <v>0</v>
      </c>
      <c r="J11" s="24">
        <f>SUM(個人分!J11,法人分!J11)</f>
        <v>0</v>
      </c>
      <c r="K11" s="25">
        <f t="shared" si="0"/>
        <v>34508022</v>
      </c>
      <c r="L11" s="26">
        <f>SUM(D11,F11,H11,J11)</f>
        <v>32610134</v>
      </c>
    </row>
    <row r="12" spans="1:12" ht="24.75" customHeight="1" x14ac:dyDescent="0.2">
      <c r="A12" s="49"/>
      <c r="B12" s="7" t="s">
        <v>30</v>
      </c>
      <c r="C12" s="24">
        <f>SUM(個人分!C12,法人分!C12)</f>
        <v>26275811</v>
      </c>
      <c r="D12" s="24">
        <f>SUM(個人分!D12,法人分!D12)</f>
        <v>25195142</v>
      </c>
      <c r="E12" s="24">
        <f>SUM(個人分!E12,法人分!E12)</f>
        <v>12971633</v>
      </c>
      <c r="F12" s="24">
        <f>SUM(個人分!F12,法人分!F12)</f>
        <v>12774341</v>
      </c>
      <c r="G12" s="24">
        <f>SUM(個人分!G12,法人分!G12)</f>
        <v>12708</v>
      </c>
      <c r="H12" s="24">
        <f>SUM(個人分!H12,法人分!H12)</f>
        <v>6354</v>
      </c>
      <c r="I12" s="24">
        <f>SUM(個人分!I12,法人分!I12)</f>
        <v>0</v>
      </c>
      <c r="J12" s="24">
        <f>SUM(個人分!J12,法人分!J12)</f>
        <v>0</v>
      </c>
      <c r="K12" s="25">
        <f t="shared" si="0"/>
        <v>39260152</v>
      </c>
      <c r="L12" s="26">
        <f>SUM(D12,F12,H12,J12)</f>
        <v>37975837</v>
      </c>
    </row>
    <row r="13" spans="1:12" ht="24.75" customHeight="1" x14ac:dyDescent="0.2">
      <c r="A13" s="49"/>
      <c r="B13" s="7" t="s">
        <v>4</v>
      </c>
      <c r="C13" s="24">
        <f>SUM(個人分!C13,法人分!C13)</f>
        <v>13416011</v>
      </c>
      <c r="D13" s="24">
        <f>SUM(個人分!D13,法人分!D13)</f>
        <v>13329497</v>
      </c>
      <c r="E13" s="24">
        <f>SUM(個人分!E13,法人分!E13)</f>
        <v>5545114</v>
      </c>
      <c r="F13" s="24">
        <f>SUM(個人分!F13,法人分!F13)</f>
        <v>5481983</v>
      </c>
      <c r="G13" s="24">
        <f>SUM(個人分!G13,法人分!G13)</f>
        <v>24540585</v>
      </c>
      <c r="H13" s="24">
        <f>SUM(個人分!H13,法人分!H13)</f>
        <v>24444541</v>
      </c>
      <c r="I13" s="24">
        <f>SUM(個人分!I13,法人分!I13)</f>
        <v>0</v>
      </c>
      <c r="J13" s="24">
        <f>SUM(個人分!J13,法人分!J13)</f>
        <v>0</v>
      </c>
      <c r="K13" s="25">
        <f t="shared" si="0"/>
        <v>43501710</v>
      </c>
      <c r="L13" s="26">
        <f t="shared" si="1"/>
        <v>43256021</v>
      </c>
    </row>
    <row r="14" spans="1:12" ht="24.75" customHeight="1" x14ac:dyDescent="0.2">
      <c r="A14" s="49"/>
      <c r="B14" s="8" t="s">
        <v>31</v>
      </c>
      <c r="C14" s="27">
        <f>SUM(個人分!C14,法人分!C14)</f>
        <v>13226854</v>
      </c>
      <c r="D14" s="27">
        <f>SUM(個人分!D14,法人分!D14)</f>
        <v>13031302</v>
      </c>
      <c r="E14" s="27">
        <f>SUM(個人分!E14,法人分!E14)</f>
        <v>7793400</v>
      </c>
      <c r="F14" s="27">
        <f>SUM(個人分!F14,法人分!F14)</f>
        <v>7773263</v>
      </c>
      <c r="G14" s="24">
        <f>SUM(個人分!G14,法人分!G14)</f>
        <v>166224</v>
      </c>
      <c r="H14" s="27">
        <f>SUM(個人分!H14,法人分!H14)</f>
        <v>161413</v>
      </c>
      <c r="I14" s="24">
        <f>SUM(個人分!I14,法人分!I14)</f>
        <v>0</v>
      </c>
      <c r="J14" s="24">
        <f>SUM(個人分!J14,法人分!J14)</f>
        <v>0</v>
      </c>
      <c r="K14" s="18">
        <f t="shared" si="0"/>
        <v>21186478</v>
      </c>
      <c r="L14" s="28">
        <f t="shared" si="1"/>
        <v>20965978</v>
      </c>
    </row>
    <row r="15" spans="1:12" ht="24.75" customHeight="1" x14ac:dyDescent="0.2">
      <c r="A15" s="50" t="s">
        <v>21</v>
      </c>
      <c r="B15" s="62"/>
      <c r="C15" s="6">
        <f t="shared" ref="C15:J15" si="2">SUM(C5:C14)</f>
        <v>531435608</v>
      </c>
      <c r="D15" s="6">
        <f t="shared" si="2"/>
        <v>517269438</v>
      </c>
      <c r="E15" s="6">
        <f t="shared" si="2"/>
        <v>303257297</v>
      </c>
      <c r="F15" s="6">
        <f t="shared" si="2"/>
        <v>267781601</v>
      </c>
      <c r="G15" s="6">
        <f t="shared" si="2"/>
        <v>29262319</v>
      </c>
      <c r="H15" s="6">
        <f t="shared" si="2"/>
        <v>28103683</v>
      </c>
      <c r="I15" s="6">
        <f t="shared" si="2"/>
        <v>0</v>
      </c>
      <c r="J15" s="6">
        <f t="shared" si="2"/>
        <v>0</v>
      </c>
      <c r="K15" s="6">
        <f t="shared" si="0"/>
        <v>863955224</v>
      </c>
      <c r="L15" s="29">
        <f t="shared" si="1"/>
        <v>813154722</v>
      </c>
    </row>
    <row r="16" spans="1:12" ht="24.75" customHeight="1" x14ac:dyDescent="0.2">
      <c r="A16" s="49" t="s">
        <v>12</v>
      </c>
      <c r="B16" s="9" t="s">
        <v>32</v>
      </c>
      <c r="C16" s="30">
        <f>SUM(個人分!C16,法人分!C16)</f>
        <v>3700087</v>
      </c>
      <c r="D16" s="30">
        <f>SUM(個人分!D16,法人分!D16)</f>
        <v>3300307</v>
      </c>
      <c r="E16" s="30">
        <f>SUM(個人分!E16,法人分!E16)</f>
        <v>2334552</v>
      </c>
      <c r="F16" s="30">
        <f>SUM(個人分!F16,法人分!F16)</f>
        <v>2328723</v>
      </c>
      <c r="G16" s="24">
        <f>SUM(個人分!G16,法人分!G16)</f>
        <v>31423</v>
      </c>
      <c r="H16" s="24">
        <f>SUM(個人分!H16,法人分!H16)</f>
        <v>30841</v>
      </c>
      <c r="I16" s="24">
        <f>SUM(個人分!I16,法人分!I16)</f>
        <v>0</v>
      </c>
      <c r="J16" s="24">
        <f>SUM(個人分!J16,法人分!J16)</f>
        <v>0</v>
      </c>
      <c r="K16" s="31">
        <f t="shared" si="0"/>
        <v>6066062</v>
      </c>
      <c r="L16" s="32">
        <f t="shared" si="1"/>
        <v>5659871</v>
      </c>
    </row>
    <row r="17" spans="1:12" ht="24.75" customHeight="1" x14ac:dyDescent="0.2">
      <c r="A17" s="49"/>
      <c r="B17" s="7" t="s">
        <v>33</v>
      </c>
      <c r="C17" s="24">
        <f>SUM(個人分!C17,法人分!C17)</f>
        <v>9454900</v>
      </c>
      <c r="D17" s="24">
        <f>SUM(個人分!D17,法人分!D17)</f>
        <v>6685434</v>
      </c>
      <c r="E17" s="24">
        <f>SUM(個人分!E17,法人分!E17)</f>
        <v>40045648</v>
      </c>
      <c r="F17" s="24">
        <f>SUM(個人分!F17,法人分!F17)</f>
        <v>8646312</v>
      </c>
      <c r="G17" s="24">
        <f>SUM(個人分!G17,法人分!G17)</f>
        <v>0</v>
      </c>
      <c r="H17" s="24">
        <f>SUM(個人分!H17,法人分!H17)</f>
        <v>0</v>
      </c>
      <c r="I17" s="24">
        <f>SUM(個人分!I17,法人分!I17)</f>
        <v>0</v>
      </c>
      <c r="J17" s="24">
        <f>SUM(個人分!J17,法人分!J17)</f>
        <v>0</v>
      </c>
      <c r="K17" s="25">
        <f t="shared" si="0"/>
        <v>49500548</v>
      </c>
      <c r="L17" s="26">
        <f t="shared" si="1"/>
        <v>15331746</v>
      </c>
    </row>
    <row r="18" spans="1:12" ht="24.75" customHeight="1" x14ac:dyDescent="0.2">
      <c r="A18" s="49"/>
      <c r="B18" s="7" t="s">
        <v>53</v>
      </c>
      <c r="C18" s="24">
        <f>SUM(個人分!C18,法人分!C18)</f>
        <v>497844</v>
      </c>
      <c r="D18" s="24">
        <f>SUM(個人分!D18,法人分!D18)</f>
        <v>480190</v>
      </c>
      <c r="E18" s="24">
        <f>SUM(個人分!E18,法人分!E18)</f>
        <v>19850073</v>
      </c>
      <c r="F18" s="24">
        <f>SUM(個人分!F18,法人分!F18)</f>
        <v>5726597</v>
      </c>
      <c r="G18" s="24">
        <f>SUM(個人分!G18,法人分!G18)</f>
        <v>0</v>
      </c>
      <c r="H18" s="24">
        <f>SUM(個人分!H18,法人分!H18)</f>
        <v>0</v>
      </c>
      <c r="I18" s="24">
        <f>SUM(個人分!I18,法人分!I18)</f>
        <v>0</v>
      </c>
      <c r="J18" s="24">
        <f>SUM(個人分!J18,法人分!J18)</f>
        <v>0</v>
      </c>
      <c r="K18" s="25">
        <f t="shared" si="0"/>
        <v>20347917</v>
      </c>
      <c r="L18" s="26">
        <f t="shared" si="1"/>
        <v>6206787</v>
      </c>
    </row>
    <row r="19" spans="1:12" ht="24.75" customHeight="1" x14ac:dyDescent="0.2">
      <c r="A19" s="49"/>
      <c r="B19" s="8" t="s">
        <v>5</v>
      </c>
      <c r="C19" s="27">
        <f>SUM(個人分!C19,法人分!C19)</f>
        <v>2971596</v>
      </c>
      <c r="D19" s="27">
        <f>SUM(個人分!D19,法人分!D19)</f>
        <v>2723999</v>
      </c>
      <c r="E19" s="27">
        <f>SUM(個人分!E19,法人分!E19)</f>
        <v>78989926</v>
      </c>
      <c r="F19" s="27">
        <f>SUM(個人分!F19,法人分!F19)</f>
        <v>17255797</v>
      </c>
      <c r="G19" s="27">
        <f>SUM(個人分!G19,法人分!G19)</f>
        <v>12708</v>
      </c>
      <c r="H19" s="27">
        <f>SUM(個人分!H19,法人分!H19)</f>
        <v>6354</v>
      </c>
      <c r="I19" s="27">
        <f>SUM(個人分!I19,法人分!I19)</f>
        <v>0</v>
      </c>
      <c r="J19" s="27">
        <f>SUM(個人分!J19,法人分!J19)</f>
        <v>0</v>
      </c>
      <c r="K19" s="18">
        <f t="shared" si="0"/>
        <v>81974230</v>
      </c>
      <c r="L19" s="28">
        <f t="shared" si="1"/>
        <v>19986150</v>
      </c>
    </row>
    <row r="20" spans="1:12" ht="24.75" customHeight="1" x14ac:dyDescent="0.2">
      <c r="A20" s="49" t="s">
        <v>13</v>
      </c>
      <c r="B20" s="9" t="s">
        <v>64</v>
      </c>
      <c r="C20" s="30">
        <f>SUM(個人分!C20,法人分!C20)</f>
        <v>6099879</v>
      </c>
      <c r="D20" s="30">
        <f>SUM(個人分!D20,法人分!D20)</f>
        <v>6043372</v>
      </c>
      <c r="E20" s="30">
        <f>SUM(個人分!E20,法人分!E20)</f>
        <v>4814231</v>
      </c>
      <c r="F20" s="30">
        <f>SUM(個人分!F20,法人分!F20)</f>
        <v>4727822</v>
      </c>
      <c r="G20" s="24">
        <f>SUM(個人分!G20,法人分!G20)</f>
        <v>3097700</v>
      </c>
      <c r="H20" s="24">
        <f>SUM(個人分!H20,法人分!H20)</f>
        <v>2065133</v>
      </c>
      <c r="I20" s="24">
        <f>SUM(個人分!I20,法人分!I20)</f>
        <v>0</v>
      </c>
      <c r="J20" s="24">
        <f>SUM(個人分!J20,法人分!J20)</f>
        <v>0</v>
      </c>
      <c r="K20" s="31">
        <f t="shared" si="0"/>
        <v>14011810</v>
      </c>
      <c r="L20" s="32">
        <f t="shared" si="1"/>
        <v>12836327</v>
      </c>
    </row>
    <row r="21" spans="1:12" ht="24.75" customHeight="1" x14ac:dyDescent="0.2">
      <c r="A21" s="49"/>
      <c r="B21" s="8" t="s">
        <v>34</v>
      </c>
      <c r="C21" s="27">
        <f>SUM(個人分!C21,法人分!C21)</f>
        <v>5089602</v>
      </c>
      <c r="D21" s="27">
        <f>SUM(個人分!D21,法人分!D21)</f>
        <v>4955444</v>
      </c>
      <c r="E21" s="27">
        <f>SUM(個人分!E21,法人分!E21)</f>
        <v>8210400</v>
      </c>
      <c r="F21" s="27">
        <f>SUM(個人分!F21,法人分!F21)</f>
        <v>7994727</v>
      </c>
      <c r="G21" s="27">
        <f>SUM(個人分!G21,法人分!G21)</f>
        <v>11278358</v>
      </c>
      <c r="H21" s="27">
        <f>SUM(個人分!H21,法人分!H21)</f>
        <v>7518905</v>
      </c>
      <c r="I21" s="27">
        <f>SUM(個人分!I21,法人分!I21)</f>
        <v>0</v>
      </c>
      <c r="J21" s="27">
        <f>SUM(個人分!J21,法人分!J21)</f>
        <v>0</v>
      </c>
      <c r="K21" s="18">
        <f t="shared" si="0"/>
        <v>24578360</v>
      </c>
      <c r="L21" s="28">
        <f t="shared" si="1"/>
        <v>20469076</v>
      </c>
    </row>
    <row r="22" spans="1:12" ht="24.75" customHeight="1" x14ac:dyDescent="0.2">
      <c r="A22" s="10" t="s">
        <v>23</v>
      </c>
      <c r="B22" s="12" t="s">
        <v>6</v>
      </c>
      <c r="C22" s="33">
        <f>SUM(個人分!C22,法人分!C22)</f>
        <v>320881</v>
      </c>
      <c r="D22" s="33">
        <f>SUM(個人分!D22,法人分!D22)</f>
        <v>320881</v>
      </c>
      <c r="E22" s="33">
        <f>SUM(個人分!E22,法人分!E22)</f>
        <v>2666824</v>
      </c>
      <c r="F22" s="33">
        <f>SUM(個人分!F22,法人分!F22)</f>
        <v>2557267</v>
      </c>
      <c r="G22" s="27">
        <f>SUM(個人分!G22,法人分!G22)</f>
        <v>0</v>
      </c>
      <c r="H22" s="27">
        <f>SUM(個人分!H22,法人分!H22)</f>
        <v>0</v>
      </c>
      <c r="I22" s="33">
        <f>SUM(個人分!I22,法人分!I22)</f>
        <v>0</v>
      </c>
      <c r="J22" s="33">
        <f>SUM(個人分!J22,法人分!J22)</f>
        <v>0</v>
      </c>
      <c r="K22" s="6">
        <f t="shared" si="0"/>
        <v>2987705</v>
      </c>
      <c r="L22" s="29">
        <f t="shared" si="1"/>
        <v>2878148</v>
      </c>
    </row>
    <row r="23" spans="1:12" ht="24.75" customHeight="1" x14ac:dyDescent="0.2">
      <c r="A23" s="49" t="s">
        <v>14</v>
      </c>
      <c r="B23" s="9" t="s">
        <v>35</v>
      </c>
      <c r="C23" s="30">
        <f>SUM(個人分!C23,法人分!C23)</f>
        <v>2730823</v>
      </c>
      <c r="D23" s="30">
        <f>SUM(個人分!D23,法人分!D23)</f>
        <v>2730823</v>
      </c>
      <c r="E23" s="30">
        <f>SUM(個人分!E23,法人分!E23)</f>
        <v>1910738</v>
      </c>
      <c r="F23" s="30">
        <f>SUM(個人分!F23,法人分!F23)</f>
        <v>1877309</v>
      </c>
      <c r="G23" s="30">
        <f>SUM(個人分!G23,法人分!G23)</f>
        <v>0</v>
      </c>
      <c r="H23" s="30">
        <f>SUM(個人分!H23,法人分!H23)</f>
        <v>0</v>
      </c>
      <c r="I23" s="24">
        <f>SUM(個人分!I23,法人分!I23)</f>
        <v>0</v>
      </c>
      <c r="J23" s="24">
        <f>SUM(個人分!J23,法人分!J23)</f>
        <v>0</v>
      </c>
      <c r="K23" s="31">
        <f t="shared" si="0"/>
        <v>4641561</v>
      </c>
      <c r="L23" s="32">
        <f t="shared" si="1"/>
        <v>4608132</v>
      </c>
    </row>
    <row r="24" spans="1:12" ht="24.75" customHeight="1" x14ac:dyDescent="0.2">
      <c r="A24" s="49"/>
      <c r="B24" s="7" t="s">
        <v>36</v>
      </c>
      <c r="C24" s="24">
        <f>SUM(個人分!C24,法人分!C24)</f>
        <v>1530196</v>
      </c>
      <c r="D24" s="24">
        <f>SUM(個人分!D24,法人分!D24)</f>
        <v>1492267</v>
      </c>
      <c r="E24" s="24">
        <f>SUM(個人分!E24,法人分!E24)</f>
        <v>3703329</v>
      </c>
      <c r="F24" s="24">
        <f>SUM(個人分!F24,法人分!F24)</f>
        <v>3684731</v>
      </c>
      <c r="G24" s="24">
        <f>SUM(個人分!G24,法人分!G24)</f>
        <v>42741</v>
      </c>
      <c r="H24" s="24">
        <f>SUM(個人分!H24,法人分!H24)</f>
        <v>36840</v>
      </c>
      <c r="I24" s="24">
        <f>SUM(個人分!I24,法人分!I24)</f>
        <v>0</v>
      </c>
      <c r="J24" s="24">
        <f>SUM(個人分!J24,法人分!J24)</f>
        <v>0</v>
      </c>
      <c r="K24" s="25">
        <f t="shared" si="0"/>
        <v>5276266</v>
      </c>
      <c r="L24" s="26">
        <f t="shared" si="1"/>
        <v>5213838</v>
      </c>
    </row>
    <row r="25" spans="1:12" ht="24.75" customHeight="1" x14ac:dyDescent="0.2">
      <c r="A25" s="49"/>
      <c r="B25" s="8" t="s">
        <v>7</v>
      </c>
      <c r="C25" s="27">
        <f>SUM(個人分!C25,法人分!C25)</f>
        <v>2365381</v>
      </c>
      <c r="D25" s="27">
        <f>SUM(個人分!D25,法人分!D25)</f>
        <v>2365381</v>
      </c>
      <c r="E25" s="27">
        <f>SUM(個人分!E25,法人分!E25)</f>
        <v>1904619</v>
      </c>
      <c r="F25" s="27">
        <f>SUM(個人分!F25,法人分!F25)</f>
        <v>1877328</v>
      </c>
      <c r="G25" s="27">
        <f>SUM(個人分!G25,法人分!G25)</f>
        <v>32656</v>
      </c>
      <c r="H25" s="27">
        <f>SUM(個人分!H25,法人分!H25)</f>
        <v>31686</v>
      </c>
      <c r="I25" s="27">
        <f>SUM(個人分!I25,法人分!I25)</f>
        <v>0</v>
      </c>
      <c r="J25" s="27">
        <f>SUM(個人分!J25,法人分!J25)</f>
        <v>0</v>
      </c>
      <c r="K25" s="18">
        <f t="shared" si="0"/>
        <v>4302656</v>
      </c>
      <c r="L25" s="28">
        <f t="shared" si="1"/>
        <v>4274395</v>
      </c>
    </row>
    <row r="26" spans="1:12" ht="24.75" customHeight="1" x14ac:dyDescent="0.2">
      <c r="A26" s="59" t="s">
        <v>15</v>
      </c>
      <c r="B26" s="7" t="s">
        <v>37</v>
      </c>
      <c r="C26" s="24">
        <f>SUM(個人分!C26,法人分!C26)</f>
        <v>1572465</v>
      </c>
      <c r="D26" s="24">
        <f>SUM(個人分!D26,法人分!D26)</f>
        <v>1566583</v>
      </c>
      <c r="E26" s="24">
        <f>SUM(個人分!E26,法人分!E26)</f>
        <v>1942742</v>
      </c>
      <c r="F26" s="24">
        <f>SUM(個人分!F26,法人分!F26)</f>
        <v>1909262</v>
      </c>
      <c r="G26" s="24">
        <f>SUM(個人分!G26,法人分!G26)</f>
        <v>0</v>
      </c>
      <c r="H26" s="24">
        <f>SUM(個人分!H26,法人分!H26)</f>
        <v>0</v>
      </c>
      <c r="I26" s="24">
        <f>SUM(個人分!I26,法人分!I26)</f>
        <v>0</v>
      </c>
      <c r="J26" s="24">
        <f>SUM(個人分!J26,法人分!J26)</f>
        <v>0</v>
      </c>
      <c r="K26" s="25">
        <f t="shared" ref="K26:K47" si="3">SUM(C26,E26,G26,I26)</f>
        <v>3515207</v>
      </c>
      <c r="L26" s="26">
        <f t="shared" ref="L26:L47" si="4">SUM(D26,F26,H26,J26)</f>
        <v>3475845</v>
      </c>
    </row>
    <row r="27" spans="1:12" ht="24.75" customHeight="1" x14ac:dyDescent="0.2">
      <c r="A27" s="49"/>
      <c r="B27" s="7" t="s">
        <v>38</v>
      </c>
      <c r="C27" s="24">
        <f>SUM(個人分!C27,法人分!C27)</f>
        <v>5616891</v>
      </c>
      <c r="D27" s="24">
        <f>SUM(個人分!D27,法人分!D27)</f>
        <v>5583919</v>
      </c>
      <c r="E27" s="24">
        <f>SUM(個人分!E27,法人分!E27)</f>
        <v>3109029</v>
      </c>
      <c r="F27" s="24">
        <f>SUM(個人分!F27,法人分!F27)</f>
        <v>2976511</v>
      </c>
      <c r="G27" s="24">
        <f>SUM(個人分!G27,法人分!G27)</f>
        <v>4480514</v>
      </c>
      <c r="H27" s="24">
        <f>SUM(個人分!H27,法人分!H27)</f>
        <v>3330086</v>
      </c>
      <c r="I27" s="24">
        <f>SUM(個人分!I27,法人分!I27)</f>
        <v>0</v>
      </c>
      <c r="J27" s="24">
        <f>SUM(個人分!J27,法人分!J27)</f>
        <v>0</v>
      </c>
      <c r="K27" s="25">
        <f t="shared" si="3"/>
        <v>13206434</v>
      </c>
      <c r="L27" s="26">
        <f t="shared" si="4"/>
        <v>11890516</v>
      </c>
    </row>
    <row r="28" spans="1:12" ht="24.75" customHeight="1" x14ac:dyDescent="0.2">
      <c r="A28" s="49"/>
      <c r="B28" s="8" t="s">
        <v>39</v>
      </c>
      <c r="C28" s="27">
        <f>SUM(個人分!C28,法人分!C28)</f>
        <v>12928748</v>
      </c>
      <c r="D28" s="27">
        <f>SUM(個人分!D28,法人分!D28)</f>
        <v>11909824</v>
      </c>
      <c r="E28" s="27">
        <f>SUM(個人分!E28,法人分!E28)</f>
        <v>8277145</v>
      </c>
      <c r="F28" s="27">
        <f>SUM(個人分!F28,法人分!F28)</f>
        <v>2983609</v>
      </c>
      <c r="G28" s="27">
        <f>SUM(個人分!G28,法人分!G28)</f>
        <v>12044689</v>
      </c>
      <c r="H28" s="27">
        <f>SUM(個人分!H28,法人分!H28)</f>
        <v>8065258</v>
      </c>
      <c r="I28" s="27">
        <f>SUM(個人分!I28,法人分!I28)</f>
        <v>0</v>
      </c>
      <c r="J28" s="27">
        <f>SUM(個人分!J28,法人分!J28)</f>
        <v>0</v>
      </c>
      <c r="K28" s="18">
        <f t="shared" si="3"/>
        <v>33250582</v>
      </c>
      <c r="L28" s="28">
        <f t="shared" si="4"/>
        <v>22958691</v>
      </c>
    </row>
    <row r="29" spans="1:12" ht="24.75" customHeight="1" x14ac:dyDescent="0.2">
      <c r="A29" s="49" t="s">
        <v>16</v>
      </c>
      <c r="B29" s="7" t="s">
        <v>8</v>
      </c>
      <c r="C29" s="30">
        <f>SUM(個人分!C29,法人分!C29)</f>
        <v>11484955</v>
      </c>
      <c r="D29" s="30">
        <f>SUM(個人分!D29,法人分!D29)</f>
        <v>10586780</v>
      </c>
      <c r="E29" s="30">
        <f>SUM(個人分!E29,法人分!E29)</f>
        <v>3562605</v>
      </c>
      <c r="F29" s="30">
        <f>SUM(個人分!F29,法人分!F29)</f>
        <v>3397564</v>
      </c>
      <c r="G29" s="24">
        <f>SUM(個人分!G29,法人分!G29)</f>
        <v>12236328</v>
      </c>
      <c r="H29" s="24">
        <f>SUM(個人分!H29,法人分!H29)</f>
        <v>8161341</v>
      </c>
      <c r="I29" s="24">
        <f>SUM(個人分!I29,法人分!I29)</f>
        <v>0</v>
      </c>
      <c r="J29" s="24">
        <f>SUM(個人分!J29,法人分!J29)</f>
        <v>0</v>
      </c>
      <c r="K29" s="31">
        <f t="shared" si="3"/>
        <v>27283888</v>
      </c>
      <c r="L29" s="32">
        <f t="shared" si="4"/>
        <v>22145685</v>
      </c>
    </row>
    <row r="30" spans="1:12" ht="24.75" customHeight="1" x14ac:dyDescent="0.2">
      <c r="A30" s="49"/>
      <c r="B30" s="7" t="s">
        <v>40</v>
      </c>
      <c r="C30" s="24">
        <f>SUM(個人分!C30,法人分!C30)</f>
        <v>25739840</v>
      </c>
      <c r="D30" s="24">
        <f>SUM(個人分!D30,法人分!D30)</f>
        <v>25710384</v>
      </c>
      <c r="E30" s="24">
        <f>SUM(個人分!E30,法人分!E30)</f>
        <v>46680357</v>
      </c>
      <c r="F30" s="24">
        <f>SUM(個人分!F30,法人分!F30)</f>
        <v>46344509</v>
      </c>
      <c r="G30" s="24">
        <f>SUM(個人分!G30,法人分!G30)</f>
        <v>5586255</v>
      </c>
      <c r="H30" s="24">
        <f>SUM(個人分!H30,法人分!H30)</f>
        <v>4539267</v>
      </c>
      <c r="I30" s="24">
        <f>SUM(個人分!I30,法人分!I30)</f>
        <v>0</v>
      </c>
      <c r="J30" s="24">
        <f>SUM(個人分!J30,法人分!J30)</f>
        <v>0</v>
      </c>
      <c r="K30" s="25">
        <f t="shared" si="3"/>
        <v>78006452</v>
      </c>
      <c r="L30" s="26">
        <f t="shared" si="4"/>
        <v>76594160</v>
      </c>
    </row>
    <row r="31" spans="1:12" ht="24.75" customHeight="1" x14ac:dyDescent="0.2">
      <c r="A31" s="49"/>
      <c r="B31" s="7" t="s">
        <v>41</v>
      </c>
      <c r="C31" s="24">
        <f>SUM(個人分!C31,法人分!C31)</f>
        <v>12196851</v>
      </c>
      <c r="D31" s="24">
        <f>SUM(個人分!D31,法人分!D31)</f>
        <v>11353380</v>
      </c>
      <c r="E31" s="24">
        <f>SUM(個人分!E31,法人分!E31)</f>
        <v>14000788</v>
      </c>
      <c r="F31" s="24">
        <f>SUM(個人分!F31,法人分!F31)</f>
        <v>13891190</v>
      </c>
      <c r="G31" s="24">
        <f>SUM(個人分!G31,法人分!G31)</f>
        <v>2704894</v>
      </c>
      <c r="H31" s="24">
        <f>SUM(個人分!H31,法人分!H31)</f>
        <v>2704820</v>
      </c>
      <c r="I31" s="24">
        <f>SUM(個人分!I31,法人分!I31)</f>
        <v>0</v>
      </c>
      <c r="J31" s="24">
        <f>SUM(個人分!J31,法人分!J31)</f>
        <v>0</v>
      </c>
      <c r="K31" s="25">
        <f t="shared" si="3"/>
        <v>28902533</v>
      </c>
      <c r="L31" s="26">
        <f t="shared" si="4"/>
        <v>27949390</v>
      </c>
    </row>
    <row r="32" spans="1:12" ht="24.75" customHeight="1" x14ac:dyDescent="0.2">
      <c r="A32" s="49"/>
      <c r="B32" s="7" t="s">
        <v>42</v>
      </c>
      <c r="C32" s="24">
        <f>SUM(個人分!C32,法人分!C32)</f>
        <v>13517130</v>
      </c>
      <c r="D32" s="24">
        <f>SUM(個人分!D32,法人分!D32)</f>
        <v>13449926</v>
      </c>
      <c r="E32" s="24">
        <f>SUM(個人分!E32,法人分!E32)</f>
        <v>5022210</v>
      </c>
      <c r="F32" s="24">
        <f>SUM(個人分!F32,法人分!F32)</f>
        <v>5022172</v>
      </c>
      <c r="G32" s="24">
        <f>SUM(個人分!G32,法人分!G32)</f>
        <v>14259630</v>
      </c>
      <c r="H32" s="24">
        <f>SUM(個人分!H32,法人分!H32)</f>
        <v>9506420</v>
      </c>
      <c r="I32" s="24">
        <f>SUM(個人分!I32,法人分!I32)</f>
        <v>0</v>
      </c>
      <c r="J32" s="24">
        <f>SUM(個人分!J32,法人分!J32)</f>
        <v>0</v>
      </c>
      <c r="K32" s="25">
        <f t="shared" si="3"/>
        <v>32798970</v>
      </c>
      <c r="L32" s="26">
        <f t="shared" si="4"/>
        <v>27978518</v>
      </c>
    </row>
    <row r="33" spans="1:12" ht="24.75" customHeight="1" x14ac:dyDescent="0.2">
      <c r="A33" s="49"/>
      <c r="B33" s="7" t="s">
        <v>43</v>
      </c>
      <c r="C33" s="24">
        <f>SUM(個人分!C33,法人分!C33)</f>
        <v>10480874</v>
      </c>
      <c r="D33" s="24">
        <f>SUM(個人分!D33,法人分!D33)</f>
        <v>10103429</v>
      </c>
      <c r="E33" s="24">
        <f>SUM(個人分!E33,法人分!E33)</f>
        <v>21048761</v>
      </c>
      <c r="F33" s="24">
        <f>SUM(個人分!F33,法人分!F33)</f>
        <v>20353393</v>
      </c>
      <c r="G33" s="24">
        <f>SUM(個人分!G33,法人分!G33)</f>
        <v>4365920</v>
      </c>
      <c r="H33" s="24">
        <f>SUM(個人分!H33,法人分!H33)</f>
        <v>3289351</v>
      </c>
      <c r="I33" s="24">
        <f>SUM(個人分!I33,法人分!I33)</f>
        <v>0</v>
      </c>
      <c r="J33" s="24">
        <f>SUM(個人分!J33,法人分!J33)</f>
        <v>0</v>
      </c>
      <c r="K33" s="25">
        <f t="shared" si="3"/>
        <v>35895555</v>
      </c>
      <c r="L33" s="26">
        <f t="shared" si="4"/>
        <v>33746173</v>
      </c>
    </row>
    <row r="34" spans="1:12" ht="24.75" customHeight="1" x14ac:dyDescent="0.2">
      <c r="A34" s="49"/>
      <c r="B34" s="7" t="s">
        <v>65</v>
      </c>
      <c r="C34" s="24">
        <f>SUM(個人分!C34,法人分!C34)</f>
        <v>138072977</v>
      </c>
      <c r="D34" s="24">
        <f>SUM(個人分!D34,法人分!D34)</f>
        <v>130460416</v>
      </c>
      <c r="E34" s="24">
        <f>SUM(個人分!E34,法人分!E34)</f>
        <v>8962960</v>
      </c>
      <c r="F34" s="24">
        <f>SUM(個人分!F34,法人分!F34)</f>
        <v>7871749</v>
      </c>
      <c r="G34" s="24">
        <f>SUM(個人分!G34,法人分!G34)</f>
        <v>11122171</v>
      </c>
      <c r="H34" s="24">
        <f>SUM(個人分!H34,法人分!H34)</f>
        <v>7419975</v>
      </c>
      <c r="I34" s="24">
        <f>SUM(個人分!I34,法人分!I34)</f>
        <v>119108304</v>
      </c>
      <c r="J34" s="24">
        <f>SUM(個人分!J34,法人分!J34)</f>
        <v>119108304</v>
      </c>
      <c r="K34" s="25">
        <f t="shared" si="3"/>
        <v>277266412</v>
      </c>
      <c r="L34" s="26">
        <f t="shared" si="4"/>
        <v>264860444</v>
      </c>
    </row>
    <row r="35" spans="1:12" ht="24.75" customHeight="1" x14ac:dyDescent="0.2">
      <c r="A35" s="49"/>
      <c r="B35" s="8" t="s">
        <v>9</v>
      </c>
      <c r="C35" s="27">
        <f>SUM(個人分!C35,法人分!C35)</f>
        <v>12406516</v>
      </c>
      <c r="D35" s="27">
        <f>SUM(個人分!D35,法人分!D35)</f>
        <v>12034130</v>
      </c>
      <c r="E35" s="27">
        <f>SUM(個人分!E35,法人分!E35)</f>
        <v>11976970</v>
      </c>
      <c r="F35" s="27">
        <f>SUM(個人分!F35,法人分!F35)</f>
        <v>11907634</v>
      </c>
      <c r="G35" s="27">
        <f>SUM(個人分!G35,法人分!G35)</f>
        <v>14210</v>
      </c>
      <c r="H35" s="27">
        <f>SUM(個人分!H35,法人分!H35)</f>
        <v>13949</v>
      </c>
      <c r="I35" s="27">
        <f>SUM(個人分!I35,法人分!I35)</f>
        <v>0</v>
      </c>
      <c r="J35" s="27">
        <f>SUM(個人分!J35,法人分!J35)</f>
        <v>0</v>
      </c>
      <c r="K35" s="18">
        <f t="shared" si="3"/>
        <v>24397696</v>
      </c>
      <c r="L35" s="28">
        <f t="shared" si="4"/>
        <v>23955713</v>
      </c>
    </row>
    <row r="36" spans="1:12" ht="24.75" customHeight="1" x14ac:dyDescent="0.2">
      <c r="A36" s="49" t="s">
        <v>17</v>
      </c>
      <c r="B36" s="7" t="s">
        <v>44</v>
      </c>
      <c r="C36" s="30">
        <f>SUM(個人分!C36,法人分!C36)</f>
        <v>6041975</v>
      </c>
      <c r="D36" s="30">
        <f>SUM(個人分!D36,法人分!D36)</f>
        <v>5784553</v>
      </c>
      <c r="E36" s="30">
        <f>SUM(個人分!E36,法人分!E36)</f>
        <v>1376729</v>
      </c>
      <c r="F36" s="30">
        <f>SUM(個人分!F36,法人分!F36)</f>
        <v>1372236</v>
      </c>
      <c r="G36" s="24">
        <f>SUM(個人分!G36,法人分!G36)</f>
        <v>0</v>
      </c>
      <c r="H36" s="24">
        <f>SUM(個人分!H36,法人分!H36)</f>
        <v>0</v>
      </c>
      <c r="I36" s="24">
        <f>SUM(個人分!I36,法人分!I36)</f>
        <v>0</v>
      </c>
      <c r="J36" s="24">
        <f>SUM(個人分!J36,法人分!J36)</f>
        <v>0</v>
      </c>
      <c r="K36" s="31">
        <f t="shared" si="3"/>
        <v>7418704</v>
      </c>
      <c r="L36" s="32">
        <f t="shared" si="4"/>
        <v>7156789</v>
      </c>
    </row>
    <row r="37" spans="1:12" ht="24.75" customHeight="1" x14ac:dyDescent="0.2">
      <c r="A37" s="49"/>
      <c r="B37" s="7" t="s">
        <v>45</v>
      </c>
      <c r="C37" s="24">
        <f>SUM(個人分!C37,法人分!C37)</f>
        <v>7787180</v>
      </c>
      <c r="D37" s="24">
        <f>SUM(個人分!D37,法人分!D37)</f>
        <v>7735439</v>
      </c>
      <c r="E37" s="24">
        <f>SUM(個人分!E37,法人分!E37)</f>
        <v>56520275</v>
      </c>
      <c r="F37" s="24">
        <f>SUM(個人分!F37,法人分!F37)</f>
        <v>56161637</v>
      </c>
      <c r="G37" s="24">
        <f>SUM(個人分!G37,法人分!G37)</f>
        <v>0</v>
      </c>
      <c r="H37" s="24">
        <f>SUM(個人分!H37,法人分!H37)</f>
        <v>0</v>
      </c>
      <c r="I37" s="24">
        <f>SUM(個人分!I37,法人分!I37)</f>
        <v>0</v>
      </c>
      <c r="J37" s="24">
        <f>SUM(個人分!J37,法人分!J37)</f>
        <v>0</v>
      </c>
      <c r="K37" s="25">
        <f t="shared" si="3"/>
        <v>64307455</v>
      </c>
      <c r="L37" s="26">
        <f t="shared" si="4"/>
        <v>63897076</v>
      </c>
    </row>
    <row r="38" spans="1:12" ht="24.75" customHeight="1" x14ac:dyDescent="0.2">
      <c r="A38" s="49"/>
      <c r="B38" s="7" t="s">
        <v>10</v>
      </c>
      <c r="C38" s="24">
        <f>SUM(個人分!C38,法人分!C38)</f>
        <v>781466</v>
      </c>
      <c r="D38" s="24">
        <f>SUM(個人分!D38,法人分!D38)</f>
        <v>699567</v>
      </c>
      <c r="E38" s="24">
        <f>SUM(個人分!E38,法人分!E38)</f>
        <v>275947</v>
      </c>
      <c r="F38" s="24">
        <f>SUM(個人分!F38,法人分!F38)</f>
        <v>275947</v>
      </c>
      <c r="G38" s="24">
        <f>SUM(個人分!G38,法人分!G38)</f>
        <v>0</v>
      </c>
      <c r="H38" s="24">
        <f>SUM(個人分!H38,法人分!H38)</f>
        <v>0</v>
      </c>
      <c r="I38" s="24">
        <f>SUM(個人分!I38,法人分!I38)</f>
        <v>0</v>
      </c>
      <c r="J38" s="24">
        <f>SUM(個人分!J38,法人分!J38)</f>
        <v>0</v>
      </c>
      <c r="K38" s="25">
        <f t="shared" si="3"/>
        <v>1057413</v>
      </c>
      <c r="L38" s="26">
        <f t="shared" si="4"/>
        <v>975514</v>
      </c>
    </row>
    <row r="39" spans="1:12" ht="24.75" customHeight="1" x14ac:dyDescent="0.2">
      <c r="A39" s="49"/>
      <c r="B39" s="8" t="s">
        <v>46</v>
      </c>
      <c r="C39" s="27">
        <f>SUM(個人分!C39,法人分!C39)</f>
        <v>706375</v>
      </c>
      <c r="D39" s="27">
        <f>SUM(個人分!D39,法人分!D39)</f>
        <v>631997</v>
      </c>
      <c r="E39" s="27">
        <f>SUM(個人分!E39,法人分!E39)</f>
        <v>3369718</v>
      </c>
      <c r="F39" s="27">
        <f>SUM(個人分!F39,法人分!F39)</f>
        <v>3369718</v>
      </c>
      <c r="G39" s="27">
        <f>SUM(個人分!G39,法人分!G39)</f>
        <v>0</v>
      </c>
      <c r="H39" s="27">
        <f>SUM(個人分!H39,法人分!H39)</f>
        <v>0</v>
      </c>
      <c r="I39" s="27">
        <f>SUM(個人分!I39,法人分!I39)</f>
        <v>0</v>
      </c>
      <c r="J39" s="27">
        <f>SUM(個人分!J39,法人分!J39)</f>
        <v>0</v>
      </c>
      <c r="K39" s="18">
        <f t="shared" si="3"/>
        <v>4076093</v>
      </c>
      <c r="L39" s="28">
        <f t="shared" si="4"/>
        <v>4001715</v>
      </c>
    </row>
    <row r="40" spans="1:12" ht="24.75" customHeight="1" x14ac:dyDescent="0.2">
      <c r="A40" s="49" t="s">
        <v>18</v>
      </c>
      <c r="B40" s="7" t="s">
        <v>47</v>
      </c>
      <c r="C40" s="30">
        <f>SUM(個人分!C40,法人分!C40)</f>
        <v>4214875</v>
      </c>
      <c r="D40" s="30">
        <f>SUM(個人分!D40,法人分!D40)</f>
        <v>4125121</v>
      </c>
      <c r="E40" s="30">
        <f>SUM(個人分!E40,法人分!E40)</f>
        <v>3661656</v>
      </c>
      <c r="F40" s="30">
        <f>SUM(個人分!F40,法人分!F40)</f>
        <v>3661005</v>
      </c>
      <c r="G40" s="24">
        <f>SUM(個人分!G40,法人分!G40)</f>
        <v>2011432</v>
      </c>
      <c r="H40" s="24">
        <f>SUM(個人分!H40,法人分!H40)</f>
        <v>2011432</v>
      </c>
      <c r="I40" s="24">
        <f>SUM(個人分!I40,法人分!I40)</f>
        <v>0</v>
      </c>
      <c r="J40" s="24">
        <f>SUM(個人分!J40,法人分!J40)</f>
        <v>0</v>
      </c>
      <c r="K40" s="31">
        <f t="shared" si="3"/>
        <v>9887963</v>
      </c>
      <c r="L40" s="32">
        <f t="shared" si="4"/>
        <v>9797558</v>
      </c>
    </row>
    <row r="41" spans="1:12" ht="24.75" customHeight="1" x14ac:dyDescent="0.2">
      <c r="A41" s="49"/>
      <c r="B41" s="7" t="s">
        <v>48</v>
      </c>
      <c r="C41" s="24">
        <f>SUM(個人分!C41,法人分!C41)</f>
        <v>7430698</v>
      </c>
      <c r="D41" s="24">
        <f>SUM(個人分!D41,法人分!D41)</f>
        <v>7390404</v>
      </c>
      <c r="E41" s="24">
        <f>SUM(個人分!E41,法人分!E41)</f>
        <v>6384021</v>
      </c>
      <c r="F41" s="24">
        <f>SUM(個人分!F41,法人分!F41)</f>
        <v>6349929</v>
      </c>
      <c r="G41" s="24">
        <f>SUM(個人分!G41,法人分!G41)</f>
        <v>0</v>
      </c>
      <c r="H41" s="24">
        <f>SUM(個人分!H41,法人分!H41)</f>
        <v>0</v>
      </c>
      <c r="I41" s="24">
        <f>SUM(個人分!I41,法人分!I41)</f>
        <v>0</v>
      </c>
      <c r="J41" s="24">
        <f>SUM(個人分!J41,法人分!J41)</f>
        <v>0</v>
      </c>
      <c r="K41" s="25">
        <f t="shared" si="3"/>
        <v>13814719</v>
      </c>
      <c r="L41" s="26">
        <f t="shared" si="4"/>
        <v>13740333</v>
      </c>
    </row>
    <row r="42" spans="1:12" ht="24.75" customHeight="1" x14ac:dyDescent="0.2">
      <c r="A42" s="49"/>
      <c r="B42" s="7" t="s">
        <v>49</v>
      </c>
      <c r="C42" s="24">
        <f>SUM(個人分!C42,法人分!C42)</f>
        <v>2771008</v>
      </c>
      <c r="D42" s="24">
        <f>SUM(個人分!D42,法人分!D42)</f>
        <v>2714085</v>
      </c>
      <c r="E42" s="24">
        <f>SUM(個人分!E42,法人分!E42)</f>
        <v>3388997</v>
      </c>
      <c r="F42" s="24">
        <f>SUM(個人分!F42,法人分!F42)</f>
        <v>3388997</v>
      </c>
      <c r="G42" s="24">
        <f>SUM(個人分!G42,法人分!G42)</f>
        <v>0</v>
      </c>
      <c r="H42" s="24">
        <f>SUM(個人分!H42,法人分!H42)</f>
        <v>0</v>
      </c>
      <c r="I42" s="24">
        <f>SUM(個人分!I42,法人分!I42)</f>
        <v>0</v>
      </c>
      <c r="J42" s="24">
        <f>SUM(個人分!J42,法人分!J42)</f>
        <v>0</v>
      </c>
      <c r="K42" s="25">
        <f t="shared" si="3"/>
        <v>6160005</v>
      </c>
      <c r="L42" s="26">
        <f t="shared" si="4"/>
        <v>6103082</v>
      </c>
    </row>
    <row r="43" spans="1:12" ht="24.75" customHeight="1" x14ac:dyDescent="0.2">
      <c r="A43" s="49"/>
      <c r="B43" s="7" t="s">
        <v>50</v>
      </c>
      <c r="C43" s="24">
        <f>SUM(個人分!C43,法人分!C43)</f>
        <v>11186161</v>
      </c>
      <c r="D43" s="24">
        <f>SUM(個人分!D43,法人分!D43)</f>
        <v>11129846</v>
      </c>
      <c r="E43" s="24">
        <f>SUM(個人分!E43,法人分!E43)</f>
        <v>24519706</v>
      </c>
      <c r="F43" s="24">
        <f>SUM(個人分!F43,法人分!F43)</f>
        <v>24384415</v>
      </c>
      <c r="G43" s="24">
        <f>SUM(個人分!G43,法人分!G43)</f>
        <v>18470</v>
      </c>
      <c r="H43" s="24">
        <f>SUM(個人分!H43,法人分!H43)</f>
        <v>18146</v>
      </c>
      <c r="I43" s="24">
        <f>SUM(個人分!I43,法人分!I43)</f>
        <v>0</v>
      </c>
      <c r="J43" s="24">
        <f>SUM(個人分!J43,法人分!J43)</f>
        <v>0</v>
      </c>
      <c r="K43" s="25">
        <f t="shared" si="3"/>
        <v>35724337</v>
      </c>
      <c r="L43" s="26">
        <f t="shared" si="4"/>
        <v>35532407</v>
      </c>
    </row>
    <row r="44" spans="1:12" ht="24.75" customHeight="1" x14ac:dyDescent="0.2">
      <c r="A44" s="49"/>
      <c r="B44" s="7" t="s">
        <v>51</v>
      </c>
      <c r="C44" s="24">
        <f>SUM(個人分!C44,法人分!C44)</f>
        <v>8621524</v>
      </c>
      <c r="D44" s="24">
        <f>SUM(個人分!D44,法人分!D44)</f>
        <v>8455554</v>
      </c>
      <c r="E44" s="24">
        <f>SUM(個人分!E44,法人分!E44)</f>
        <v>2562167</v>
      </c>
      <c r="F44" s="24">
        <f>SUM(個人分!F44,法人分!F44)</f>
        <v>2562160</v>
      </c>
      <c r="G44" s="24">
        <f>SUM(個人分!G44,法人分!G44)</f>
        <v>0</v>
      </c>
      <c r="H44" s="24">
        <f>SUM(個人分!H44,法人分!H44)</f>
        <v>0</v>
      </c>
      <c r="I44" s="24">
        <f>SUM(個人分!I44,法人分!I44)</f>
        <v>0</v>
      </c>
      <c r="J44" s="24">
        <f>SUM(個人分!J44,法人分!J44)</f>
        <v>0</v>
      </c>
      <c r="K44" s="25">
        <f t="shared" si="3"/>
        <v>11183691</v>
      </c>
      <c r="L44" s="26">
        <f t="shared" si="4"/>
        <v>11017714</v>
      </c>
    </row>
    <row r="45" spans="1:12" ht="24.75" customHeight="1" x14ac:dyDescent="0.2">
      <c r="A45" s="63"/>
      <c r="B45" s="7" t="s">
        <v>52</v>
      </c>
      <c r="C45" s="24">
        <f>SUM(個人分!C45,法人分!C45)</f>
        <v>1050565</v>
      </c>
      <c r="D45" s="24">
        <f>SUM(個人分!D45,法人分!D45)</f>
        <v>1050565</v>
      </c>
      <c r="E45" s="24">
        <f>SUM(個人分!E45,法人分!E45)</f>
        <v>3179975</v>
      </c>
      <c r="F45" s="24">
        <f>SUM(個人分!F45,法人分!F45)</f>
        <v>3179975</v>
      </c>
      <c r="G45" s="24">
        <f>SUM(個人分!G45,法人分!G45)</f>
        <v>3663636</v>
      </c>
      <c r="H45" s="24">
        <f>SUM(個人分!H45,法人分!H45)</f>
        <v>3663636</v>
      </c>
      <c r="I45" s="24">
        <f>SUM(個人分!I45,法人分!I45)</f>
        <v>0</v>
      </c>
      <c r="J45" s="24">
        <f>SUM(個人分!J45,法人分!J45)</f>
        <v>0</v>
      </c>
      <c r="K45" s="25">
        <f t="shared" si="3"/>
        <v>7894176</v>
      </c>
      <c r="L45" s="26">
        <f t="shared" si="4"/>
        <v>7894176</v>
      </c>
    </row>
    <row r="46" spans="1:12" ht="24.75" customHeight="1" x14ac:dyDescent="0.2">
      <c r="A46" s="50" t="s">
        <v>19</v>
      </c>
      <c r="B46" s="62"/>
      <c r="C46" s="6">
        <f t="shared" ref="C46:J46" si="5">SUM(C16:C45)</f>
        <v>329370263</v>
      </c>
      <c r="D46" s="6">
        <f t="shared" si="5"/>
        <v>313574000</v>
      </c>
      <c r="E46" s="6">
        <f t="shared" si="5"/>
        <v>394253098</v>
      </c>
      <c r="F46" s="6">
        <f t="shared" si="5"/>
        <v>278040225</v>
      </c>
      <c r="G46" s="6">
        <f t="shared" si="5"/>
        <v>87003735</v>
      </c>
      <c r="H46" s="6">
        <f t="shared" si="5"/>
        <v>62413440</v>
      </c>
      <c r="I46" s="6">
        <f t="shared" si="5"/>
        <v>119108304</v>
      </c>
      <c r="J46" s="6">
        <f t="shared" si="5"/>
        <v>119108304</v>
      </c>
      <c r="K46" s="6">
        <f t="shared" si="3"/>
        <v>929735400</v>
      </c>
      <c r="L46" s="29">
        <f t="shared" si="4"/>
        <v>773135969</v>
      </c>
    </row>
    <row r="47" spans="1:12" ht="24.75" customHeight="1" thickBot="1" x14ac:dyDescent="0.25">
      <c r="A47" s="76" t="s">
        <v>20</v>
      </c>
      <c r="B47" s="77"/>
      <c r="C47" s="35">
        <f t="shared" ref="C47:J47" si="6">SUM(C15,C46)</f>
        <v>860805871</v>
      </c>
      <c r="D47" s="35">
        <f t="shared" si="6"/>
        <v>830843438</v>
      </c>
      <c r="E47" s="35">
        <f t="shared" si="6"/>
        <v>697510395</v>
      </c>
      <c r="F47" s="35">
        <f t="shared" si="6"/>
        <v>545821826</v>
      </c>
      <c r="G47" s="35">
        <f t="shared" si="6"/>
        <v>116266054</v>
      </c>
      <c r="H47" s="35">
        <f t="shared" si="6"/>
        <v>90517123</v>
      </c>
      <c r="I47" s="35">
        <f t="shared" si="6"/>
        <v>119108304</v>
      </c>
      <c r="J47" s="35">
        <f t="shared" si="6"/>
        <v>119108304</v>
      </c>
      <c r="K47" s="35">
        <f t="shared" si="3"/>
        <v>1793690624</v>
      </c>
      <c r="L47" s="36">
        <f t="shared" si="4"/>
        <v>1586290691</v>
      </c>
    </row>
  </sheetData>
  <mergeCells count="17">
    <mergeCell ref="K2:L2"/>
    <mergeCell ref="A2:B4"/>
    <mergeCell ref="A20:A21"/>
    <mergeCell ref="A23:A25"/>
    <mergeCell ref="A5:A14"/>
    <mergeCell ref="A16:A19"/>
    <mergeCell ref="A15:B15"/>
    <mergeCell ref="C2:D2"/>
    <mergeCell ref="E2:F2"/>
    <mergeCell ref="G2:H2"/>
    <mergeCell ref="I2:J2"/>
    <mergeCell ref="A47:B47"/>
    <mergeCell ref="A26:A28"/>
    <mergeCell ref="A29:A35"/>
    <mergeCell ref="A36:A39"/>
    <mergeCell ref="A40:A45"/>
    <mergeCell ref="A46:B46"/>
  </mergeCells>
  <phoneticPr fontId="2"/>
  <printOptions horizontalCentered="1"/>
  <pageMargins left="0.59055118110236227" right="0.59055118110236227" top="0.98425196850393704" bottom="0.39370078740157483" header="0" footer="0.19685039370078741"/>
  <pageSetup paperSize="9" scale="52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表紙</vt:lpstr>
      <vt:lpstr>個人分</vt:lpstr>
      <vt:lpstr>法人分</vt:lpstr>
      <vt:lpstr>合計</vt:lpstr>
      <vt:lpstr>個人分!Print_Area</vt:lpstr>
      <vt:lpstr>合計!Print_Area</vt:lpstr>
      <vt:lpstr>表紙!Print_Area</vt:lpstr>
      <vt:lpstr>法人分!Print_Area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林　雅彦</cp:lastModifiedBy>
  <cp:lastPrinted>2025-01-14T00:37:43Z</cp:lastPrinted>
  <dcterms:created xsi:type="dcterms:W3CDTF">2010-12-15T11:14:49Z</dcterms:created>
  <dcterms:modified xsi:type="dcterms:W3CDTF">2025-01-20T07:54:50Z</dcterms:modified>
</cp:coreProperties>
</file>