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KEIKAKU-NAS\Keikaku\03 森林計画制度\114_森林資源統計書\02作成\Ｒ３統計書\"/>
    </mc:Choice>
  </mc:AlternateContent>
  <bookViews>
    <workbookView xWindow="1080" yWindow="1350" windowWidth="26925" windowHeight="5985" tabRatio="997"/>
  </bookViews>
  <sheets>
    <sheet name="表紙" sheetId="36" r:id="rId1"/>
    <sheet name="凡例" sheetId="34" r:id="rId2"/>
    <sheet name="計画樹立年度一覧表" sheetId="35" r:id="rId3"/>
    <sheet name="（参考）市町村合併の状況" sheetId="38" r:id="rId4"/>
    <sheet name="青森県の森林現況" sheetId="21" r:id="rId5"/>
    <sheet name="１．森林資源総括表" sheetId="61" r:id="rId6"/>
    <sheet name="２．森林現況" sheetId="62" r:id="rId7"/>
    <sheet name="３．民有林森林資源表" sheetId="63" r:id="rId8"/>
    <sheet name="４．国有林森林資源表" sheetId="5" r:id="rId9"/>
    <sheet name="５．樹種別齢級別森林資源表" sheetId="64" r:id="rId10"/>
    <sheet name="６．所有形態別森林資源表" sheetId="65" r:id="rId11"/>
    <sheet name="６．所有形態別森林資源表(市町村別）" sheetId="66" r:id="rId12"/>
    <sheet name="７．制限林普通林別森林資源表" sheetId="67" r:id="rId13"/>
    <sheet name="８．制限林の種類別面積" sheetId="68" r:id="rId14"/>
  </sheets>
  <definedNames>
    <definedName name="_xlnm.Print_Area" localSheetId="3">'（参考）市町村合併の状況'!$A$1:$F$55</definedName>
    <definedName name="_xlnm.Print_Area" localSheetId="5">'１．森林資源総括表'!$A$1:$P$34</definedName>
    <definedName name="_xlnm.Print_Area" localSheetId="6">'２．森林現況'!$A$1:$O$142</definedName>
    <definedName name="_xlnm.Print_Area" localSheetId="8">'４．国有林森林資源表'!$A$1:$N$122</definedName>
    <definedName name="_xlnm.Print_Area" localSheetId="2">計画樹立年度一覧表!$A$1:$E$24</definedName>
    <definedName name="_xlnm.Print_Area" localSheetId="4">青森県の森林現況!$A$1:$I$281</definedName>
    <definedName name="_xlnm.Print_Area" localSheetId="0">表紙!$A$1:$H$49</definedName>
    <definedName name="_xlnm.Print_Area" localSheetId="1">凡例!$A$1:$I$21</definedName>
  </definedNames>
  <calcPr calcId="162913"/>
</workbook>
</file>

<file path=xl/calcChain.xml><?xml version="1.0" encoding="utf-8"?>
<calcChain xmlns="http://schemas.openxmlformats.org/spreadsheetml/2006/main">
  <c r="K138" i="62" l="1"/>
  <c r="K136" i="62"/>
  <c r="K134" i="62"/>
  <c r="K132" i="62"/>
  <c r="K130" i="62"/>
  <c r="K128" i="62"/>
  <c r="K126" i="62"/>
  <c r="K115" i="62"/>
  <c r="K113" i="62"/>
  <c r="K111" i="62"/>
  <c r="K109" i="62"/>
  <c r="K107" i="62"/>
  <c r="K105" i="62"/>
  <c r="K103" i="62"/>
  <c r="K93" i="62"/>
  <c r="K91" i="62"/>
  <c r="K89" i="62"/>
  <c r="K87" i="62"/>
  <c r="K85" i="62"/>
  <c r="K83" i="62"/>
  <c r="K73" i="62"/>
  <c r="K71" i="62"/>
  <c r="K69" i="62"/>
  <c r="K67" i="62"/>
  <c r="K65" i="62"/>
  <c r="K63" i="62"/>
  <c r="K53" i="62"/>
  <c r="K51" i="62"/>
  <c r="K49" i="62"/>
  <c r="K47" i="62"/>
  <c r="K45" i="62"/>
  <c r="K43" i="62"/>
  <c r="K41" i="62"/>
  <c r="K39" i="62"/>
  <c r="K37" i="62"/>
  <c r="K35" i="62"/>
  <c r="K25" i="62"/>
  <c r="K23" i="62"/>
  <c r="K21" i="62"/>
  <c r="K19" i="62"/>
  <c r="K17" i="62"/>
  <c r="K15" i="62"/>
  <c r="K13" i="62"/>
  <c r="K11" i="62"/>
  <c r="K9" i="62"/>
  <c r="K7" i="62"/>
  <c r="T33" i="61" l="1"/>
  <c r="R33" i="61"/>
  <c r="R23" i="61"/>
  <c r="P21" i="61"/>
  <c r="P20" i="61"/>
  <c r="P23" i="61"/>
  <c r="P22" i="61"/>
  <c r="E268" i="21" l="1"/>
  <c r="E267" i="21"/>
  <c r="E266" i="21"/>
  <c r="E265" i="21"/>
  <c r="E264" i="21"/>
  <c r="E263" i="21"/>
  <c r="E262" i="21"/>
  <c r="E261" i="21"/>
  <c r="E260" i="21"/>
  <c r="E259" i="21"/>
  <c r="E216" i="21"/>
  <c r="E215" i="21"/>
  <c r="E214" i="21"/>
  <c r="E213" i="21"/>
  <c r="E212" i="21"/>
  <c r="E211" i="21"/>
  <c r="E210" i="21"/>
  <c r="E209" i="21"/>
  <c r="E208" i="21"/>
  <c r="E207" i="21"/>
  <c r="E163" i="21"/>
  <c r="E162" i="21"/>
  <c r="E161" i="21"/>
  <c r="E160" i="21"/>
  <c r="E159" i="21"/>
  <c r="E158" i="21"/>
  <c r="E157" i="21"/>
  <c r="E156" i="21"/>
  <c r="E155" i="21"/>
  <c r="E113" i="21"/>
  <c r="E112" i="21"/>
  <c r="E111" i="21"/>
  <c r="E110" i="21"/>
  <c r="E109" i="21"/>
  <c r="E108" i="21"/>
  <c r="E107" i="21"/>
  <c r="E106" i="21"/>
  <c r="E105" i="21"/>
  <c r="E104" i="21"/>
  <c r="E103" i="21"/>
  <c r="E73" i="21"/>
  <c r="E72" i="21"/>
  <c r="E71" i="21"/>
  <c r="E70" i="21"/>
  <c r="F46" i="21"/>
  <c r="E46" i="21"/>
  <c r="F45" i="21"/>
  <c r="E45" i="21"/>
  <c r="F44" i="21"/>
  <c r="E44" i="21"/>
  <c r="F43" i="21"/>
  <c r="E43" i="21"/>
  <c r="E42" i="21"/>
  <c r="A140" i="62" l="1"/>
  <c r="A117" i="62"/>
  <c r="A95" i="62"/>
  <c r="A75" i="62"/>
  <c r="A55" i="62"/>
  <c r="B16" i="68" l="1"/>
  <c r="B17" i="68"/>
  <c r="B18" i="68"/>
  <c r="B19" i="68"/>
  <c r="B20" i="68"/>
  <c r="B21" i="68"/>
  <c r="B22" i="68"/>
  <c r="B23" i="68"/>
  <c r="B24" i="68"/>
  <c r="B25" i="68"/>
  <c r="B44" i="68"/>
  <c r="B45" i="68"/>
  <c r="B46" i="68"/>
  <c r="B47" i="68"/>
  <c r="B48" i="68"/>
  <c r="B49" i="68"/>
  <c r="B50" i="68"/>
  <c r="B51" i="68"/>
  <c r="B52" i="68"/>
  <c r="B53" i="68"/>
  <c r="B54" i="68"/>
  <c r="B55" i="68"/>
  <c r="B56" i="68"/>
  <c r="B57" i="68"/>
  <c r="B58" i="68"/>
  <c r="B59" i="68"/>
  <c r="B60" i="68"/>
  <c r="B61" i="68"/>
  <c r="B80" i="68"/>
  <c r="B81" i="68"/>
  <c r="B82" i="68"/>
  <c r="B83" i="68"/>
  <c r="B84" i="68"/>
  <c r="B85" i="68"/>
  <c r="B86" i="68"/>
  <c r="B87" i="68"/>
  <c r="B88" i="68"/>
  <c r="B89" i="68"/>
  <c r="B90" i="68"/>
  <c r="B91" i="68"/>
  <c r="B92" i="68"/>
  <c r="B93" i="68"/>
  <c r="B94" i="68"/>
  <c r="B95" i="68"/>
  <c r="B96" i="68"/>
  <c r="B97" i="68"/>
  <c r="B98" i="68"/>
  <c r="B99" i="68"/>
  <c r="B118" i="68"/>
  <c r="B119" i="68"/>
  <c r="B120" i="68"/>
  <c r="B121" i="68"/>
  <c r="B122" i="68"/>
  <c r="B123" i="68"/>
  <c r="B124" i="68"/>
  <c r="B125" i="68"/>
  <c r="B126" i="68"/>
  <c r="B127" i="68"/>
  <c r="B128" i="68"/>
  <c r="B129" i="68"/>
  <c r="B148" i="68"/>
  <c r="B149" i="68"/>
  <c r="B150" i="68"/>
  <c r="B151" i="68"/>
  <c r="B152" i="68"/>
  <c r="B153" i="68"/>
  <c r="B154" i="68"/>
  <c r="B155" i="68"/>
  <c r="B156" i="68"/>
  <c r="B157" i="68"/>
  <c r="B158" i="68"/>
  <c r="B159" i="68"/>
  <c r="B178" i="68"/>
  <c r="B179" i="68"/>
  <c r="B180" i="68"/>
  <c r="B181" i="68"/>
  <c r="B182" i="68"/>
  <c r="B183" i="68"/>
  <c r="B184" i="68"/>
  <c r="B185" i="68"/>
  <c r="B186" i="68"/>
  <c r="B187" i="68"/>
  <c r="B188" i="68"/>
  <c r="B189" i="68"/>
  <c r="B190" i="68"/>
  <c r="B191" i="68"/>
  <c r="B210" i="68"/>
  <c r="B211" i="68"/>
  <c r="B212" i="68"/>
  <c r="B213" i="68"/>
  <c r="B214" i="68"/>
  <c r="B215" i="68"/>
  <c r="B216" i="68"/>
  <c r="B217" i="68"/>
  <c r="B218" i="68"/>
  <c r="B219" i="68"/>
  <c r="B220" i="68"/>
  <c r="B221" i="68"/>
  <c r="B222" i="68"/>
  <c r="B223" i="68"/>
  <c r="D7" i="67"/>
  <c r="D8" i="67"/>
  <c r="D9" i="67"/>
  <c r="D10" i="67"/>
  <c r="D11" i="67"/>
  <c r="D12" i="67"/>
  <c r="D20" i="67"/>
  <c r="D21" i="67"/>
  <c r="D22" i="67"/>
  <c r="D23" i="67"/>
  <c r="D24" i="67"/>
  <c r="D25" i="67"/>
  <c r="D33" i="67"/>
  <c r="D34" i="67"/>
  <c r="D35" i="67"/>
  <c r="D36" i="67"/>
  <c r="D37" i="67"/>
  <c r="D38" i="67"/>
  <c r="D46" i="67"/>
  <c r="D47" i="67"/>
  <c r="D48" i="67"/>
  <c r="D49" i="67"/>
  <c r="D50" i="67"/>
  <c r="D51" i="67"/>
  <c r="D59" i="67"/>
  <c r="D60" i="67"/>
  <c r="D61" i="67"/>
  <c r="D62" i="67"/>
  <c r="D63" i="67"/>
  <c r="D64" i="67"/>
  <c r="D72" i="67"/>
  <c r="D73" i="67"/>
  <c r="D74" i="67"/>
  <c r="D75" i="67"/>
  <c r="D76" i="67"/>
  <c r="D77" i="67"/>
  <c r="D85" i="67"/>
  <c r="D86" i="67"/>
  <c r="D87" i="67"/>
  <c r="D88" i="67"/>
  <c r="D89" i="67"/>
  <c r="D90" i="67"/>
  <c r="D98" i="67"/>
  <c r="D99" i="67"/>
  <c r="D100" i="67"/>
  <c r="D101" i="67"/>
  <c r="D102" i="67"/>
  <c r="D103" i="67"/>
  <c r="D111" i="67"/>
  <c r="D112" i="67"/>
  <c r="D113" i="67"/>
  <c r="D114" i="67"/>
  <c r="D115" i="67"/>
  <c r="D116" i="67"/>
  <c r="E7" i="65"/>
  <c r="E8" i="65"/>
  <c r="E9" i="65"/>
  <c r="E10" i="65"/>
  <c r="E11" i="65"/>
  <c r="E12" i="65"/>
  <c r="E13" i="65"/>
  <c r="E14" i="65"/>
  <c r="E15" i="65"/>
  <c r="E16" i="65"/>
  <c r="E17" i="65"/>
  <c r="E18" i="65"/>
  <c r="E19" i="65"/>
  <c r="E20" i="65"/>
  <c r="E21" i="65"/>
  <c r="E22" i="65"/>
  <c r="E23" i="65"/>
  <c r="E24" i="65"/>
  <c r="E25" i="65"/>
  <c r="E26" i="65"/>
  <c r="E35" i="65"/>
  <c r="E36" i="65"/>
  <c r="E37" i="65"/>
  <c r="E38" i="65"/>
  <c r="E39" i="65"/>
  <c r="E40" i="65"/>
  <c r="E41" i="65"/>
  <c r="E42" i="65"/>
  <c r="E43" i="65"/>
  <c r="E44" i="65"/>
  <c r="E45" i="65"/>
  <c r="E46" i="65"/>
  <c r="E47" i="65"/>
  <c r="E48" i="65"/>
  <c r="E49" i="65"/>
  <c r="E50" i="65"/>
  <c r="E51" i="65"/>
  <c r="E52" i="65"/>
  <c r="E53" i="65"/>
  <c r="E54" i="65"/>
  <c r="E63" i="65"/>
  <c r="E64" i="65"/>
  <c r="E65" i="65"/>
  <c r="E66" i="65"/>
  <c r="E67" i="65"/>
  <c r="E68" i="65"/>
  <c r="E69" i="65"/>
  <c r="E70" i="65"/>
  <c r="E71" i="65"/>
  <c r="E72" i="65"/>
  <c r="E73" i="65"/>
  <c r="E74" i="65"/>
  <c r="E75" i="65"/>
  <c r="E76" i="65"/>
  <c r="E77" i="65"/>
  <c r="E78" i="65"/>
  <c r="E79" i="65"/>
  <c r="E80" i="65"/>
  <c r="E81" i="65"/>
  <c r="E82" i="65"/>
  <c r="E91" i="65"/>
  <c r="E92" i="65"/>
  <c r="E93" i="65"/>
  <c r="E94" i="65"/>
  <c r="E95" i="65"/>
  <c r="E96" i="65"/>
  <c r="E97" i="65"/>
  <c r="E98" i="65"/>
  <c r="E99" i="65"/>
  <c r="E100" i="65"/>
  <c r="E101" i="65"/>
  <c r="E102" i="65"/>
  <c r="E103" i="65"/>
  <c r="E104" i="65"/>
  <c r="E105" i="65"/>
  <c r="E106" i="65"/>
  <c r="E107" i="65"/>
  <c r="E108" i="65"/>
  <c r="E109" i="65"/>
  <c r="E110" i="65"/>
  <c r="E119" i="65"/>
  <c r="E120" i="65"/>
  <c r="E121" i="65"/>
  <c r="E122" i="65"/>
  <c r="E123" i="65"/>
  <c r="E124" i="65"/>
  <c r="E125" i="65"/>
  <c r="E126" i="65"/>
  <c r="E127" i="65"/>
  <c r="E128" i="65"/>
  <c r="E129" i="65"/>
  <c r="E130" i="65"/>
  <c r="E131" i="65"/>
  <c r="E132" i="65"/>
  <c r="E133" i="65"/>
  <c r="E134" i="65"/>
  <c r="E135" i="65"/>
  <c r="E136" i="65"/>
  <c r="E137" i="65"/>
  <c r="E138" i="65"/>
  <c r="E147" i="65"/>
  <c r="E148" i="65"/>
  <c r="E149" i="65"/>
  <c r="E150" i="65"/>
  <c r="E151" i="65"/>
  <c r="E152" i="65"/>
  <c r="E153" i="65"/>
  <c r="E154" i="65"/>
  <c r="E155" i="65"/>
  <c r="E156" i="65"/>
  <c r="E157" i="65"/>
  <c r="E158" i="65"/>
  <c r="E159" i="65"/>
  <c r="E160" i="65"/>
  <c r="E161" i="65"/>
  <c r="E162" i="65"/>
  <c r="E163" i="65"/>
  <c r="E164" i="65"/>
  <c r="E165" i="65"/>
  <c r="E166" i="65"/>
  <c r="E175" i="65"/>
  <c r="E176" i="65"/>
  <c r="E177" i="65"/>
  <c r="E178" i="65"/>
  <c r="E179" i="65"/>
  <c r="E180" i="65"/>
  <c r="E181" i="65"/>
  <c r="E182" i="65"/>
  <c r="E183" i="65"/>
  <c r="E184" i="65"/>
  <c r="E185" i="65"/>
  <c r="E186" i="65"/>
  <c r="E187" i="65"/>
  <c r="E188" i="65"/>
  <c r="E189" i="65"/>
  <c r="E190" i="65"/>
  <c r="E191" i="65"/>
  <c r="E192" i="65"/>
  <c r="E193" i="65"/>
  <c r="E194" i="65"/>
  <c r="E203" i="65"/>
  <c r="E204" i="65"/>
  <c r="E205" i="65"/>
  <c r="E206" i="65"/>
  <c r="E207" i="65"/>
  <c r="E208" i="65"/>
  <c r="E209" i="65"/>
  <c r="E210" i="65"/>
  <c r="E211" i="65"/>
  <c r="E212" i="65"/>
  <c r="E213" i="65"/>
  <c r="E214" i="65"/>
  <c r="E215" i="65"/>
  <c r="E216" i="65"/>
  <c r="E217" i="65"/>
  <c r="E218" i="65"/>
  <c r="E219" i="65"/>
  <c r="E220" i="65"/>
  <c r="E221" i="65"/>
  <c r="E222" i="65"/>
  <c r="E231" i="65"/>
  <c r="E232" i="65"/>
  <c r="E233" i="65"/>
  <c r="E234" i="65"/>
  <c r="E235" i="65"/>
  <c r="E236" i="65"/>
  <c r="E237" i="65"/>
  <c r="E238" i="65"/>
  <c r="E239" i="65"/>
  <c r="E240" i="65"/>
  <c r="E241" i="65"/>
  <c r="E242" i="65"/>
  <c r="E243" i="65"/>
  <c r="E244" i="65"/>
  <c r="E245" i="65"/>
  <c r="E246" i="65"/>
  <c r="E247" i="65"/>
  <c r="E248" i="65"/>
  <c r="E249" i="65"/>
  <c r="E250" i="65"/>
  <c r="C7" i="63"/>
  <c r="C8" i="63"/>
  <c r="C9" i="63"/>
  <c r="C10" i="63"/>
  <c r="C11" i="63"/>
  <c r="C12" i="63"/>
  <c r="C13" i="63"/>
  <c r="C14" i="63"/>
  <c r="C15" i="63"/>
  <c r="C16" i="63"/>
  <c r="C26" i="63"/>
  <c r="C27" i="63"/>
  <c r="C28" i="63"/>
  <c r="C29" i="63"/>
  <c r="C30" i="63"/>
  <c r="C31" i="63"/>
  <c r="C32" i="63"/>
  <c r="C33" i="63"/>
  <c r="C34" i="63"/>
  <c r="C35" i="63"/>
  <c r="C36" i="63"/>
  <c r="C37" i="63"/>
  <c r="C38" i="63"/>
  <c r="C39" i="63"/>
  <c r="C40" i="63"/>
  <c r="C41" i="63"/>
  <c r="C42" i="63"/>
  <c r="C43" i="63"/>
  <c r="C53" i="63"/>
  <c r="C54" i="63"/>
  <c r="C55" i="63"/>
  <c r="C56" i="63"/>
  <c r="C57" i="63"/>
  <c r="C58" i="63"/>
  <c r="C59" i="63"/>
  <c r="C60" i="63"/>
  <c r="C61" i="63"/>
  <c r="C62" i="63"/>
  <c r="C63" i="63"/>
  <c r="C64" i="63"/>
  <c r="C65" i="63"/>
  <c r="C66" i="63"/>
  <c r="C67" i="63"/>
  <c r="C68" i="63"/>
  <c r="C69" i="63"/>
  <c r="C70" i="63"/>
  <c r="C71" i="63"/>
  <c r="C72" i="63"/>
  <c r="C82" i="63"/>
  <c r="C83" i="63"/>
  <c r="C84" i="63"/>
  <c r="C85" i="63"/>
  <c r="C86" i="63"/>
  <c r="C87" i="63"/>
  <c r="C88" i="63"/>
  <c r="C89" i="63"/>
  <c r="C90" i="63"/>
  <c r="C91" i="63"/>
  <c r="C92" i="63"/>
  <c r="C93" i="63"/>
  <c r="C103" i="63"/>
  <c r="C104" i="63"/>
  <c r="C105" i="63"/>
  <c r="C106" i="63"/>
  <c r="C107" i="63"/>
  <c r="C108" i="63"/>
  <c r="C109" i="63"/>
  <c r="C110" i="63"/>
  <c r="C111" i="63"/>
  <c r="C112" i="63"/>
  <c r="C113" i="63"/>
  <c r="C114" i="63"/>
  <c r="C124" i="63"/>
  <c r="C125" i="63"/>
  <c r="C126" i="63"/>
  <c r="C127" i="63"/>
  <c r="C128" i="63"/>
  <c r="C129" i="63"/>
  <c r="C130" i="63"/>
  <c r="C131" i="63"/>
  <c r="C132" i="63"/>
  <c r="C133" i="63"/>
  <c r="C134" i="63"/>
  <c r="C135" i="63"/>
  <c r="C136" i="63"/>
  <c r="C137" i="63"/>
  <c r="C147" i="63"/>
  <c r="C148" i="63"/>
  <c r="C149" i="63"/>
  <c r="C150" i="63"/>
  <c r="C151" i="63"/>
  <c r="C152" i="63"/>
  <c r="C153" i="63"/>
  <c r="C154" i="63"/>
  <c r="C155" i="63"/>
  <c r="C156" i="63"/>
  <c r="C157" i="63"/>
  <c r="C158" i="63"/>
  <c r="C159" i="63"/>
  <c r="C160" i="63"/>
  <c r="F7" i="62"/>
  <c r="D7" i="62"/>
  <c r="E7" i="62" s="1"/>
  <c r="F8" i="62"/>
  <c r="F9" i="62"/>
  <c r="D9" i="62" s="1"/>
  <c r="E9" i="62" s="1"/>
  <c r="F10" i="62"/>
  <c r="D10" i="62"/>
  <c r="F11" i="62"/>
  <c r="D11" i="62" s="1"/>
  <c r="E11" i="62" s="1"/>
  <c r="F12" i="62"/>
  <c r="D12" i="62" s="1"/>
  <c r="F13" i="62"/>
  <c r="F14" i="62"/>
  <c r="F15" i="62"/>
  <c r="D15" i="62"/>
  <c r="E15" i="62" s="1"/>
  <c r="F16" i="62"/>
  <c r="F17" i="62"/>
  <c r="D17" i="62" s="1"/>
  <c r="E17" i="62" s="1"/>
  <c r="F18" i="62"/>
  <c r="D18" i="62" s="1"/>
  <c r="F19" i="62"/>
  <c r="D19" i="62" s="1"/>
  <c r="E19" i="62" s="1"/>
  <c r="F20" i="62"/>
  <c r="D20" i="62" s="1"/>
  <c r="F21" i="62"/>
  <c r="F22" i="62"/>
  <c r="F23" i="62"/>
  <c r="D23" i="62"/>
  <c r="E23" i="62" s="1"/>
  <c r="D24" i="62"/>
  <c r="F24" i="62"/>
  <c r="F25" i="62"/>
  <c r="D25" i="62"/>
  <c r="E25" i="62" s="1"/>
  <c r="F26" i="62"/>
  <c r="D26" i="62"/>
  <c r="F35" i="62"/>
  <c r="D35" i="62" s="1"/>
  <c r="E35" i="62" s="1"/>
  <c r="F36" i="62"/>
  <c r="D36" i="62" s="1"/>
  <c r="F37" i="62"/>
  <c r="F38" i="62"/>
  <c r="F39" i="62"/>
  <c r="D40" i="62"/>
  <c r="F40" i="62"/>
  <c r="F41" i="62"/>
  <c r="D41" i="62"/>
  <c r="E41" i="62" s="1"/>
  <c r="F42" i="62"/>
  <c r="F43" i="62"/>
  <c r="D43" i="62" s="1"/>
  <c r="E43" i="62" s="1"/>
  <c r="F44" i="62"/>
  <c r="D44" i="62" s="1"/>
  <c r="F45" i="62"/>
  <c r="F46" i="62"/>
  <c r="F47" i="62"/>
  <c r="D48" i="62"/>
  <c r="F48" i="62"/>
  <c r="F49" i="62"/>
  <c r="D49" i="62"/>
  <c r="E49" i="62" s="1"/>
  <c r="F50" i="62"/>
  <c r="D50" i="62" s="1"/>
  <c r="F51" i="62"/>
  <c r="D51" i="62" s="1"/>
  <c r="E51" i="62" s="1"/>
  <c r="F52" i="62"/>
  <c r="D52" i="62" s="1"/>
  <c r="F53" i="62"/>
  <c r="F54" i="62"/>
  <c r="F63" i="62"/>
  <c r="F64" i="62"/>
  <c r="F65" i="62"/>
  <c r="F66" i="62"/>
  <c r="D66" i="62" s="1"/>
  <c r="F67" i="62"/>
  <c r="D67" i="62" s="1"/>
  <c r="E67" i="62" s="1"/>
  <c r="F68" i="62"/>
  <c r="D68" i="62" s="1"/>
  <c r="F69" i="62"/>
  <c r="F70" i="62"/>
  <c r="F71" i="62"/>
  <c r="F72" i="62"/>
  <c r="F73" i="62"/>
  <c r="D73" i="62"/>
  <c r="E73" i="62" s="1"/>
  <c r="F74" i="62"/>
  <c r="D74" i="62" s="1"/>
  <c r="F83" i="62"/>
  <c r="D83" i="62" s="1"/>
  <c r="E83" i="62" s="1"/>
  <c r="F84" i="62"/>
  <c r="D84" i="62" s="1"/>
  <c r="F85" i="62"/>
  <c r="F86" i="62"/>
  <c r="F87" i="62"/>
  <c r="D87" i="62"/>
  <c r="E87" i="62" s="1"/>
  <c r="D88" i="62"/>
  <c r="F88" i="62"/>
  <c r="D89" i="62"/>
  <c r="E89" i="62" s="1"/>
  <c r="F89" i="62"/>
  <c r="F90" i="62"/>
  <c r="F91" i="62"/>
  <c r="D91" i="62" s="1"/>
  <c r="E91" i="62" s="1"/>
  <c r="F92" i="62"/>
  <c r="D92" i="62" s="1"/>
  <c r="F93" i="62"/>
  <c r="F94" i="62"/>
  <c r="F103" i="62"/>
  <c r="D103" i="62"/>
  <c r="E103" i="62" s="1"/>
  <c r="D104" i="62"/>
  <c r="F104" i="62"/>
  <c r="F105" i="62"/>
  <c r="D105" i="62"/>
  <c r="E105" i="62" s="1"/>
  <c r="F106" i="62"/>
  <c r="D106" i="62"/>
  <c r="F107" i="62"/>
  <c r="D107" i="62" s="1"/>
  <c r="E107" i="62" s="1"/>
  <c r="F108" i="62"/>
  <c r="D108" i="62" s="1"/>
  <c r="F109" i="62"/>
  <c r="F110" i="62"/>
  <c r="F111" i="62"/>
  <c r="D111" i="62"/>
  <c r="E111" i="62" s="1"/>
  <c r="F112" i="62"/>
  <c r="F113" i="62"/>
  <c r="F114" i="62"/>
  <c r="D114" i="62" s="1"/>
  <c r="F115" i="62"/>
  <c r="D115" i="62" s="1"/>
  <c r="E115" i="62" s="1"/>
  <c r="F116" i="62"/>
  <c r="D116" i="62" s="1"/>
  <c r="F126" i="62"/>
  <c r="F127" i="62"/>
  <c r="F128" i="62"/>
  <c r="D128" i="62"/>
  <c r="E128" i="62" s="1"/>
  <c r="D129" i="62"/>
  <c r="F129" i="62"/>
  <c r="F130" i="62"/>
  <c r="F131" i="62"/>
  <c r="D131" i="62" s="1"/>
  <c r="F132" i="62"/>
  <c r="D132" i="62" s="1"/>
  <c r="E132" i="62" s="1"/>
  <c r="F133" i="62"/>
  <c r="D133" i="62" s="1"/>
  <c r="F134" i="62"/>
  <c r="F135" i="62"/>
  <c r="F136" i="62"/>
  <c r="D136" i="62"/>
  <c r="E136" i="62" s="1"/>
  <c r="F137" i="62"/>
  <c r="D137" i="62" s="1"/>
  <c r="F138" i="62"/>
  <c r="F139" i="62"/>
  <c r="E6" i="61"/>
  <c r="D6" i="61" s="1"/>
  <c r="F6" i="61"/>
  <c r="H6" i="61"/>
  <c r="I6" i="61"/>
  <c r="J6" i="61"/>
  <c r="K6" i="61"/>
  <c r="L6" i="61"/>
  <c r="D7" i="61"/>
  <c r="E7" i="61"/>
  <c r="F7" i="61"/>
  <c r="H7" i="61"/>
  <c r="I7" i="61"/>
  <c r="J7" i="61"/>
  <c r="K7" i="61"/>
  <c r="L7" i="61"/>
  <c r="C8" i="61"/>
  <c r="C9" i="61"/>
  <c r="E20" i="61"/>
  <c r="F20" i="61"/>
  <c r="G20" i="61"/>
  <c r="H20" i="61"/>
  <c r="I20" i="61"/>
  <c r="J20" i="61"/>
  <c r="L20" i="61"/>
  <c r="K20" i="61" s="1"/>
  <c r="M20" i="61"/>
  <c r="N20" i="61"/>
  <c r="O20" i="61"/>
  <c r="C21" i="61"/>
  <c r="E30" i="61"/>
  <c r="F30" i="61"/>
  <c r="G30" i="61"/>
  <c r="H30" i="61"/>
  <c r="I30" i="61"/>
  <c r="J30" i="61"/>
  <c r="L30" i="61"/>
  <c r="K30" i="61" s="1"/>
  <c r="M30" i="61"/>
  <c r="N30" i="61"/>
  <c r="O30" i="61"/>
  <c r="C31" i="61"/>
  <c r="D130" i="62" l="1"/>
  <c r="E130" i="62" s="1"/>
  <c r="D72" i="62"/>
  <c r="D65" i="62"/>
  <c r="E65" i="62" s="1"/>
  <c r="D64" i="62"/>
  <c r="D47" i="62"/>
  <c r="E47" i="62" s="1"/>
  <c r="D42" i="62"/>
  <c r="D39" i="62"/>
  <c r="E39" i="62" s="1"/>
  <c r="D138" i="62"/>
  <c r="E138" i="62" s="1"/>
  <c r="D113" i="62"/>
  <c r="E113" i="62" s="1"/>
  <c r="D112" i="62"/>
  <c r="D71" i="62"/>
  <c r="E71" i="62" s="1"/>
  <c r="D63" i="62"/>
  <c r="E63" i="62" s="1"/>
  <c r="D16" i="62"/>
  <c r="D8" i="62"/>
  <c r="G7" i="61"/>
  <c r="G6" i="61"/>
  <c r="C6" i="61" s="1"/>
  <c r="D20" i="61"/>
  <c r="C20" i="61" s="1"/>
  <c r="D30" i="61"/>
  <c r="C30" i="61" s="1"/>
  <c r="D127" i="62"/>
  <c r="D110" i="62"/>
  <c r="D86" i="62"/>
  <c r="C7" i="61"/>
  <c r="D135" i="62"/>
  <c r="D93" i="62"/>
  <c r="E93" i="62" s="1"/>
  <c r="D70" i="62"/>
  <c r="D126" i="62"/>
  <c r="E126" i="62" s="1"/>
  <c r="D109" i="62"/>
  <c r="E109" i="62" s="1"/>
  <c r="D90" i="62"/>
  <c r="D85" i="62"/>
  <c r="E85" i="62" s="1"/>
  <c r="D139" i="62"/>
  <c r="D134" i="62"/>
  <c r="E134" i="62" s="1"/>
  <c r="D94" i="62"/>
  <c r="D69" i="62"/>
  <c r="E69" i="62" s="1"/>
  <c r="D54" i="62"/>
  <c r="D46" i="62"/>
  <c r="D22" i="62"/>
  <c r="D53" i="62"/>
  <c r="E53" i="62" s="1"/>
  <c r="D45" i="62"/>
  <c r="E45" i="62" s="1"/>
  <c r="D37" i="62"/>
  <c r="E37" i="62" s="1"/>
  <c r="D21" i="62"/>
  <c r="E21" i="62" s="1"/>
  <c r="D13" i="62"/>
  <c r="E13" i="62" s="1"/>
  <c r="D38" i="62"/>
  <c r="D14" i="62"/>
  <c r="K71" i="21"/>
  <c r="L43" i="21"/>
  <c r="K43" i="21" l="1"/>
</calcChain>
</file>

<file path=xl/sharedStrings.xml><?xml version="1.0" encoding="utf-8"?>
<sst xmlns="http://schemas.openxmlformats.org/spreadsheetml/2006/main" count="9209" uniqueCount="581">
  <si>
    <t>立                              　　　　　　　　　　　　　　　　　　　　　　　　　木                              　　　　　　　　　　　　　　　　　　　　　　　　　地</t>
  </si>
  <si>
    <t>区　　　　　　　　　分</t>
  </si>
  <si>
    <t>総     数</t>
  </si>
  <si>
    <t>人          　　　　　　　　　　　　　　　工          　　　　　　　　　　　　　　　林</t>
  </si>
  <si>
    <t>天          　　　　　　　　　　　　　　　然          　　　　　　　　　　　　　　　林</t>
  </si>
  <si>
    <t>総　　　　　　　　　　数</t>
  </si>
  <si>
    <t>育　　成　　単　　層　　林</t>
  </si>
  <si>
    <t>育　　成　　複　　層　　林</t>
  </si>
  <si>
    <t>総　　　　　　　　　数</t>
  </si>
  <si>
    <t>天　　　然　　　生　　　林</t>
  </si>
  <si>
    <t>針</t>
  </si>
  <si>
    <t>広</t>
  </si>
  <si>
    <t>総　　　　　数</t>
  </si>
  <si>
    <t>面　積</t>
  </si>
  <si>
    <t>蓄　積</t>
  </si>
  <si>
    <t>総数</t>
  </si>
  <si>
    <t>公</t>
  </si>
  <si>
    <t>県有林</t>
  </si>
  <si>
    <t>有</t>
  </si>
  <si>
    <t>市町村</t>
  </si>
  <si>
    <t>林</t>
  </si>
  <si>
    <t>有林</t>
  </si>
  <si>
    <t>財産区</t>
  </si>
  <si>
    <t>造林</t>
  </si>
  <si>
    <t>会社</t>
  </si>
  <si>
    <t>その他</t>
  </si>
  <si>
    <t>法人有林</t>
  </si>
  <si>
    <t>個人</t>
  </si>
  <si>
    <t>単位　面積：ha、蓄積：1,000ｍ3</t>
  </si>
  <si>
    <t>区　　　分</t>
  </si>
  <si>
    <t>総　　　数</t>
  </si>
  <si>
    <t>針　　　　　　　　　　　　　　　　　　　　葉　　　　　　　　　　　　　　　　　　　樹</t>
  </si>
  <si>
    <t>ス　　　ギ</t>
  </si>
  <si>
    <t>ア カ マ ツ</t>
  </si>
  <si>
    <t>ク ロ マ ツ</t>
  </si>
  <si>
    <t>ヒ       バ</t>
  </si>
  <si>
    <t>カ ラ マ ツ</t>
  </si>
  <si>
    <t>そ の 他 針</t>
  </si>
  <si>
    <t>民有林</t>
  </si>
  <si>
    <t>国有林</t>
  </si>
  <si>
    <t>　　注　　民有林のその他広にはブナ・ナラ類を含む。</t>
  </si>
  <si>
    <t>県</t>
  </si>
  <si>
    <t>17齢級</t>
  </si>
  <si>
    <t>青森市</t>
  </si>
  <si>
    <t>平内町</t>
  </si>
  <si>
    <t>今別町</t>
  </si>
  <si>
    <t>蓬田村</t>
  </si>
  <si>
    <t xml:space="preserve">        注　　官行造林地は「計画外地」を除く</t>
  </si>
  <si>
    <t>弘前市</t>
  </si>
  <si>
    <t>黒石市</t>
  </si>
  <si>
    <t>大鰐町</t>
  </si>
  <si>
    <t>西目屋村</t>
  </si>
  <si>
    <t>種別</t>
    <rPh sb="0" eb="2">
      <t>シュベツ</t>
    </rPh>
    <phoneticPr fontId="3"/>
  </si>
  <si>
    <t>県土</t>
    <rPh sb="0" eb="2">
      <t>ケンド</t>
    </rPh>
    <phoneticPr fontId="3"/>
  </si>
  <si>
    <t>森林</t>
    <rPh sb="0" eb="2">
      <t>シンリン</t>
    </rPh>
    <phoneticPr fontId="3"/>
  </si>
  <si>
    <t>民有林</t>
    <rPh sb="0" eb="3">
      <t>ミンユウリン</t>
    </rPh>
    <phoneticPr fontId="3"/>
  </si>
  <si>
    <t>国有林</t>
    <rPh sb="0" eb="3">
      <t>コクユウリン</t>
    </rPh>
    <phoneticPr fontId="3"/>
  </si>
  <si>
    <t>官行造林</t>
    <rPh sb="0" eb="1">
      <t>カン</t>
    </rPh>
    <rPh sb="1" eb="2">
      <t>コウ</t>
    </rPh>
    <rPh sb="2" eb="4">
      <t>ゾウリン</t>
    </rPh>
    <phoneticPr fontId="3"/>
  </si>
  <si>
    <t>防</t>
  </si>
  <si>
    <t>自</t>
  </si>
  <si>
    <t>獣</t>
  </si>
  <si>
    <t>跡</t>
  </si>
  <si>
    <t>傾</t>
  </si>
  <si>
    <t>安</t>
  </si>
  <si>
    <t>指</t>
  </si>
  <si>
    <t>然</t>
  </si>
  <si>
    <t>保</t>
  </si>
  <si>
    <t>名</t>
  </si>
  <si>
    <t>斜</t>
  </si>
  <si>
    <t>施</t>
  </si>
  <si>
    <t>源</t>
  </si>
  <si>
    <t>砂</t>
  </si>
  <si>
    <t>風</t>
  </si>
  <si>
    <t>害</t>
  </si>
  <si>
    <t>だ</t>
  </si>
  <si>
    <t>石</t>
  </si>
  <si>
    <t>火</t>
  </si>
  <si>
    <t>健</t>
  </si>
  <si>
    <t>致</t>
  </si>
  <si>
    <t>定</t>
  </si>
  <si>
    <t>別</t>
  </si>
  <si>
    <t>１</t>
  </si>
  <si>
    <t>環</t>
  </si>
  <si>
    <t>護</t>
  </si>
  <si>
    <t>勝</t>
  </si>
  <si>
    <t>地</t>
  </si>
  <si>
    <t>設</t>
  </si>
  <si>
    <t>か</t>
  </si>
  <si>
    <t>流</t>
  </si>
  <si>
    <t>崩</t>
  </si>
  <si>
    <t>れ</t>
  </si>
  <si>
    <t>種</t>
  </si>
  <si>
    <t>境</t>
  </si>
  <si>
    <t>区</t>
  </si>
  <si>
    <t>天</t>
  </si>
  <si>
    <t>ん</t>
  </si>
  <si>
    <t>出</t>
  </si>
  <si>
    <t>壊</t>
  </si>
  <si>
    <t>備</t>
  </si>
  <si>
    <t>止</t>
  </si>
  <si>
    <t>特</t>
  </si>
  <si>
    <t>養</t>
  </si>
  <si>
    <t>全</t>
  </si>
  <si>
    <t>記</t>
  </si>
  <si>
    <t>危</t>
  </si>
  <si>
    <t>念</t>
  </si>
  <si>
    <t>険</t>
  </si>
  <si>
    <t>域</t>
  </si>
  <si>
    <t>物</t>
  </si>
  <si>
    <t>三八上北</t>
  </si>
  <si>
    <t>下北</t>
  </si>
  <si>
    <t>東青</t>
  </si>
  <si>
    <t>津軽</t>
  </si>
  <si>
    <t>　　注　　（　）は兼種で外数である。</t>
  </si>
  <si>
    <t>単位　面積：ha</t>
  </si>
  <si>
    <t>人工</t>
    <rPh sb="0" eb="2">
      <t>ジンコウ</t>
    </rPh>
    <phoneticPr fontId="3"/>
  </si>
  <si>
    <t>林率</t>
    <rPh sb="0" eb="1">
      <t>ハヤシ</t>
    </rPh>
    <rPh sb="1" eb="2">
      <t>リツ</t>
    </rPh>
    <phoneticPr fontId="3"/>
  </si>
  <si>
    <t>官行</t>
    <rPh sb="0" eb="1">
      <t>カン</t>
    </rPh>
    <rPh sb="1" eb="2">
      <t>ギョウ</t>
    </rPh>
    <phoneticPr fontId="3"/>
  </si>
  <si>
    <t>造林</t>
    <rPh sb="0" eb="2">
      <t>ゾウリン</t>
    </rPh>
    <phoneticPr fontId="3"/>
  </si>
  <si>
    <t>無立木地</t>
    <rPh sb="2" eb="3">
      <t>キ</t>
    </rPh>
    <rPh sb="3" eb="4">
      <t>チ</t>
    </rPh>
    <phoneticPr fontId="3"/>
  </si>
  <si>
    <t>総数</t>
    <rPh sb="0" eb="2">
      <t>ソウスウ</t>
    </rPh>
    <phoneticPr fontId="3"/>
  </si>
  <si>
    <t>伐　採</t>
    <rPh sb="0" eb="1">
      <t>バツ</t>
    </rPh>
    <rPh sb="2" eb="3">
      <t>サイ</t>
    </rPh>
    <phoneticPr fontId="3"/>
  </si>
  <si>
    <t>跡　地</t>
    <rPh sb="0" eb="1">
      <t>アト</t>
    </rPh>
    <rPh sb="2" eb="3">
      <t>チ</t>
    </rPh>
    <phoneticPr fontId="3"/>
  </si>
  <si>
    <t>未　立</t>
    <rPh sb="0" eb="1">
      <t>ミ</t>
    </rPh>
    <rPh sb="2" eb="3">
      <t>タ</t>
    </rPh>
    <phoneticPr fontId="3"/>
  </si>
  <si>
    <t>木　地</t>
    <rPh sb="0" eb="1">
      <t>キ</t>
    </rPh>
    <rPh sb="2" eb="3">
      <t>チ</t>
    </rPh>
    <phoneticPr fontId="3"/>
  </si>
  <si>
    <t>困難地</t>
    <rPh sb="0" eb="2">
      <t>コンナン</t>
    </rPh>
    <rPh sb="2" eb="3">
      <t>チ</t>
    </rPh>
    <phoneticPr fontId="3"/>
  </si>
  <si>
    <t>総数</t>
    <rPh sb="1" eb="2">
      <t>スウ</t>
    </rPh>
    <phoneticPr fontId="3"/>
  </si>
  <si>
    <t>水源かん養</t>
    <rPh sb="1" eb="2">
      <t>ゲン</t>
    </rPh>
    <rPh sb="4" eb="5">
      <t>マモル</t>
    </rPh>
    <phoneticPr fontId="3"/>
  </si>
  <si>
    <t>土砂流出防備</t>
    <rPh sb="0" eb="2">
      <t>ドシャ</t>
    </rPh>
    <rPh sb="2" eb="4">
      <t>リュウシュツ</t>
    </rPh>
    <rPh sb="4" eb="6">
      <t>ボウビ</t>
    </rPh>
    <phoneticPr fontId="3"/>
  </si>
  <si>
    <t>土砂崩壊防備</t>
    <rPh sb="0" eb="2">
      <t>ドシャ</t>
    </rPh>
    <rPh sb="2" eb="4">
      <t>ホウカイ</t>
    </rPh>
    <rPh sb="4" eb="6">
      <t>ボウビ</t>
    </rPh>
    <phoneticPr fontId="3"/>
  </si>
  <si>
    <t>飛砂防備</t>
    <rPh sb="1" eb="2">
      <t>スナ</t>
    </rPh>
    <rPh sb="2" eb="4">
      <t>ボウビ</t>
    </rPh>
    <phoneticPr fontId="3"/>
  </si>
  <si>
    <t>防風</t>
    <rPh sb="1" eb="2">
      <t>カゼ</t>
    </rPh>
    <phoneticPr fontId="3"/>
  </si>
  <si>
    <t>潮害防備</t>
    <rPh sb="1" eb="2">
      <t>ガイ</t>
    </rPh>
    <rPh sb="2" eb="4">
      <t>ボウビ</t>
    </rPh>
    <phoneticPr fontId="3"/>
  </si>
  <si>
    <t>干害防備</t>
    <rPh sb="1" eb="2">
      <t>ガイ</t>
    </rPh>
    <rPh sb="2" eb="4">
      <t>ボウビ</t>
    </rPh>
    <phoneticPr fontId="3"/>
  </si>
  <si>
    <t>なだれ防止</t>
    <rPh sb="3" eb="5">
      <t>ボウシ</t>
    </rPh>
    <phoneticPr fontId="3"/>
  </si>
  <si>
    <t>落石防止</t>
    <rPh sb="1" eb="2">
      <t>イシ</t>
    </rPh>
    <rPh sb="2" eb="4">
      <t>ボウシ</t>
    </rPh>
    <phoneticPr fontId="3"/>
  </si>
  <si>
    <t>防火</t>
    <rPh sb="1" eb="2">
      <t>ヒ</t>
    </rPh>
    <phoneticPr fontId="3"/>
  </si>
  <si>
    <t>保健</t>
    <rPh sb="0" eb="2">
      <t>ホケン</t>
    </rPh>
    <phoneticPr fontId="3"/>
  </si>
  <si>
    <t>風致</t>
    <rPh sb="0" eb="2">
      <t>フウチ</t>
    </rPh>
    <phoneticPr fontId="3"/>
  </si>
  <si>
    <t>特別保護地域</t>
    <rPh sb="0" eb="2">
      <t>トクベツ</t>
    </rPh>
    <rPh sb="2" eb="4">
      <t>ホゴ</t>
    </rPh>
    <rPh sb="4" eb="6">
      <t>チイキ</t>
    </rPh>
    <phoneticPr fontId="3"/>
  </si>
  <si>
    <t>第１種特別地域</t>
    <rPh sb="2" eb="3">
      <t>シュ</t>
    </rPh>
    <rPh sb="3" eb="5">
      <t>トクベツ</t>
    </rPh>
    <rPh sb="5" eb="7">
      <t>チイキ</t>
    </rPh>
    <phoneticPr fontId="3"/>
  </si>
  <si>
    <t>第２種特別地域</t>
    <rPh sb="2" eb="3">
      <t>シュ</t>
    </rPh>
    <rPh sb="3" eb="5">
      <t>トクベツ</t>
    </rPh>
    <rPh sb="5" eb="7">
      <t>チイキ</t>
    </rPh>
    <phoneticPr fontId="3"/>
  </si>
  <si>
    <t>第３種特別地域</t>
    <rPh sb="2" eb="3">
      <t>シュ</t>
    </rPh>
    <rPh sb="3" eb="5">
      <t>トクベツ</t>
    </rPh>
    <rPh sb="5" eb="7">
      <t>チイキ</t>
    </rPh>
    <phoneticPr fontId="3"/>
  </si>
  <si>
    <t>鳥獣保護区特別保護地区</t>
    <rPh sb="0" eb="2">
      <t>チョウジュウ</t>
    </rPh>
    <rPh sb="2" eb="5">
      <t>ホゴク</t>
    </rPh>
    <rPh sb="5" eb="7">
      <t>トクベツ</t>
    </rPh>
    <rPh sb="7" eb="9">
      <t>ホゴ</t>
    </rPh>
    <rPh sb="9" eb="11">
      <t>チク</t>
    </rPh>
    <phoneticPr fontId="3"/>
  </si>
  <si>
    <t>史跡名勝天然記念物</t>
    <rPh sb="0" eb="2">
      <t>シセキ</t>
    </rPh>
    <rPh sb="2" eb="4">
      <t>メイショウ</t>
    </rPh>
    <rPh sb="4" eb="6">
      <t>テンネン</t>
    </rPh>
    <rPh sb="6" eb="9">
      <t>キネンブツ</t>
    </rPh>
    <phoneticPr fontId="3"/>
  </si>
  <si>
    <t>急傾斜地崩壊危険地区</t>
    <rPh sb="1" eb="4">
      <t>ケイシャチ</t>
    </rPh>
    <rPh sb="4" eb="6">
      <t>ホウカイ</t>
    </rPh>
    <rPh sb="6" eb="8">
      <t>キケン</t>
    </rPh>
    <rPh sb="8" eb="10">
      <t>チク</t>
    </rPh>
    <phoneticPr fontId="3"/>
  </si>
  <si>
    <t>保安施設地区</t>
    <rPh sb="0" eb="2">
      <t>ホアン</t>
    </rPh>
    <rPh sb="2" eb="4">
      <t>シセツ</t>
    </rPh>
    <rPh sb="4" eb="6">
      <t>チク</t>
    </rPh>
    <phoneticPr fontId="3"/>
  </si>
  <si>
    <t>18齢級</t>
  </si>
  <si>
    <t>19齢級</t>
  </si>
  <si>
    <t>20齢級</t>
  </si>
  <si>
    <t>蓄積</t>
  </si>
  <si>
    <t>以　上</t>
  </si>
  <si>
    <t>総　　　 数</t>
  </si>
  <si>
    <t>総    数</t>
  </si>
  <si>
    <t>人</t>
  </si>
  <si>
    <t>立</t>
  </si>
  <si>
    <t>ス    ギ</t>
  </si>
  <si>
    <t>アカマツ</t>
  </si>
  <si>
    <t>工</t>
  </si>
  <si>
    <t>葉</t>
  </si>
  <si>
    <t>クロマツ</t>
  </si>
  <si>
    <t>ヒ    バ</t>
  </si>
  <si>
    <t>樹</t>
  </si>
  <si>
    <t>カラマツ</t>
  </si>
  <si>
    <t>その他 針</t>
  </si>
  <si>
    <t>広   葉   樹</t>
  </si>
  <si>
    <t>ヒ     バ</t>
  </si>
  <si>
    <t>横浜町</t>
  </si>
  <si>
    <t xml:space="preserve">   注　　官行造林は除く。</t>
  </si>
  <si>
    <t>人          工          林</t>
  </si>
  <si>
    <t>天          然          林</t>
  </si>
  <si>
    <t>除     地</t>
  </si>
  <si>
    <t>むつ市</t>
  </si>
  <si>
    <t>大間町</t>
  </si>
  <si>
    <t>東通村</t>
  </si>
  <si>
    <t>風間浦村</t>
  </si>
  <si>
    <t>佐井村</t>
  </si>
  <si>
    <t xml:space="preserve">  国有林森林資源表（東青森林計画区）</t>
  </si>
  <si>
    <t>五所川原市</t>
  </si>
  <si>
    <t>深浦町</t>
  </si>
  <si>
    <t>区　　　　　　　　　　分</t>
  </si>
  <si>
    <t>総   数</t>
  </si>
  <si>
    <t>21齢級</t>
  </si>
  <si>
    <t>総　　　　　　　数</t>
  </si>
  <si>
    <t>面積</t>
  </si>
  <si>
    <t>１齢級</t>
  </si>
  <si>
    <t>２齢級</t>
  </si>
  <si>
    <t>３齢級</t>
  </si>
  <si>
    <t>４齢級</t>
  </si>
  <si>
    <t>制限林</t>
  </si>
  <si>
    <t>普通林</t>
  </si>
  <si>
    <t>鶴田町</t>
  </si>
  <si>
    <t>森　  林　  計　  画　  区</t>
  </si>
  <si>
    <t>更新困難地</t>
  </si>
  <si>
    <t>下北森林計画区</t>
  </si>
  <si>
    <t>東青森林計画区</t>
  </si>
  <si>
    <t>津軽森林計画区</t>
  </si>
  <si>
    <t>八戸市</t>
  </si>
  <si>
    <t>五戸町</t>
  </si>
  <si>
    <t>田子町</t>
  </si>
  <si>
    <t>南部町</t>
  </si>
  <si>
    <t>階上町</t>
  </si>
  <si>
    <t>新郷村</t>
  </si>
  <si>
    <t>官行造林</t>
  </si>
  <si>
    <t>三戸町</t>
  </si>
  <si>
    <t>更新困難地</t>
    <phoneticPr fontId="3"/>
  </si>
  <si>
    <t>伐採跡地</t>
    <phoneticPr fontId="3"/>
  </si>
  <si>
    <t>未立木地</t>
    <phoneticPr fontId="3"/>
  </si>
  <si>
    <t>無      立      木     地</t>
    <phoneticPr fontId="3"/>
  </si>
  <si>
    <t>区　　　　　　　分</t>
  </si>
  <si>
    <t>総　　　　数</t>
  </si>
  <si>
    <t>公　　　　　　　　　　有　　　　　　　　　　林</t>
  </si>
  <si>
    <t>私　　　　　          　　　　　有　　　　　　　　　　          林</t>
  </si>
  <si>
    <t>市町村有林</t>
  </si>
  <si>
    <t>財産区有林</t>
  </si>
  <si>
    <t>会社有林</t>
  </si>
  <si>
    <t>その他法人有林</t>
  </si>
  <si>
    <t>個人有林</t>
  </si>
  <si>
    <t>十和田市</t>
  </si>
  <si>
    <t>三沢市</t>
  </si>
  <si>
    <t>野辺地町</t>
  </si>
  <si>
    <t>七戸町</t>
  </si>
  <si>
    <t>東北町</t>
  </si>
  <si>
    <t>六戸町</t>
  </si>
  <si>
    <t>２</t>
  </si>
  <si>
    <t>３</t>
  </si>
  <si>
    <t>三八上北森林計画区</t>
  </si>
  <si>
    <t>木</t>
  </si>
  <si>
    <t>５齢級</t>
  </si>
  <si>
    <t>６齢級</t>
  </si>
  <si>
    <t>７齢級</t>
  </si>
  <si>
    <t>８齢級</t>
  </si>
  <si>
    <t>９齢級</t>
  </si>
  <si>
    <t>10齢級</t>
  </si>
  <si>
    <t>11齢級</t>
  </si>
  <si>
    <t>12齢級</t>
  </si>
  <si>
    <t>13齢級</t>
  </si>
  <si>
    <t>14齢級</t>
  </si>
  <si>
    <t>15齢級</t>
  </si>
  <si>
    <t>16齢級</t>
  </si>
  <si>
    <t>立　　　　　　　　　　　　　　木　　　　　　　　　　　　　　地</t>
  </si>
  <si>
    <t>区　  　  　　　　分</t>
  </si>
  <si>
    <t>人　　　　　　工　　　　　林</t>
  </si>
  <si>
    <t>天　　　　　然　　　　　林</t>
  </si>
  <si>
    <t>無立木地</t>
  </si>
  <si>
    <t>除　　地</t>
  </si>
  <si>
    <t>　　注　　官行造林地は「計画外地」を除く。</t>
  </si>
  <si>
    <t>単位　蓄積：1,000ｍ3</t>
  </si>
  <si>
    <t>広　　　　　　　　　　葉　　　　　　　　　　樹</t>
  </si>
  <si>
    <t>ha当り蓄積(ｍ3)</t>
  </si>
  <si>
    <t>ブ　　　ナ</t>
  </si>
  <si>
    <t>ナ　ラ　類</t>
  </si>
  <si>
    <t>そ の 他 広</t>
  </si>
  <si>
    <t>単位　面積：ha、蓄積：1,000ｍ3、率：％</t>
  </si>
  <si>
    <t>民　　　　　　　　　　　　　　　有　　　　　　　　　　　　　　　林</t>
  </si>
  <si>
    <t>国          有          林</t>
  </si>
  <si>
    <t>総 森 林</t>
  </si>
  <si>
    <t>森 林 率</t>
  </si>
  <si>
    <t>総      数</t>
  </si>
  <si>
    <t>人 工 林</t>
  </si>
  <si>
    <t>天 然 林</t>
  </si>
  <si>
    <t>Ａ</t>
  </si>
  <si>
    <t>Ｂ＝Ｃ＋Ｅ</t>
  </si>
  <si>
    <t>Ｂ／Ａ</t>
  </si>
  <si>
    <t>Ｃ</t>
  </si>
  <si>
    <t>Ｄ</t>
  </si>
  <si>
    <t>Ｄ／Ｃ</t>
  </si>
  <si>
    <t>Ｅ</t>
  </si>
  <si>
    <t>県合計</t>
  </si>
  <si>
    <t>森林計画区</t>
  </si>
  <si>
    <t>■林種、林相別面積、蓄積</t>
    <phoneticPr fontId="3"/>
  </si>
  <si>
    <t>未立木地、除地</t>
    <rPh sb="0" eb="1">
      <t>ミ</t>
    </rPh>
    <rPh sb="1" eb="3">
      <t>リュウボク</t>
    </rPh>
    <rPh sb="3" eb="4">
      <t>チ</t>
    </rPh>
    <rPh sb="5" eb="6">
      <t>ジョ</t>
    </rPh>
    <rPh sb="6" eb="7">
      <t>チ</t>
    </rPh>
    <phoneticPr fontId="3"/>
  </si>
  <si>
    <t>更新困難地</t>
    <rPh sb="0" eb="2">
      <t>コウシン</t>
    </rPh>
    <rPh sb="2" eb="4">
      <t>コンナン</t>
    </rPh>
    <rPh sb="4" eb="5">
      <t>チ</t>
    </rPh>
    <phoneticPr fontId="3"/>
  </si>
  <si>
    <t>総　　　　数</t>
    <phoneticPr fontId="3"/>
  </si>
  <si>
    <t>民　有　林</t>
    <phoneticPr fontId="3"/>
  </si>
  <si>
    <t>単位　面積：ｈａ</t>
    <rPh sb="3" eb="5">
      <t>メンセキ</t>
    </rPh>
    <phoneticPr fontId="3"/>
  </si>
  <si>
    <t>■樹種別蓄積</t>
    <phoneticPr fontId="3"/>
  </si>
  <si>
    <t>■樹種別面積</t>
    <rPh sb="4" eb="6">
      <t>メンセキ</t>
    </rPh>
    <phoneticPr fontId="3"/>
  </si>
  <si>
    <t>伐採跡地</t>
    <phoneticPr fontId="3"/>
  </si>
  <si>
    <t>未立木地</t>
    <phoneticPr fontId="3"/>
  </si>
  <si>
    <t>凡　　　　例</t>
    <rPh sb="0" eb="1">
      <t>ボン</t>
    </rPh>
    <rPh sb="5" eb="6">
      <t>レイ</t>
    </rPh>
    <phoneticPr fontId="3"/>
  </si>
  <si>
    <t>■森林の現況</t>
    <rPh sb="1" eb="3">
      <t>シンリン</t>
    </rPh>
    <rPh sb="4" eb="6">
      <t>ゲンキョウ</t>
    </rPh>
    <phoneticPr fontId="3"/>
  </si>
  <si>
    <t>内訳</t>
    <rPh sb="0" eb="2">
      <t>ウチワケ</t>
    </rPh>
    <phoneticPr fontId="3"/>
  </si>
  <si>
    <t>■計画樹立年度一覧表</t>
    <rPh sb="1" eb="3">
      <t>ケイカク</t>
    </rPh>
    <rPh sb="3" eb="5">
      <t>ジュリツ</t>
    </rPh>
    <rPh sb="5" eb="7">
      <t>ネンド</t>
    </rPh>
    <rPh sb="7" eb="9">
      <t>イチラン</t>
    </rPh>
    <rPh sb="9" eb="10">
      <t>ヒョウ</t>
    </rPh>
    <phoneticPr fontId="3"/>
  </si>
  <si>
    <t>（１）地域森林計画（民有林）</t>
    <rPh sb="3" eb="5">
      <t>チイキ</t>
    </rPh>
    <rPh sb="5" eb="7">
      <t>シンリン</t>
    </rPh>
    <rPh sb="7" eb="9">
      <t>ケイカク</t>
    </rPh>
    <rPh sb="10" eb="13">
      <t>ミンユウリン</t>
    </rPh>
    <phoneticPr fontId="3"/>
  </si>
  <si>
    <t>森林計画区</t>
    <rPh sb="0" eb="2">
      <t>シンリン</t>
    </rPh>
    <rPh sb="2" eb="4">
      <t>ケイカク</t>
    </rPh>
    <rPh sb="4" eb="5">
      <t>ク</t>
    </rPh>
    <phoneticPr fontId="3"/>
  </si>
  <si>
    <t>樹立年度</t>
    <rPh sb="0" eb="2">
      <t>ジュリツ</t>
    </rPh>
    <rPh sb="2" eb="4">
      <t>ネンド</t>
    </rPh>
    <phoneticPr fontId="3"/>
  </si>
  <si>
    <t>調査年度</t>
    <rPh sb="0" eb="2">
      <t>チョウサ</t>
    </rPh>
    <rPh sb="2" eb="4">
      <t>ネンド</t>
    </rPh>
    <phoneticPr fontId="3"/>
  </si>
  <si>
    <t>三八上北</t>
    <rPh sb="0" eb="2">
      <t>サンハチ</t>
    </rPh>
    <rPh sb="2" eb="4">
      <t>カミキタ</t>
    </rPh>
    <phoneticPr fontId="3"/>
  </si>
  <si>
    <t>関　係　市　町　村</t>
    <rPh sb="0" eb="1">
      <t>セキ</t>
    </rPh>
    <rPh sb="2" eb="3">
      <t>カカリ</t>
    </rPh>
    <rPh sb="4" eb="5">
      <t>シ</t>
    </rPh>
    <rPh sb="6" eb="7">
      <t>マチ</t>
    </rPh>
    <rPh sb="8" eb="9">
      <t>ムラ</t>
    </rPh>
    <phoneticPr fontId="3"/>
  </si>
  <si>
    <t>下　　　北</t>
    <rPh sb="0" eb="1">
      <t>シタ</t>
    </rPh>
    <rPh sb="4" eb="5">
      <t>キタ</t>
    </rPh>
    <phoneticPr fontId="3"/>
  </si>
  <si>
    <t>東　　　青</t>
    <rPh sb="0" eb="1">
      <t>ヒガシ</t>
    </rPh>
    <rPh sb="4" eb="5">
      <t>アオ</t>
    </rPh>
    <phoneticPr fontId="3"/>
  </si>
  <si>
    <t>津　　　軽</t>
    <rPh sb="0" eb="1">
      <t>ツ</t>
    </rPh>
    <rPh sb="4" eb="5">
      <t>ケイ</t>
    </rPh>
    <phoneticPr fontId="3"/>
  </si>
  <si>
    <t>（２）地域森林計画（国有林）</t>
    <rPh sb="3" eb="5">
      <t>チイキ</t>
    </rPh>
    <rPh sb="5" eb="7">
      <t>シンリン</t>
    </rPh>
    <rPh sb="7" eb="9">
      <t>ケイカク</t>
    </rPh>
    <rPh sb="10" eb="11">
      <t>クニ</t>
    </rPh>
    <rPh sb="11" eb="12">
      <t>ユウ</t>
    </rPh>
    <rPh sb="12" eb="13">
      <t>バヤシ</t>
    </rPh>
    <phoneticPr fontId="3"/>
  </si>
  <si>
    <t>県内全域</t>
    <rPh sb="0" eb="2">
      <t>ケンナイ</t>
    </rPh>
    <rPh sb="2" eb="4">
      <t>ゼンイキ</t>
    </rPh>
    <phoneticPr fontId="3"/>
  </si>
  <si>
    <t>－</t>
    <phoneticPr fontId="3"/>
  </si>
  <si>
    <t>（３）官行造林</t>
    <rPh sb="3" eb="4">
      <t>カン</t>
    </rPh>
    <rPh sb="4" eb="5">
      <t>コウ</t>
    </rPh>
    <rPh sb="5" eb="7">
      <t>ゾウリン</t>
    </rPh>
    <phoneticPr fontId="3"/>
  </si>
  <si>
    <t>比率（％）</t>
    <rPh sb="0" eb="2">
      <t>ヒリツ</t>
    </rPh>
    <phoneticPr fontId="3"/>
  </si>
  <si>
    <t>（２）森林蓄積</t>
    <rPh sb="3" eb="5">
      <t>シンリン</t>
    </rPh>
    <rPh sb="5" eb="7">
      <t>チクセキ</t>
    </rPh>
    <phoneticPr fontId="3"/>
  </si>
  <si>
    <t>（１）森林面積</t>
    <rPh sb="3" eb="5">
      <t>シンリン</t>
    </rPh>
    <rPh sb="5" eb="7">
      <t>メンセキ</t>
    </rPh>
    <phoneticPr fontId="3"/>
  </si>
  <si>
    <t>（３）民有林樹種別面積</t>
    <rPh sb="3" eb="6">
      <t>ミンユウリン</t>
    </rPh>
    <rPh sb="6" eb="7">
      <t>ジュ</t>
    </rPh>
    <rPh sb="7" eb="8">
      <t>シュ</t>
    </rPh>
    <rPh sb="8" eb="9">
      <t>ベツ</t>
    </rPh>
    <rPh sb="9" eb="11">
      <t>メンセキ</t>
    </rPh>
    <phoneticPr fontId="3"/>
  </si>
  <si>
    <t>針</t>
    <rPh sb="0" eb="1">
      <t>シン</t>
    </rPh>
    <phoneticPr fontId="3"/>
  </si>
  <si>
    <t>葉</t>
    <rPh sb="0" eb="1">
      <t>ハ</t>
    </rPh>
    <phoneticPr fontId="3"/>
  </si>
  <si>
    <t>樹</t>
    <rPh sb="0" eb="1">
      <t>キ</t>
    </rPh>
    <phoneticPr fontId="3"/>
  </si>
  <si>
    <t>小計</t>
    <rPh sb="0" eb="2">
      <t>ショウケイ</t>
    </rPh>
    <phoneticPr fontId="3"/>
  </si>
  <si>
    <t>スギ</t>
    <phoneticPr fontId="3"/>
  </si>
  <si>
    <t>アカマツ</t>
    <phoneticPr fontId="3"/>
  </si>
  <si>
    <t>クロマツ</t>
    <phoneticPr fontId="3"/>
  </si>
  <si>
    <t>ヒバ</t>
    <phoneticPr fontId="3"/>
  </si>
  <si>
    <t>カラマツ</t>
    <phoneticPr fontId="3"/>
  </si>
  <si>
    <t>その他針葉樹</t>
    <rPh sb="2" eb="3">
      <t>タ</t>
    </rPh>
    <rPh sb="3" eb="6">
      <t>シンヨウジュ</t>
    </rPh>
    <phoneticPr fontId="3"/>
  </si>
  <si>
    <t>広葉樹</t>
    <rPh sb="0" eb="3">
      <t>コウヨウジュ</t>
    </rPh>
    <phoneticPr fontId="3"/>
  </si>
  <si>
    <t>無立木地</t>
    <rPh sb="0" eb="1">
      <t>ム</t>
    </rPh>
    <rPh sb="1" eb="3">
      <t>タチキ</t>
    </rPh>
    <rPh sb="3" eb="4">
      <t>チ</t>
    </rPh>
    <phoneticPr fontId="3"/>
  </si>
  <si>
    <t>面積（ha)</t>
    <rPh sb="0" eb="2">
      <t>メンセキ</t>
    </rPh>
    <phoneticPr fontId="3"/>
  </si>
  <si>
    <t>（４）民有林樹種別蓄積</t>
    <rPh sb="3" eb="6">
      <t>ミンユウリン</t>
    </rPh>
    <rPh sb="6" eb="7">
      <t>ジュ</t>
    </rPh>
    <rPh sb="7" eb="8">
      <t>シュ</t>
    </rPh>
    <rPh sb="8" eb="9">
      <t>ベツ</t>
    </rPh>
    <rPh sb="9" eb="11">
      <t>チクセキ</t>
    </rPh>
    <phoneticPr fontId="3"/>
  </si>
  <si>
    <t>（５）国有林樹種別面積</t>
    <rPh sb="3" eb="6">
      <t>コクユウリン</t>
    </rPh>
    <rPh sb="6" eb="7">
      <t>ジュ</t>
    </rPh>
    <rPh sb="7" eb="8">
      <t>シュ</t>
    </rPh>
    <rPh sb="8" eb="9">
      <t>ベツ</t>
    </rPh>
    <rPh sb="9" eb="11">
      <t>メンセキ</t>
    </rPh>
    <phoneticPr fontId="3"/>
  </si>
  <si>
    <t>未立木地等</t>
    <rPh sb="0" eb="1">
      <t>ミ</t>
    </rPh>
    <rPh sb="1" eb="3">
      <t>タチキ</t>
    </rPh>
    <rPh sb="3" eb="4">
      <t>チ</t>
    </rPh>
    <rPh sb="4" eb="5">
      <t>トウ</t>
    </rPh>
    <phoneticPr fontId="3"/>
  </si>
  <si>
    <t>無立木地等</t>
    <rPh sb="0" eb="1">
      <t>ム</t>
    </rPh>
    <rPh sb="1" eb="3">
      <t>タチキ</t>
    </rPh>
    <rPh sb="3" eb="4">
      <t>チ</t>
    </rPh>
    <rPh sb="4" eb="5">
      <t>トウ</t>
    </rPh>
    <phoneticPr fontId="3"/>
  </si>
  <si>
    <t>（６）国有林樹種別蓄積</t>
    <rPh sb="3" eb="6">
      <t>コクユウリン</t>
    </rPh>
    <rPh sb="6" eb="7">
      <t>ジュ</t>
    </rPh>
    <rPh sb="7" eb="8">
      <t>シュ</t>
    </rPh>
    <rPh sb="8" eb="9">
      <t>ベツ</t>
    </rPh>
    <rPh sb="9" eb="11">
      <t>チクセキ</t>
    </rPh>
    <phoneticPr fontId="3"/>
  </si>
  <si>
    <t>青森県森林資源統計書</t>
    <rPh sb="0" eb="3">
      <t>アオモリケン</t>
    </rPh>
    <rPh sb="3" eb="5">
      <t>シンリン</t>
    </rPh>
    <rPh sb="5" eb="7">
      <t>シゲン</t>
    </rPh>
    <rPh sb="7" eb="10">
      <t>トウケイショ</t>
    </rPh>
    <phoneticPr fontId="3"/>
  </si>
  <si>
    <t>青森県農林水産部林政課</t>
    <rPh sb="0" eb="3">
      <t>アオモリケン</t>
    </rPh>
    <rPh sb="3" eb="5">
      <t>ノウリン</t>
    </rPh>
    <rPh sb="5" eb="7">
      <t>スイサン</t>
    </rPh>
    <rPh sb="7" eb="8">
      <t>ブ</t>
    </rPh>
    <rPh sb="8" eb="10">
      <t>リンセイ</t>
    </rPh>
    <rPh sb="10" eb="11">
      <t>カ</t>
    </rPh>
    <phoneticPr fontId="3"/>
  </si>
  <si>
    <t>国　有　林</t>
    <phoneticPr fontId="3"/>
  </si>
  <si>
    <t>※官行造林は除く</t>
    <rPh sb="1" eb="2">
      <t>カン</t>
    </rPh>
    <rPh sb="2" eb="3">
      <t>コウ</t>
    </rPh>
    <rPh sb="3" eb="5">
      <t>ゾウリン</t>
    </rPh>
    <rPh sb="6" eb="7">
      <t>ノゾ</t>
    </rPh>
    <phoneticPr fontId="3"/>
  </si>
  <si>
    <t>総    数</t>
    <phoneticPr fontId="3"/>
  </si>
  <si>
    <t>無      立      木      地</t>
    <phoneticPr fontId="3"/>
  </si>
  <si>
    <t>水</t>
  </si>
  <si>
    <t>魚つき</t>
    <rPh sb="0" eb="1">
      <t>ウオ</t>
    </rPh>
    <phoneticPr fontId="3"/>
  </si>
  <si>
    <t xml:space="preserve">注　 </t>
    <phoneticPr fontId="3"/>
  </si>
  <si>
    <t>その他法人有林には、社寺有林、森林組合有林を含む。個人有林には、部落有林、共有林、その他を含む。</t>
    <phoneticPr fontId="3"/>
  </si>
  <si>
    <t>つがる市</t>
    <rPh sb="3" eb="4">
      <t>シ</t>
    </rPh>
    <phoneticPr fontId="3"/>
  </si>
  <si>
    <t>外ヶ浜町</t>
    <rPh sb="0" eb="1">
      <t>ソト</t>
    </rPh>
    <rPh sb="2" eb="3">
      <t>ハマ</t>
    </rPh>
    <rPh sb="3" eb="4">
      <t>マチ</t>
    </rPh>
    <phoneticPr fontId="3"/>
  </si>
  <si>
    <t>中泊町</t>
    <rPh sb="1" eb="2">
      <t>ト</t>
    </rPh>
    <phoneticPr fontId="3"/>
  </si>
  <si>
    <t>十和田市、三沢市、野辺地町、七戸町、東北町</t>
    <rPh sb="0" eb="4">
      <t>トワダシ</t>
    </rPh>
    <rPh sb="5" eb="8">
      <t>ミサワシ</t>
    </rPh>
    <rPh sb="9" eb="13">
      <t>ノヘジマチ</t>
    </rPh>
    <rPh sb="14" eb="17">
      <t>シチノヘマチ</t>
    </rPh>
    <phoneticPr fontId="3"/>
  </si>
  <si>
    <t>横浜町、六ヶ所村、三戸町、田子町、新郷村</t>
    <rPh sb="0" eb="3">
      <t>ヨコハママチ</t>
    </rPh>
    <rPh sb="4" eb="8">
      <t>ロッカショムラ</t>
    </rPh>
    <phoneticPr fontId="3"/>
  </si>
  <si>
    <t>むつ市、大間町、東通村、風間浦村、佐井村</t>
    <rPh sb="2" eb="3">
      <t>シ</t>
    </rPh>
    <rPh sb="4" eb="6">
      <t>オオマ</t>
    </rPh>
    <rPh sb="6" eb="7">
      <t>マチ</t>
    </rPh>
    <rPh sb="8" eb="9">
      <t>ヒガシ</t>
    </rPh>
    <rPh sb="9" eb="10">
      <t>ツウ</t>
    </rPh>
    <rPh sb="10" eb="11">
      <t>ムラ</t>
    </rPh>
    <rPh sb="12" eb="14">
      <t>カザマ</t>
    </rPh>
    <rPh sb="14" eb="15">
      <t>ウラ</t>
    </rPh>
    <rPh sb="15" eb="16">
      <t>ムラ</t>
    </rPh>
    <phoneticPr fontId="3"/>
  </si>
  <si>
    <t>（参考資料）市町村合併の状況</t>
    <rPh sb="1" eb="3">
      <t>サンコウ</t>
    </rPh>
    <rPh sb="3" eb="5">
      <t>シリョウ</t>
    </rPh>
    <rPh sb="6" eb="9">
      <t>シチョウソン</t>
    </rPh>
    <rPh sb="9" eb="11">
      <t>ガッペイ</t>
    </rPh>
    <rPh sb="12" eb="14">
      <t>ジョウキョウ</t>
    </rPh>
    <phoneticPr fontId="3"/>
  </si>
  <si>
    <t>《東青森林計画区》</t>
    <rPh sb="1" eb="2">
      <t>ヒガシ</t>
    </rPh>
    <rPh sb="2" eb="3">
      <t>アオ</t>
    </rPh>
    <rPh sb="3" eb="5">
      <t>シンリン</t>
    </rPh>
    <rPh sb="5" eb="7">
      <t>ケイカク</t>
    </rPh>
    <rPh sb="7" eb="8">
      <t>ク</t>
    </rPh>
    <phoneticPr fontId="3"/>
  </si>
  <si>
    <t>合併前名称</t>
    <rPh sb="0" eb="2">
      <t>ガッペイ</t>
    </rPh>
    <rPh sb="2" eb="3">
      <t>マエ</t>
    </rPh>
    <rPh sb="3" eb="5">
      <t>メイショウ</t>
    </rPh>
    <phoneticPr fontId="3"/>
  </si>
  <si>
    <t>合併後名称</t>
    <rPh sb="0" eb="2">
      <t>ガッペイ</t>
    </rPh>
    <rPh sb="2" eb="3">
      <t>ゴ</t>
    </rPh>
    <rPh sb="3" eb="5">
      <t>メイショウ</t>
    </rPh>
    <phoneticPr fontId="3"/>
  </si>
  <si>
    <t>合併年月日</t>
    <rPh sb="0" eb="2">
      <t>ガッペイ</t>
    </rPh>
    <rPh sb="2" eb="5">
      <t>ネンガッピ</t>
    </rPh>
    <phoneticPr fontId="3"/>
  </si>
  <si>
    <t>備考</t>
    <rPh sb="0" eb="2">
      <t>ビコウ</t>
    </rPh>
    <phoneticPr fontId="3"/>
  </si>
  <si>
    <t>青森市</t>
    <rPh sb="0" eb="3">
      <t>アオモリシ</t>
    </rPh>
    <phoneticPr fontId="3"/>
  </si>
  <si>
    <t>浪岡町</t>
    <rPh sb="0" eb="3">
      <t>ナミオカマチ</t>
    </rPh>
    <phoneticPr fontId="3"/>
  </si>
  <si>
    <t>浪岡町は津軽森林計画区から</t>
    <rPh sb="0" eb="3">
      <t>ナミオカマチ</t>
    </rPh>
    <rPh sb="4" eb="6">
      <t>ツガル</t>
    </rPh>
    <rPh sb="6" eb="8">
      <t>シンリン</t>
    </rPh>
    <rPh sb="8" eb="10">
      <t>ケイカク</t>
    </rPh>
    <rPh sb="10" eb="11">
      <t>ク</t>
    </rPh>
    <phoneticPr fontId="3"/>
  </si>
  <si>
    <t>蟹田町</t>
    <rPh sb="0" eb="3">
      <t>カニタマチ</t>
    </rPh>
    <phoneticPr fontId="3"/>
  </si>
  <si>
    <t>平舘村</t>
    <rPh sb="0" eb="1">
      <t>タイ</t>
    </rPh>
    <rPh sb="1" eb="2">
      <t>タテ</t>
    </rPh>
    <rPh sb="2" eb="3">
      <t>ムラ</t>
    </rPh>
    <phoneticPr fontId="3"/>
  </si>
  <si>
    <t>三厩村</t>
    <rPh sb="0" eb="3">
      <t>ミンマヤムラ</t>
    </rPh>
    <phoneticPr fontId="3"/>
  </si>
  <si>
    <t>《津軽森林計画区》</t>
    <rPh sb="1" eb="3">
      <t>ツガル</t>
    </rPh>
    <rPh sb="3" eb="5">
      <t>シンリン</t>
    </rPh>
    <rPh sb="5" eb="7">
      <t>ケイカク</t>
    </rPh>
    <rPh sb="7" eb="8">
      <t>ク</t>
    </rPh>
    <phoneticPr fontId="3"/>
  </si>
  <si>
    <t>木造町</t>
    <rPh sb="0" eb="2">
      <t>モクゾウ</t>
    </rPh>
    <rPh sb="2" eb="3">
      <t>マチ</t>
    </rPh>
    <phoneticPr fontId="3"/>
  </si>
  <si>
    <t>森田村</t>
    <rPh sb="0" eb="3">
      <t>モリタムラ</t>
    </rPh>
    <phoneticPr fontId="3"/>
  </si>
  <si>
    <t>車力村</t>
    <rPh sb="0" eb="3">
      <t>シャリキムラ</t>
    </rPh>
    <phoneticPr fontId="3"/>
  </si>
  <si>
    <t>五所川原市</t>
    <rPh sb="0" eb="5">
      <t>ゴショガワラシ</t>
    </rPh>
    <phoneticPr fontId="3"/>
  </si>
  <si>
    <t>金木町</t>
    <rPh sb="0" eb="3">
      <t>カナギマチ</t>
    </rPh>
    <phoneticPr fontId="3"/>
  </si>
  <si>
    <t>市浦村</t>
    <rPh sb="0" eb="3">
      <t>シウラムラ</t>
    </rPh>
    <phoneticPr fontId="3"/>
  </si>
  <si>
    <t>中里町</t>
    <rPh sb="0" eb="3">
      <t>ナカサトマチ</t>
    </rPh>
    <phoneticPr fontId="3"/>
  </si>
  <si>
    <t>小泊村</t>
    <rPh sb="0" eb="2">
      <t>コドマリ</t>
    </rPh>
    <rPh sb="2" eb="3">
      <t>ムラ</t>
    </rPh>
    <phoneticPr fontId="3"/>
  </si>
  <si>
    <t>中泊町</t>
    <rPh sb="0" eb="1">
      <t>ナカ</t>
    </rPh>
    <rPh sb="1" eb="2">
      <t>ト</t>
    </rPh>
    <rPh sb="2" eb="3">
      <t>マチ</t>
    </rPh>
    <phoneticPr fontId="3"/>
  </si>
  <si>
    <t>《下北森林計画区》</t>
    <rPh sb="1" eb="3">
      <t>シモキタ</t>
    </rPh>
    <rPh sb="3" eb="5">
      <t>シンリン</t>
    </rPh>
    <rPh sb="5" eb="7">
      <t>ケイカク</t>
    </rPh>
    <rPh sb="7" eb="8">
      <t>ク</t>
    </rPh>
    <phoneticPr fontId="3"/>
  </si>
  <si>
    <t>むつ市</t>
    <rPh sb="2" eb="3">
      <t>シ</t>
    </rPh>
    <phoneticPr fontId="3"/>
  </si>
  <si>
    <t>川内町</t>
    <rPh sb="0" eb="3">
      <t>カワウチマチ</t>
    </rPh>
    <phoneticPr fontId="3"/>
  </si>
  <si>
    <t>大畑町</t>
    <rPh sb="0" eb="3">
      <t>オオハタマチ</t>
    </rPh>
    <phoneticPr fontId="3"/>
  </si>
  <si>
    <t>脇野沢村</t>
    <rPh sb="0" eb="4">
      <t>ワキノサワムラ</t>
    </rPh>
    <phoneticPr fontId="3"/>
  </si>
  <si>
    <t>《三八上北森林計画区》</t>
    <rPh sb="1" eb="2">
      <t>サン</t>
    </rPh>
    <rPh sb="2" eb="3">
      <t>ハチ</t>
    </rPh>
    <rPh sb="3" eb="5">
      <t>カミキタ</t>
    </rPh>
    <rPh sb="5" eb="7">
      <t>シンリン</t>
    </rPh>
    <rPh sb="7" eb="9">
      <t>ケイカク</t>
    </rPh>
    <rPh sb="9" eb="10">
      <t>ク</t>
    </rPh>
    <phoneticPr fontId="3"/>
  </si>
  <si>
    <t>深浦町</t>
    <rPh sb="0" eb="3">
      <t>フカウラマチ</t>
    </rPh>
    <phoneticPr fontId="3"/>
  </si>
  <si>
    <t>岩崎村</t>
    <rPh sb="0" eb="3">
      <t>イワサキムラ</t>
    </rPh>
    <phoneticPr fontId="3"/>
  </si>
  <si>
    <t>八戸市</t>
    <rPh sb="0" eb="3">
      <t>ハチノヘシ</t>
    </rPh>
    <phoneticPr fontId="3"/>
  </si>
  <si>
    <t>南郷村</t>
    <rPh sb="0" eb="3">
      <t>ナンゴウムラ</t>
    </rPh>
    <phoneticPr fontId="3"/>
  </si>
  <si>
    <t>十和田市</t>
    <rPh sb="0" eb="4">
      <t>トワダシ</t>
    </rPh>
    <phoneticPr fontId="3"/>
  </si>
  <si>
    <t>十和田湖町</t>
    <rPh sb="0" eb="5">
      <t>トワダコマチ</t>
    </rPh>
    <phoneticPr fontId="3"/>
  </si>
  <si>
    <t>五戸町</t>
    <rPh sb="0" eb="3">
      <t>ゴノヘマチ</t>
    </rPh>
    <phoneticPr fontId="3"/>
  </si>
  <si>
    <t>倉石村</t>
    <rPh sb="0" eb="3">
      <t>クライシムラ</t>
    </rPh>
    <phoneticPr fontId="3"/>
  </si>
  <si>
    <t>七戸町</t>
    <rPh sb="0" eb="3">
      <t>シチノヘマチ</t>
    </rPh>
    <phoneticPr fontId="3"/>
  </si>
  <si>
    <t>天間林村</t>
    <rPh sb="0" eb="1">
      <t>テン</t>
    </rPh>
    <rPh sb="1" eb="2">
      <t>マ</t>
    </rPh>
    <rPh sb="2" eb="3">
      <t>ハヤシ</t>
    </rPh>
    <rPh sb="3" eb="4">
      <t>ムラ</t>
    </rPh>
    <phoneticPr fontId="3"/>
  </si>
  <si>
    <t>東北町</t>
    <rPh sb="0" eb="3">
      <t>トウホクマチ</t>
    </rPh>
    <phoneticPr fontId="3"/>
  </si>
  <si>
    <t>上北町</t>
    <rPh sb="0" eb="2">
      <t>カミキタ</t>
    </rPh>
    <rPh sb="2" eb="3">
      <t>マチ</t>
    </rPh>
    <phoneticPr fontId="3"/>
  </si>
  <si>
    <t>※合併対象市町村で、地域森林計画対象森林を有していない市町村名は記述していません。</t>
    <rPh sb="1" eb="3">
      <t>ガッペイ</t>
    </rPh>
    <rPh sb="3" eb="5">
      <t>タイショウ</t>
    </rPh>
    <rPh sb="5" eb="8">
      <t>シチョウソン</t>
    </rPh>
    <rPh sb="10" eb="12">
      <t>チイキ</t>
    </rPh>
    <rPh sb="12" eb="14">
      <t>シンリン</t>
    </rPh>
    <rPh sb="14" eb="16">
      <t>ケイカク</t>
    </rPh>
    <rPh sb="16" eb="18">
      <t>タイショウ</t>
    </rPh>
    <rPh sb="18" eb="20">
      <t>シンリン</t>
    </rPh>
    <rPh sb="21" eb="22">
      <t>ユウ</t>
    </rPh>
    <rPh sb="27" eb="30">
      <t>シチョウソン</t>
    </rPh>
    <rPh sb="30" eb="31">
      <t>メイ</t>
    </rPh>
    <rPh sb="32" eb="34">
      <t>キジュツ</t>
    </rPh>
    <phoneticPr fontId="3"/>
  </si>
  <si>
    <t>■国有林森林資源表（県　合　計）</t>
    <phoneticPr fontId="3"/>
  </si>
  <si>
    <t>立                         木                         地</t>
    <phoneticPr fontId="3"/>
  </si>
  <si>
    <t>■国有林森林資源表（三八上北森林計画区）</t>
    <phoneticPr fontId="3"/>
  </si>
  <si>
    <t>六ヶ所村</t>
    <phoneticPr fontId="3"/>
  </si>
  <si>
    <t>■国有林森林資源表（下北森林計画区）</t>
    <phoneticPr fontId="3"/>
  </si>
  <si>
    <t>立                         木                         地</t>
    <phoneticPr fontId="3"/>
  </si>
  <si>
    <t>無      立      木      地</t>
    <phoneticPr fontId="3"/>
  </si>
  <si>
    <t>■国有林森林資源表（津軽森林計画区）</t>
    <phoneticPr fontId="3"/>
  </si>
  <si>
    <t>■国有林森林資源表（津軽森林計画区）　つづき</t>
    <phoneticPr fontId="3"/>
  </si>
  <si>
    <t>鰺ヶ沢町</t>
    <phoneticPr fontId="3"/>
  </si>
  <si>
    <t>新郷村</t>
    <rPh sb="0" eb="3">
      <t>シンゴウムラ</t>
    </rPh>
    <phoneticPr fontId="3"/>
  </si>
  <si>
    <t>■樹種別、齢級別森林資源表</t>
    <phoneticPr fontId="3"/>
  </si>
  <si>
    <t>総  数</t>
    <phoneticPr fontId="3"/>
  </si>
  <si>
    <t>単位　面積：ha、蓄積：1,000ｍ3</t>
    <phoneticPr fontId="3"/>
  </si>
  <si>
    <t>無     立     木     地</t>
    <phoneticPr fontId="3"/>
  </si>
  <si>
    <t>更  新</t>
    <phoneticPr fontId="3"/>
  </si>
  <si>
    <t>区　  　分</t>
    <phoneticPr fontId="3"/>
  </si>
  <si>
    <t>区分</t>
    <phoneticPr fontId="3"/>
  </si>
  <si>
    <t>保安林</t>
    <phoneticPr fontId="3"/>
  </si>
  <si>
    <t>国立公園</t>
    <phoneticPr fontId="3"/>
  </si>
  <si>
    <t>国定公園</t>
    <phoneticPr fontId="3"/>
  </si>
  <si>
    <t>県立自然公園</t>
    <phoneticPr fontId="3"/>
  </si>
  <si>
    <t>立                         木                         地</t>
    <phoneticPr fontId="3"/>
  </si>
  <si>
    <t>無      立      木      地</t>
    <phoneticPr fontId="3"/>
  </si>
  <si>
    <t>伐採跡地</t>
    <phoneticPr fontId="3"/>
  </si>
  <si>
    <t>未立木地</t>
    <phoneticPr fontId="3"/>
  </si>
  <si>
    <t>■民有林森林資源表（下北森林計画区）</t>
    <phoneticPr fontId="3"/>
  </si>
  <si>
    <t>■民有林森林資源表（津軽森林計画区）</t>
    <phoneticPr fontId="3"/>
  </si>
  <si>
    <t>■民有林森林資源表（県　合　計）</t>
    <phoneticPr fontId="3"/>
  </si>
  <si>
    <t>■民有林森林資源表（三八上北森林計画区）</t>
    <phoneticPr fontId="3"/>
  </si>
  <si>
    <t>■民有林森林資源表（東青森林計画区）</t>
    <phoneticPr fontId="3"/>
  </si>
  <si>
    <t>総土地 面積</t>
    <phoneticPr fontId="3"/>
  </si>
  <si>
    <t>無 立   木 地</t>
    <phoneticPr fontId="3"/>
  </si>
  <si>
    <t>更新       困難地</t>
    <phoneticPr fontId="3"/>
  </si>
  <si>
    <t>つがる市</t>
  </si>
  <si>
    <t>八戸市、三戸町、五戸町、田子町、南部町、階上町、新郷村</t>
    <rPh sb="0" eb="2">
      <t>ハチノヘ</t>
    </rPh>
    <rPh sb="2" eb="3">
      <t>シ</t>
    </rPh>
    <rPh sb="4" eb="6">
      <t>サンノヘ</t>
    </rPh>
    <rPh sb="6" eb="7">
      <t>マチ</t>
    </rPh>
    <rPh sb="8" eb="11">
      <t>ゴノヘマチ</t>
    </rPh>
    <rPh sb="12" eb="15">
      <t>タッコマチ</t>
    </rPh>
    <rPh sb="16" eb="19">
      <t>ナンブマチ</t>
    </rPh>
    <phoneticPr fontId="3"/>
  </si>
  <si>
    <t>横浜町、六戸町、おいらせ町、六ヶ所村</t>
    <rPh sb="0" eb="3">
      <t>ヨコハママチ</t>
    </rPh>
    <rPh sb="4" eb="7">
      <t>ロクノヘマチ</t>
    </rPh>
    <rPh sb="12" eb="13">
      <t>マチ</t>
    </rPh>
    <rPh sb="14" eb="18">
      <t>ロッカショムラ</t>
    </rPh>
    <phoneticPr fontId="3"/>
  </si>
  <si>
    <t>弘前市、黒石市、平川市、大鰐町、西目屋村</t>
    <rPh sb="0" eb="3">
      <t>ヒロサキシ</t>
    </rPh>
    <rPh sb="4" eb="7">
      <t>クロイシシ</t>
    </rPh>
    <rPh sb="8" eb="10">
      <t>ヒラカワ</t>
    </rPh>
    <rPh sb="10" eb="11">
      <t>シ</t>
    </rPh>
    <rPh sb="12" eb="15">
      <t>オオワニマチ</t>
    </rPh>
    <phoneticPr fontId="3"/>
  </si>
  <si>
    <t>十和田市、三沢市、野辺地町、七戸町、東北町</t>
    <rPh sb="0" eb="4">
      <t>トワダシ</t>
    </rPh>
    <rPh sb="5" eb="8">
      <t>ミサワシ</t>
    </rPh>
    <rPh sb="9" eb="13">
      <t>ノヘジマチ</t>
    </rPh>
    <rPh sb="14" eb="17">
      <t>シチノヘマチ</t>
    </rPh>
    <rPh sb="18" eb="20">
      <t>トウホク</t>
    </rPh>
    <rPh sb="20" eb="21">
      <t>マチ</t>
    </rPh>
    <phoneticPr fontId="3"/>
  </si>
  <si>
    <t>五所川原市、中泊町、つがる市、鰺ヶ沢町、深浦町</t>
    <rPh sb="8" eb="9">
      <t>マチ</t>
    </rPh>
    <phoneticPr fontId="3"/>
  </si>
  <si>
    <t>平賀町</t>
    <rPh sb="0" eb="3">
      <t>ヒラカマチ</t>
    </rPh>
    <phoneticPr fontId="3"/>
  </si>
  <si>
    <t>尾上町</t>
    <rPh sb="0" eb="3">
      <t>オノエマチ</t>
    </rPh>
    <phoneticPr fontId="3"/>
  </si>
  <si>
    <t>碇ヶ関村</t>
    <rPh sb="0" eb="4">
      <t>イカリガセキムラ</t>
    </rPh>
    <phoneticPr fontId="3"/>
  </si>
  <si>
    <t>平川市</t>
    <rPh sb="0" eb="2">
      <t>ヒラカワ</t>
    </rPh>
    <rPh sb="2" eb="3">
      <t>シ</t>
    </rPh>
    <phoneticPr fontId="3"/>
  </si>
  <si>
    <t>弘前市</t>
    <rPh sb="0" eb="3">
      <t>ヒロサキシ</t>
    </rPh>
    <phoneticPr fontId="3"/>
  </si>
  <si>
    <t>岩木町</t>
    <rPh sb="0" eb="3">
      <t>イワキマチ</t>
    </rPh>
    <phoneticPr fontId="3"/>
  </si>
  <si>
    <t>相馬村</t>
    <rPh sb="0" eb="3">
      <t>ソウマムラ</t>
    </rPh>
    <phoneticPr fontId="3"/>
  </si>
  <si>
    <t>名川町</t>
    <rPh sb="0" eb="3">
      <t>ナガワマチ</t>
    </rPh>
    <phoneticPr fontId="3"/>
  </si>
  <si>
    <t>南部町</t>
    <rPh sb="0" eb="3">
      <t>ナンブマチ</t>
    </rPh>
    <phoneticPr fontId="3"/>
  </si>
  <si>
    <t>福地村</t>
    <rPh sb="0" eb="3">
      <t>フクチムラ</t>
    </rPh>
    <phoneticPr fontId="3"/>
  </si>
  <si>
    <t>百石町</t>
    <rPh sb="0" eb="3">
      <t>モモイシマチ</t>
    </rPh>
    <phoneticPr fontId="3"/>
  </si>
  <si>
    <t>下田町</t>
    <rPh sb="0" eb="3">
      <t>シモダマチ</t>
    </rPh>
    <phoneticPr fontId="3"/>
  </si>
  <si>
    <t>おいらせ町</t>
    <rPh sb="4" eb="5">
      <t>マチ</t>
    </rPh>
    <phoneticPr fontId="3"/>
  </si>
  <si>
    <t>おいらせ町</t>
  </si>
  <si>
    <t>中南地域県民局</t>
    <rPh sb="0" eb="1">
      <t>ナカ</t>
    </rPh>
    <rPh sb="1" eb="2">
      <t>ミナミ</t>
    </rPh>
    <rPh sb="2" eb="4">
      <t>チイキ</t>
    </rPh>
    <rPh sb="4" eb="7">
      <t>ケンミンキョク</t>
    </rPh>
    <phoneticPr fontId="3"/>
  </si>
  <si>
    <t>五所川原市、中泊町、鶴田町、つがる市、鰺ヶ沢町、深浦町</t>
    <rPh sb="0" eb="5">
      <t>ゴショガワラシ</t>
    </rPh>
    <rPh sb="6" eb="9">
      <t>ナカドマリ</t>
    </rPh>
    <rPh sb="10" eb="13">
      <t>ツルタマチ</t>
    </rPh>
    <phoneticPr fontId="3"/>
  </si>
  <si>
    <t>青森市、今別町、平川市、大鰐町、五所川原市、</t>
    <rPh sb="0" eb="3">
      <t>アオモリシ</t>
    </rPh>
    <rPh sb="4" eb="7">
      <t>イマベツマチ</t>
    </rPh>
    <rPh sb="8" eb="10">
      <t>ヒラカワ</t>
    </rPh>
    <rPh sb="16" eb="21">
      <t>ゴショガワラシ</t>
    </rPh>
    <phoneticPr fontId="3"/>
  </si>
  <si>
    <t>十和田市、七戸町、むつ市、東通村</t>
    <rPh sb="0" eb="4">
      <t>トワダシ</t>
    </rPh>
    <rPh sb="11" eb="12">
      <t>シ</t>
    </rPh>
    <phoneticPr fontId="3"/>
  </si>
  <si>
    <t>三戸町、田子町、南部町、階上町、新郷村、</t>
    <rPh sb="0" eb="2">
      <t>サンノヘ</t>
    </rPh>
    <rPh sb="2" eb="3">
      <t>マチ</t>
    </rPh>
    <rPh sb="4" eb="7">
      <t>タッコマチ</t>
    </rPh>
    <rPh sb="8" eb="11">
      <t>ナンブマチ</t>
    </rPh>
    <phoneticPr fontId="3"/>
  </si>
  <si>
    <t>上北地域県民局</t>
    <rPh sb="2" eb="4">
      <t>チイキ</t>
    </rPh>
    <rPh sb="4" eb="7">
      <t>ケンミンキョク</t>
    </rPh>
    <phoneticPr fontId="3"/>
  </si>
  <si>
    <t>西北地域県民局</t>
    <rPh sb="0" eb="1">
      <t>ニシ</t>
    </rPh>
    <rPh sb="3" eb="4">
      <t>イキ</t>
    </rPh>
    <rPh sb="4" eb="7">
      <t>ケンミンキョク</t>
    </rPh>
    <phoneticPr fontId="3"/>
  </si>
  <si>
    <t>地域農林水産部小計</t>
    <rPh sb="0" eb="2">
      <t>チイキ</t>
    </rPh>
    <rPh sb="2" eb="4">
      <t>ノウリン</t>
    </rPh>
    <rPh sb="4" eb="6">
      <t>スイサン</t>
    </rPh>
    <rPh sb="6" eb="7">
      <t>ブ</t>
    </rPh>
    <rPh sb="7" eb="9">
      <t>ショウケイ</t>
    </rPh>
    <phoneticPr fontId="3"/>
  </si>
  <si>
    <t>地域農林水産部小計</t>
    <rPh sb="0" eb="2">
      <t>チイキ</t>
    </rPh>
    <rPh sb="2" eb="4">
      <t>ノウリン</t>
    </rPh>
    <rPh sb="4" eb="7">
      <t>スイサンブ</t>
    </rPh>
    <rPh sb="7" eb="9">
      <t>ショウケイ</t>
    </rPh>
    <phoneticPr fontId="3"/>
  </si>
  <si>
    <t>三八地域県民局</t>
    <rPh sb="0" eb="1">
      <t>サン</t>
    </rPh>
    <rPh sb="1" eb="2">
      <t>ハチ</t>
    </rPh>
    <rPh sb="2" eb="4">
      <t>チイキ</t>
    </rPh>
    <rPh sb="4" eb="7">
      <t>ケンミンキョク</t>
    </rPh>
    <phoneticPr fontId="3"/>
  </si>
  <si>
    <t>機構</t>
    <rPh sb="0" eb="2">
      <t>キコウ</t>
    </rPh>
    <phoneticPr fontId="3"/>
  </si>
  <si>
    <t>蓄積（千m3)</t>
    <rPh sb="0" eb="2">
      <t>チクセキ</t>
    </rPh>
    <rPh sb="3" eb="4">
      <t>セン</t>
    </rPh>
    <phoneticPr fontId="3"/>
  </si>
  <si>
    <t>今別町</t>
    <rPh sb="0" eb="1">
      <t>イマ</t>
    </rPh>
    <rPh sb="1" eb="2">
      <t>ベツ</t>
    </rPh>
    <rPh sb="2" eb="3">
      <t>マチ</t>
    </rPh>
    <phoneticPr fontId="3"/>
  </si>
  <si>
    <t>私</t>
    <rPh sb="0" eb="1">
      <t>ワタシ</t>
    </rPh>
    <phoneticPr fontId="3"/>
  </si>
  <si>
    <t>有</t>
    <rPh sb="0" eb="1">
      <t>ユウ</t>
    </rPh>
    <phoneticPr fontId="3"/>
  </si>
  <si>
    <t>機構造林</t>
    <rPh sb="0" eb="2">
      <t>キコウ</t>
    </rPh>
    <rPh sb="2" eb="4">
      <t>ゾウリン</t>
    </rPh>
    <phoneticPr fontId="3"/>
  </si>
  <si>
    <t>自　　　　　　　　　然　　　　　　　　　公　　　　　　　　　園　　　　　　　　　特　　　　　　　　　別　　　　　　　　　地　　　　　　　　　域</t>
    <phoneticPr fontId="3"/>
  </si>
  <si>
    <t>林野庁
所管</t>
    <phoneticPr fontId="3"/>
  </si>
  <si>
    <t>青森市、平内町、外ヶ浜町、今別町、蓬田村</t>
    <rPh sb="0" eb="3">
      <t>アオモリシ</t>
    </rPh>
    <rPh sb="4" eb="7">
      <t>ヒラナイマチ</t>
    </rPh>
    <rPh sb="8" eb="9">
      <t>ソト</t>
    </rPh>
    <rPh sb="10" eb="11">
      <t>ハマ</t>
    </rPh>
    <rPh sb="11" eb="12">
      <t>マチ</t>
    </rPh>
    <rPh sb="13" eb="16">
      <t>イマベツマチ</t>
    </rPh>
    <rPh sb="17" eb="20">
      <t>ヨモギタムラ</t>
    </rPh>
    <phoneticPr fontId="3"/>
  </si>
  <si>
    <t>弘前市、黒石市、大鰐町、西目屋村</t>
    <rPh sb="0" eb="3">
      <t>ヒロサキシ</t>
    </rPh>
    <rPh sb="4" eb="7">
      <t>クロイシシ</t>
    </rPh>
    <rPh sb="8" eb="11">
      <t>オオワニマチ</t>
    </rPh>
    <phoneticPr fontId="3"/>
  </si>
  <si>
    <t>Ｈ30</t>
  </si>
  <si>
    <t>Ｈ29</t>
  </si>
  <si>
    <t>Ｈ28</t>
  </si>
  <si>
    <t>Ｒ１</t>
  </si>
  <si>
    <t>民有林は、森林法第５条に定める地域森林計画対象森林についての数値であり、</t>
    <rPh sb="0" eb="3">
      <t>ミンユウリン</t>
    </rPh>
    <rPh sb="5" eb="7">
      <t>シンリン</t>
    </rPh>
    <rPh sb="7" eb="8">
      <t>ホウ</t>
    </rPh>
    <rPh sb="8" eb="9">
      <t>ダイ</t>
    </rPh>
    <rPh sb="10" eb="11">
      <t>ジョウ</t>
    </rPh>
    <rPh sb="12" eb="13">
      <t>サダ</t>
    </rPh>
    <rPh sb="15" eb="17">
      <t>チイキ</t>
    </rPh>
    <rPh sb="17" eb="19">
      <t>シンリン</t>
    </rPh>
    <rPh sb="19" eb="21">
      <t>ケイカク</t>
    </rPh>
    <rPh sb="21" eb="23">
      <t>タイショウ</t>
    </rPh>
    <rPh sb="23" eb="25">
      <t>シンリン</t>
    </rPh>
    <rPh sb="30" eb="32">
      <t>スウチ</t>
    </rPh>
    <phoneticPr fontId="8"/>
  </si>
  <si>
    <t>森林計画を立てるための調査年度末のものです。</t>
    <rPh sb="0" eb="2">
      <t>シンリン</t>
    </rPh>
    <rPh sb="2" eb="4">
      <t>ケイカク</t>
    </rPh>
    <rPh sb="5" eb="6">
      <t>タ</t>
    </rPh>
    <rPh sb="11" eb="13">
      <t>チョウサ</t>
    </rPh>
    <rPh sb="13" eb="15">
      <t>ネンド</t>
    </rPh>
    <rPh sb="15" eb="16">
      <t>マツ</t>
    </rPh>
    <phoneticPr fontId="8"/>
  </si>
  <si>
    <t>国有林・官行造林は林野庁東北森林管理局より提供を受けた資料に基づく数値で</t>
    <rPh sb="0" eb="3">
      <t>コクユウリン</t>
    </rPh>
    <rPh sb="4" eb="5">
      <t>カン</t>
    </rPh>
    <rPh sb="5" eb="6">
      <t>コウ</t>
    </rPh>
    <rPh sb="6" eb="8">
      <t>ゾウリン</t>
    </rPh>
    <rPh sb="9" eb="12">
      <t>リンヤチョウ</t>
    </rPh>
    <rPh sb="12" eb="14">
      <t>トウホク</t>
    </rPh>
    <rPh sb="14" eb="16">
      <t>シンリン</t>
    </rPh>
    <rPh sb="16" eb="18">
      <t>カンリ</t>
    </rPh>
    <rPh sb="18" eb="19">
      <t>キョク</t>
    </rPh>
    <rPh sb="21" eb="23">
      <t>テイキョウ</t>
    </rPh>
    <rPh sb="24" eb="25">
      <t>ウ</t>
    </rPh>
    <rPh sb="27" eb="29">
      <t>シリョウ</t>
    </rPh>
    <rPh sb="30" eb="31">
      <t>モト</t>
    </rPh>
    <rPh sb="33" eb="35">
      <t>スウチ</t>
    </rPh>
    <phoneticPr fontId="8"/>
  </si>
  <si>
    <t>なお、林野庁以外の他省庁の所管する国有林は含みません。</t>
    <rPh sb="3" eb="6">
      <t>リンヤチョウ</t>
    </rPh>
    <rPh sb="6" eb="8">
      <t>イガイ</t>
    </rPh>
    <rPh sb="9" eb="10">
      <t>タ</t>
    </rPh>
    <rPh sb="10" eb="12">
      <t>ショウチョウ</t>
    </rPh>
    <rPh sb="13" eb="15">
      <t>ショカン</t>
    </rPh>
    <rPh sb="17" eb="20">
      <t>コクユウリン</t>
    </rPh>
    <rPh sb="21" eb="22">
      <t>フク</t>
    </rPh>
    <phoneticPr fontId="8"/>
  </si>
  <si>
    <t>面積・蓄積は、単位に満たないものは「０」、該当のないものは「－」、調査を欠く</t>
    <rPh sb="0" eb="2">
      <t>メンセキ</t>
    </rPh>
    <rPh sb="3" eb="5">
      <t>チクセキ</t>
    </rPh>
    <rPh sb="7" eb="9">
      <t>タンイ</t>
    </rPh>
    <rPh sb="10" eb="11">
      <t>ミ</t>
    </rPh>
    <rPh sb="21" eb="23">
      <t>ガイトウ</t>
    </rPh>
    <rPh sb="33" eb="35">
      <t>チョウサ</t>
    </rPh>
    <rPh sb="36" eb="37">
      <t>カ</t>
    </rPh>
    <phoneticPr fontId="8"/>
  </si>
  <si>
    <t>もの又は省略したものは「・・・」で表示しました。</t>
    <rPh sb="2" eb="3">
      <t>マタ</t>
    </rPh>
    <rPh sb="4" eb="6">
      <t>ショウリャク</t>
    </rPh>
    <rPh sb="17" eb="19">
      <t>ヒョウジ</t>
    </rPh>
    <phoneticPr fontId="8"/>
  </si>
  <si>
    <t>単位未満を四捨五入する関係で、それらの合計と内訳が一致しないものがあり</t>
    <rPh sb="0" eb="2">
      <t>タンイ</t>
    </rPh>
    <rPh sb="2" eb="4">
      <t>ミマン</t>
    </rPh>
    <rPh sb="5" eb="9">
      <t>シシャゴニュウ</t>
    </rPh>
    <rPh sb="11" eb="13">
      <t>カンケイ</t>
    </rPh>
    <rPh sb="19" eb="21">
      <t>ゴウケイ</t>
    </rPh>
    <rPh sb="22" eb="24">
      <t>ウチワケ</t>
    </rPh>
    <rPh sb="25" eb="27">
      <t>イッチ</t>
    </rPh>
    <phoneticPr fontId="8"/>
  </si>
  <si>
    <t>ます。</t>
  </si>
  <si>
    <t>その他異例に属するものは欄外に説明を付けました。</t>
    <rPh sb="2" eb="3">
      <t>タ</t>
    </rPh>
    <rPh sb="3" eb="5">
      <t>イレイ</t>
    </rPh>
    <rPh sb="6" eb="7">
      <t>ゾク</t>
    </rPh>
    <rPh sb="12" eb="14">
      <t>ランガイ</t>
    </rPh>
    <rPh sb="15" eb="17">
      <t>セツメイ</t>
    </rPh>
    <rPh sb="18" eb="19">
      <t>ツ</t>
    </rPh>
    <phoneticPr fontId="8"/>
  </si>
  <si>
    <t>この統計数値の有効期間は以下のとおりです。</t>
    <rPh sb="2" eb="4">
      <t>トウケイ</t>
    </rPh>
    <rPh sb="4" eb="6">
      <t>スウチ</t>
    </rPh>
    <rPh sb="7" eb="9">
      <t>ユウコウ</t>
    </rPh>
    <rPh sb="9" eb="11">
      <t>キカン</t>
    </rPh>
    <rPh sb="12" eb="14">
      <t>イカ</t>
    </rPh>
    <phoneticPr fontId="8"/>
  </si>
  <si>
    <t>面積</t>
    <rPh sb="0" eb="2">
      <t>メンセキ</t>
    </rPh>
    <phoneticPr fontId="3"/>
  </si>
  <si>
    <t>比率</t>
    <rPh sb="0" eb="2">
      <t>ヒリツ</t>
    </rPh>
    <phoneticPr fontId="3"/>
  </si>
  <si>
    <t>国有林（官行造林含む）</t>
    <rPh sb="0" eb="3">
      <t>コクユウリン</t>
    </rPh>
    <rPh sb="4" eb="5">
      <t>カン</t>
    </rPh>
    <rPh sb="5" eb="6">
      <t>コウ</t>
    </rPh>
    <rPh sb="6" eb="8">
      <t>ゾウリン</t>
    </rPh>
    <rPh sb="8" eb="9">
      <t>フク</t>
    </rPh>
    <phoneticPr fontId="3"/>
  </si>
  <si>
    <t>蓄積</t>
    <rPh sb="0" eb="2">
      <t>チクセキ</t>
    </rPh>
    <phoneticPr fontId="3"/>
  </si>
  <si>
    <t>Ｈ30</t>
    <phoneticPr fontId="3"/>
  </si>
  <si>
    <t>■制限林普通林森林資源表 （県　合　計）</t>
    <phoneticPr fontId="3"/>
  </si>
  <si>
    <t>砂防指定地</t>
    <rPh sb="0" eb="2">
      <t>サボウ</t>
    </rPh>
    <rPh sb="2" eb="4">
      <t>シテイ</t>
    </rPh>
    <rPh sb="4" eb="5">
      <t>チ</t>
    </rPh>
    <phoneticPr fontId="3"/>
  </si>
  <si>
    <t>その他</t>
    <rPh sb="2" eb="3">
      <t>タ</t>
    </rPh>
    <phoneticPr fontId="3"/>
  </si>
  <si>
    <t>普通地域</t>
    <rPh sb="0" eb="2">
      <t>フツウ</t>
    </rPh>
    <rPh sb="2" eb="4">
      <t>チイキ</t>
    </rPh>
    <phoneticPr fontId="3"/>
  </si>
  <si>
    <t>　　　　　単位未満を四捨五入する関係で合計と内訳が一致しない場合があります。</t>
    <rPh sb="5" eb="7">
      <t>タンイ</t>
    </rPh>
    <rPh sb="7" eb="9">
      <t>ミマン</t>
    </rPh>
    <rPh sb="10" eb="14">
      <t>シシャゴニュウ</t>
    </rPh>
    <rPh sb="16" eb="18">
      <t>カンケイ</t>
    </rPh>
    <rPh sb="19" eb="21">
      <t>ゴウケイ</t>
    </rPh>
    <rPh sb="22" eb="24">
      <t>ウチワケ</t>
    </rPh>
    <rPh sb="25" eb="27">
      <t>イッチ</t>
    </rPh>
    <rPh sb="30" eb="32">
      <t>バアイ</t>
    </rPh>
    <phoneticPr fontId="3"/>
  </si>
  <si>
    <t>■制限林普通林森林資源表(三八上北森林計画区)</t>
    <phoneticPr fontId="3"/>
  </si>
  <si>
    <t>地域農林水産部小計</t>
  </si>
  <si>
    <t>■制限林普通林森林資源表(三八上北森林計画区) つづき</t>
    <phoneticPr fontId="3"/>
  </si>
  <si>
    <t>上北地域県民局</t>
  </si>
  <si>
    <t>六ヶ所村</t>
  </si>
  <si>
    <t>■制限林普通林森林資源表(下北森林計画区)</t>
    <phoneticPr fontId="3"/>
  </si>
  <si>
    <t>■制限林普通林森林資源表(東青森林計画区)</t>
    <phoneticPr fontId="3"/>
  </si>
  <si>
    <t>外ヶ浜町</t>
  </si>
  <si>
    <t>■制限林普通林森林資源表(津軽森林計画区)</t>
    <phoneticPr fontId="3"/>
  </si>
  <si>
    <t>平川市</t>
  </si>
  <si>
    <t>■制限林普通林森林資源表(津軽森林計画区) つづき</t>
    <phoneticPr fontId="3"/>
  </si>
  <si>
    <t>西北地域県民局</t>
  </si>
  <si>
    <t>鰺ヶ沢町</t>
  </si>
  <si>
    <t>中泊町</t>
  </si>
  <si>
    <t>令和３年４月</t>
    <rPh sb="0" eb="2">
      <t>レイワ</t>
    </rPh>
    <rPh sb="3" eb="4">
      <t>ネン</t>
    </rPh>
    <rPh sb="5" eb="6">
      <t>ガツ</t>
    </rPh>
    <phoneticPr fontId="8"/>
  </si>
  <si>
    <t>あり、令和３年４月１日現在のものです。</t>
    <rPh sb="3" eb="5">
      <t>レイワ</t>
    </rPh>
    <rPh sb="6" eb="7">
      <t>ネン</t>
    </rPh>
    <rPh sb="8" eb="9">
      <t>ガツ</t>
    </rPh>
    <rPh sb="10" eb="13">
      <t>ニチゲンザイ</t>
    </rPh>
    <phoneticPr fontId="8"/>
  </si>
  <si>
    <t>令和３年４月　１日　から</t>
    <rPh sb="0" eb="2">
      <t>レイワ</t>
    </rPh>
    <rPh sb="3" eb="4">
      <t>ネン</t>
    </rPh>
    <rPh sb="5" eb="6">
      <t>ガツ</t>
    </rPh>
    <rPh sb="8" eb="9">
      <t>ニチ</t>
    </rPh>
    <phoneticPr fontId="8"/>
  </si>
  <si>
    <t>令和４年３月３１日　まで</t>
    <rPh sb="0" eb="2">
      <t>レイワ</t>
    </rPh>
    <rPh sb="3" eb="4">
      <t>ネン</t>
    </rPh>
    <rPh sb="5" eb="6">
      <t>ガツ</t>
    </rPh>
    <rPh sb="8" eb="9">
      <t>ニチ</t>
    </rPh>
    <phoneticPr fontId="8"/>
  </si>
  <si>
    <t>Ｒ２</t>
    <phoneticPr fontId="3"/>
  </si>
  <si>
    <t>-</t>
  </si>
  <si>
    <t>■森　林　現　況(津軽森林計画区) つづき</t>
    <phoneticPr fontId="3"/>
  </si>
  <si>
    <t>中南地域県民局</t>
  </si>
  <si>
    <t>■森　林　現　況(津軽森林計画区)</t>
    <phoneticPr fontId="3"/>
  </si>
  <si>
    <t>■森　林　現　況(東青森林計画区)</t>
    <phoneticPr fontId="3"/>
  </si>
  <si>
    <t>■森　林　現　況(下北森林計画区)</t>
    <phoneticPr fontId="3"/>
  </si>
  <si>
    <t>■森　林　現　況(三八上北森林計画区) つづき</t>
    <phoneticPr fontId="3"/>
  </si>
  <si>
    <t>三八地域県民局</t>
  </si>
  <si>
    <t>■森　林　現　況(県合計・三八上北森林計画区)</t>
    <phoneticPr fontId="3"/>
  </si>
  <si>
    <t>■民有林森林資源表（津軽森林計画区)　つづき</t>
    <phoneticPr fontId="3"/>
  </si>
  <si>
    <t>■民有林森林資源表（三八上北森林計画区)　つづき</t>
    <phoneticPr fontId="3"/>
  </si>
  <si>
    <t>(中泊町)</t>
    <phoneticPr fontId="3"/>
  </si>
  <si>
    <t>(鶴田町)</t>
    <phoneticPr fontId="3"/>
  </si>
  <si>
    <t>(深浦町)</t>
    <phoneticPr fontId="3"/>
  </si>
  <si>
    <t>(鰺ヶ沢町)</t>
    <phoneticPr fontId="3"/>
  </si>
  <si>
    <t>(つがる市)</t>
    <phoneticPr fontId="3"/>
  </si>
  <si>
    <t>(五所川原市)</t>
    <phoneticPr fontId="3"/>
  </si>
  <si>
    <t>(西北地域県民局 地域農林水産部)</t>
    <phoneticPr fontId="3"/>
  </si>
  <si>
    <t>(大鰐町)</t>
    <phoneticPr fontId="3"/>
  </si>
  <si>
    <t>(西目屋村)</t>
    <phoneticPr fontId="3"/>
  </si>
  <si>
    <t>(平川市)</t>
    <phoneticPr fontId="3"/>
  </si>
  <si>
    <t>(黒石市)</t>
    <phoneticPr fontId="3"/>
  </si>
  <si>
    <t>(弘前市)</t>
    <phoneticPr fontId="3"/>
  </si>
  <si>
    <t>(中南地域県民局 地域農林水産部)</t>
    <phoneticPr fontId="3"/>
  </si>
  <si>
    <t>(津軽森林計画区)</t>
    <phoneticPr fontId="3"/>
  </si>
  <si>
    <t>(外ヶ浜町)</t>
    <phoneticPr fontId="3"/>
  </si>
  <si>
    <t>(蓬田村)</t>
    <phoneticPr fontId="3"/>
  </si>
  <si>
    <t>(今別町)</t>
    <phoneticPr fontId="3"/>
  </si>
  <si>
    <t>(平内町)</t>
    <phoneticPr fontId="3"/>
  </si>
  <si>
    <t>(青森市)</t>
    <phoneticPr fontId="3"/>
  </si>
  <si>
    <t>(東青森林計画区)</t>
    <phoneticPr fontId="3"/>
  </si>
  <si>
    <t>(佐井村)</t>
    <phoneticPr fontId="3"/>
  </si>
  <si>
    <t>(風間浦村)</t>
    <phoneticPr fontId="3"/>
  </si>
  <si>
    <t>(東通村)</t>
    <phoneticPr fontId="3"/>
  </si>
  <si>
    <t>(大間町)</t>
    <phoneticPr fontId="3"/>
  </si>
  <si>
    <t>(むつ市)</t>
    <phoneticPr fontId="3"/>
  </si>
  <si>
    <t>(下北森林計画区)</t>
    <phoneticPr fontId="3"/>
  </si>
  <si>
    <t>(おいらせ町)</t>
    <phoneticPr fontId="3"/>
  </si>
  <si>
    <t>(六ヶ所村)</t>
    <phoneticPr fontId="3"/>
  </si>
  <si>
    <t>(東北町)</t>
    <phoneticPr fontId="3"/>
  </si>
  <si>
    <t>(横浜町)</t>
    <phoneticPr fontId="3"/>
  </si>
  <si>
    <t>(六戸町)</t>
    <phoneticPr fontId="3"/>
  </si>
  <si>
    <t>(七戸町)</t>
    <phoneticPr fontId="3"/>
  </si>
  <si>
    <t>(野辺地町)</t>
    <phoneticPr fontId="3"/>
  </si>
  <si>
    <t>(三沢市)</t>
    <phoneticPr fontId="3"/>
  </si>
  <si>
    <t>(十和田市)</t>
    <phoneticPr fontId="3"/>
  </si>
  <si>
    <t>(上北地域県民局 地域農林水産部)</t>
    <phoneticPr fontId="3"/>
  </si>
  <si>
    <t>(新郷村)</t>
    <phoneticPr fontId="3"/>
  </si>
  <si>
    <t>(階上町)</t>
    <phoneticPr fontId="3"/>
  </si>
  <si>
    <t>(南部町)</t>
    <phoneticPr fontId="3"/>
  </si>
  <si>
    <t>(田子町)</t>
    <phoneticPr fontId="3"/>
  </si>
  <si>
    <t>(五戸町)</t>
    <phoneticPr fontId="3"/>
  </si>
  <si>
    <t>(三戸町)</t>
    <phoneticPr fontId="3"/>
  </si>
  <si>
    <t>(八戸市)</t>
    <phoneticPr fontId="3"/>
  </si>
  <si>
    <t>(三八地域県民局 地域農林水産部)</t>
    <phoneticPr fontId="3"/>
  </si>
  <si>
    <t>(三八上北森林計画区)</t>
    <phoneticPr fontId="3"/>
  </si>
  <si>
    <t>(県　合　計)</t>
    <phoneticPr fontId="3"/>
  </si>
  <si>
    <t>■所有形態別森林資源表(西北地域県民局 地域農林水産部)</t>
    <phoneticPr fontId="3"/>
  </si>
  <si>
    <t>■所有形態別森林資源表(中南地域県民局 地域農林水産部)</t>
    <phoneticPr fontId="3"/>
  </si>
  <si>
    <t>■所有形態別森林資源表(津軽森林計画区)</t>
    <phoneticPr fontId="3"/>
  </si>
  <si>
    <t>■所有形態別森林資源表(東青森林計画区)</t>
    <phoneticPr fontId="3"/>
  </si>
  <si>
    <t>■所有形態別森林資源表(下北森林計画区)</t>
    <phoneticPr fontId="3"/>
  </si>
  <si>
    <t>■所有形態別森林資源表(上北地域県民局 地域農林水産部)</t>
    <phoneticPr fontId="3"/>
  </si>
  <si>
    <t>■所有形態別森林資源表(三八地域県民局 地域農林水産部)</t>
    <phoneticPr fontId="3"/>
  </si>
  <si>
    <t>■所有形態別森林資源表(三八上北森林計画区)</t>
    <phoneticPr fontId="3"/>
  </si>
  <si>
    <t>■所有形態別森林資源表(県　合　計)</t>
    <phoneticPr fontId="3"/>
  </si>
  <si>
    <t>■所有形態別森林資源表(西北地域県民局 地域農林水産部 市町村別内訳)</t>
    <phoneticPr fontId="3"/>
  </si>
  <si>
    <t>■所有形態別森林資源表(中南地域県民局 地域農林水産部 市町村別内訳)</t>
    <phoneticPr fontId="3"/>
  </si>
  <si>
    <t>■所有形態別森林資源表(東青森林計画区 市町村別内訳)</t>
    <phoneticPr fontId="3"/>
  </si>
  <si>
    <t>■所有形態別森林資源表(下北森林計画区 市町村別内訳)</t>
    <phoneticPr fontId="3"/>
  </si>
  <si>
    <t>■所有形態別森林資源表(上北地域県民局 地域農林水産部 市町村別内訳)</t>
    <phoneticPr fontId="3"/>
  </si>
  <si>
    <t>■所有形態別森林資源表(三八地域県民局 地域農林水産部 市町村別内訳)</t>
    <phoneticPr fontId="3"/>
  </si>
  <si>
    <t xml:space="preserve"> ■制限林普通林森林資源表 (西北地域県民局 地域農林水産部)</t>
    <phoneticPr fontId="3"/>
  </si>
  <si>
    <t xml:space="preserve"> ■制限林普通林森林資源表 (中南地域県民局 地域農林水産部)</t>
    <phoneticPr fontId="3"/>
  </si>
  <si>
    <t xml:space="preserve"> ■制限林普通林森林資源表 (津軽森林計画区)</t>
    <phoneticPr fontId="3"/>
  </si>
  <si>
    <t xml:space="preserve"> ■制限林普通林森林資源表 (東青森林計画区)</t>
    <phoneticPr fontId="3"/>
  </si>
  <si>
    <t xml:space="preserve"> ■制限林普通林森林資源表 (下北森林計画区)</t>
    <phoneticPr fontId="3"/>
  </si>
  <si>
    <t xml:space="preserve"> ■制限林普通林森林資源表 (上北地域県民局 地域農林水産部)</t>
    <phoneticPr fontId="3"/>
  </si>
  <si>
    <t xml:space="preserve"> ■制限林普通林森林資源表 (三八地域県民局 地域農林水産部)</t>
    <phoneticPr fontId="3"/>
  </si>
  <si>
    <t xml:space="preserve"> ■制限林普通林森林資源表 (三八上北森林計画区)</t>
    <phoneticPr fontId="3"/>
  </si>
  <si>
    <t xml:space="preserve"> ■制限林普通林森林資源表 (県　合　計)</t>
    <phoneticPr fontId="3"/>
  </si>
  <si>
    <t xml:space="preserve">    -</t>
  </si>
  <si>
    <t/>
  </si>
  <si>
    <t>　　資料　　総土地面積：国土地理院（R2.1.1）</t>
    <phoneticPr fontId="3"/>
  </si>
  <si>
    <t>国有林+官行造林</t>
    <rPh sb="0" eb="3">
      <t>コクユウリン</t>
    </rPh>
    <rPh sb="4" eb="5">
      <t>カン</t>
    </rPh>
    <rPh sb="5" eb="6">
      <t>コウ</t>
    </rPh>
    <rPh sb="6" eb="8">
      <t>ゾウリン</t>
    </rPh>
    <phoneticPr fontId="3"/>
  </si>
  <si>
    <t>青森県の森林は、「民有林」は主として三八上北地域に分布し、「国有林」は主として下北及び津軽半島、秋田県境付近に広く分布しています。その面積は633,122haで、県土面積の65.6％に当たり、そのうち民有林は238,337haで全森林の37.6％、国有林（官行造林含む）は394,785haで62.3％を占めています。その蓄積は126,370千ｍ3で、そのうち民有林は53,114千ｍ3、国有林（官行造林含む）は73,256ｍ3で１ｈａ当たりの蓄積は民有林は223ｍ3、国有林は186ｍ3となっております。森林の構成状況は民有林と国有林では対照的で、民有林は８～１３齢級の針葉樹人工林が多く、国有林は広葉樹天然林が多くなっています。</t>
    <rPh sb="22" eb="24">
      <t>チイキ</t>
    </rPh>
    <phoneticPr fontId="3"/>
  </si>
  <si>
    <t>　　　　 　　　西北地域県民局地域農林水産部の総土地面積総数には板柳町4,188haを加算した。</t>
    <rPh sb="8" eb="9">
      <t>ニシ</t>
    </rPh>
    <rPh sb="10" eb="12">
      <t>チイキ</t>
    </rPh>
    <rPh sb="12" eb="15">
      <t>ケンミンキョク</t>
    </rPh>
    <rPh sb="15" eb="17">
      <t>チイキ</t>
    </rPh>
    <rPh sb="17" eb="19">
      <t>ノウリン</t>
    </rPh>
    <rPh sb="19" eb="22">
      <t>スイサンブ</t>
    </rPh>
    <rPh sb="23" eb="24">
      <t>ソウ</t>
    </rPh>
    <phoneticPr fontId="3"/>
  </si>
  <si>
    <t>　　      　　中南地域県民局地域農林水産部の総土地面積総数には藤崎町3,729ha、田舎館村2,235haを加算した。</t>
    <rPh sb="12" eb="14">
      <t>チイキ</t>
    </rPh>
    <rPh sb="14" eb="16">
      <t>ケンミン</t>
    </rPh>
    <rPh sb="16" eb="17">
      <t>キョク</t>
    </rPh>
    <rPh sb="17" eb="19">
      <t>チイキ</t>
    </rPh>
    <rPh sb="19" eb="21">
      <t>ノウリン</t>
    </rPh>
    <rPh sb="21" eb="23">
      <t>スイサン</t>
    </rPh>
    <rPh sb="23" eb="24">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</si>
</sst>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
    <numFmt numFmtId="177" formatCode="0.0_ "/>
    <numFmt numFmtId="178" formatCode="\(#,##0\);\(&quot;△ &quot;#,##0\);&quot;-        &quot;"/>
    <numFmt numFmtId="179" formatCode="#,##0;&quot;△ &quot;#,##0;&quot;-        &quot;"/>
    <numFmt numFmtId="180" formatCode="#,##0_);[Red]\(#,##0\)"/>
    <numFmt numFmtId="181" formatCode="0.0_);[Red]\(0.0\)"/>
    <numFmt numFmtId="182" formatCode="_ * #,##0.0_ ;_ * \-#,##0.0_ ;_ * &quot;-&quot;?_ ;_ @_ "/>
  </numFmts>
  <fonts count="24" x14ac:knownFonts="1">
    <font>
      <sz val="12"/>
      <name val="ＭＳ Ｐゴシック"/>
      <family val="3"/>
      <charset val="128"/>
    </font>
    <font>
      <sz val="12"/>
      <name val="ＭＳ Ｐゴシック"/>
      <family val="3"/>
      <charset val="128"/>
    </font>
    <font>
      <sz val="12"/>
      <color indexed="6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color indexed="12"/>
      <name val="ＭＳ Ｐゴシック"/>
      <family val="3"/>
      <charset val="128"/>
    </font>
    <font>
      <sz val="14"/>
      <name val="ＭＳ Ｐゴシック"/>
      <family val="3"/>
      <charset val="128"/>
    </font>
    <font>
      <sz val="10"/>
      <color indexed="64"/>
      <name val="ＭＳ Ｐゴシック"/>
      <family val="3"/>
      <charset val="128"/>
    </font>
    <font>
      <sz val="9"/>
      <name val="ＭＳ Ｐゴシック"/>
      <family val="3"/>
      <charset val="128"/>
    </font>
    <font>
      <sz val="12"/>
      <color indexed="12"/>
      <name val="ＭＳ Ｐゴシック"/>
      <family val="3"/>
      <charset val="128"/>
    </font>
    <font>
      <sz val="16"/>
      <color indexed="12"/>
      <name val="ＭＳ Ｐゴシック"/>
      <family val="3"/>
      <charset val="128"/>
    </font>
    <font>
      <sz val="24"/>
      <name val="ＭＳ Ｐゴシック"/>
      <family val="3"/>
      <charset val="128"/>
    </font>
    <font>
      <sz val="26"/>
      <name val="ＭＳ Ｐゴシック"/>
      <family val="3"/>
      <charset val="128"/>
    </font>
    <font>
      <b/>
      <sz val="12"/>
      <color indexed="12"/>
      <name val="ＭＳ Ｐゴシック"/>
      <family val="3"/>
      <charset val="128"/>
    </font>
    <font>
      <b/>
      <sz val="14"/>
      <color indexed="12"/>
      <name val="ＭＳ Ｐゴシック"/>
      <family val="3"/>
      <charset val="128"/>
    </font>
    <font>
      <sz val="11"/>
      <color theme="1"/>
      <name val="ＭＳ Ｐゴシック"/>
      <family val="3"/>
      <charset val="128"/>
    </font>
    <font>
      <sz val="22"/>
      <name val="ＭＳ Ｐゴシック"/>
      <family val="3"/>
      <charset val="128"/>
    </font>
    <font>
      <b/>
      <sz val="11"/>
      <name val="ＭＳ Ｐゴシック"/>
      <family val="3"/>
      <charset val="128"/>
    </font>
    <font>
      <sz val="9"/>
      <color indexed="64"/>
      <name val="ＭＳ Ｐゴシック"/>
      <family val="3"/>
      <charset val="128"/>
    </font>
    <font>
      <sz val="11"/>
      <color indexed="64"/>
      <name val="ＭＳ Ｐゴシック"/>
      <family val="3"/>
      <charset val="128"/>
    </font>
  </fonts>
  <fills count="2">
    <fill>
      <patternFill patternType="none"/>
    </fill>
    <fill>
      <patternFill patternType="gray125"/>
    </fill>
  </fills>
  <borders count="116">
    <border>
      <left/>
      <right/>
      <top/>
      <bottom/>
      <diagonal/>
    </border>
    <border>
      <left style="medium">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thin">
        <color indexed="8"/>
      </left>
      <right/>
      <top/>
      <bottom/>
      <diagonal/>
    </border>
    <border>
      <left/>
      <right/>
      <top style="thin">
        <color indexed="8"/>
      </top>
      <bottom/>
      <diagonal/>
    </border>
    <border>
      <left style="medium">
        <color indexed="8"/>
      </left>
      <right/>
      <top style="thin">
        <color indexed="8"/>
      </top>
      <bottom/>
      <diagonal/>
    </border>
    <border>
      <left style="thin">
        <color indexed="8"/>
      </left>
      <right/>
      <top style="medium">
        <color indexed="64"/>
      </top>
      <bottom/>
      <diagonal/>
    </border>
    <border>
      <left/>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style="medium">
        <color indexed="64"/>
      </bottom>
      <diagonal/>
    </border>
    <border>
      <left style="thin">
        <color indexed="64"/>
      </left>
      <right style="thin">
        <color indexed="8"/>
      </right>
      <top style="medium">
        <color indexed="64"/>
      </top>
      <bottom/>
      <diagonal/>
    </border>
    <border>
      <left style="thin">
        <color indexed="64"/>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style="medium">
        <color indexed="64"/>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medium">
        <color indexed="8"/>
      </bottom>
      <diagonal/>
    </border>
    <border>
      <left style="medium">
        <color indexed="64"/>
      </left>
      <right/>
      <top/>
      <bottom/>
      <diagonal/>
    </border>
    <border>
      <left style="medium">
        <color indexed="8"/>
      </left>
      <right/>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medium">
        <color indexed="8"/>
      </right>
      <top style="thin">
        <color indexed="8"/>
      </top>
      <bottom/>
      <diagonal/>
    </border>
    <border>
      <left style="thin">
        <color indexed="64"/>
      </left>
      <right style="thin">
        <color indexed="64"/>
      </right>
      <top/>
      <bottom style="thin">
        <color indexed="64"/>
      </bottom>
      <diagonal/>
    </border>
    <border>
      <left style="thin">
        <color indexed="8"/>
      </left>
      <right style="medium">
        <color indexed="8"/>
      </right>
      <top/>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medium">
        <color indexed="8"/>
      </right>
      <top style="thin">
        <color indexed="8"/>
      </top>
      <bottom style="medium">
        <color indexed="64"/>
      </bottom>
      <diagonal/>
    </border>
    <border>
      <left style="medium">
        <color indexed="64"/>
      </left>
      <right/>
      <top style="medium">
        <color indexed="64"/>
      </top>
      <bottom/>
      <diagonal/>
    </border>
    <border>
      <left style="thin">
        <color indexed="8"/>
      </left>
      <right style="thin">
        <color indexed="64"/>
      </right>
      <top style="medium">
        <color indexed="64"/>
      </top>
      <bottom/>
      <diagonal/>
    </border>
    <border>
      <left style="thin">
        <color indexed="8"/>
      </left>
      <right style="medium">
        <color indexed="8"/>
      </right>
      <top style="medium">
        <color indexed="64"/>
      </top>
      <bottom/>
      <diagonal/>
    </border>
    <border>
      <left style="thin">
        <color indexed="8"/>
      </left>
      <right style="thin">
        <color indexed="64"/>
      </right>
      <top/>
      <bottom/>
      <diagonal/>
    </border>
    <border>
      <left style="medium">
        <color indexed="64"/>
      </left>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medium">
        <color indexed="8"/>
      </bottom>
      <diagonal/>
    </border>
    <border>
      <left/>
      <right/>
      <top style="thin">
        <color indexed="8"/>
      </top>
      <bottom style="medium">
        <color indexed="64"/>
      </bottom>
      <diagonal/>
    </border>
    <border>
      <left/>
      <right style="thin">
        <color indexed="8"/>
      </right>
      <top/>
      <bottom style="thin">
        <color indexed="64"/>
      </bottom>
      <diagonal/>
    </border>
    <border>
      <left style="thin">
        <color indexed="64"/>
      </left>
      <right style="thin">
        <color indexed="64"/>
      </right>
      <top style="thin">
        <color indexed="8"/>
      </top>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medium">
        <color indexed="8"/>
      </bottom>
      <diagonal/>
    </border>
    <border>
      <left style="thin">
        <color indexed="8"/>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style="thin">
        <color indexed="64"/>
      </bottom>
      <diagonal/>
    </border>
    <border>
      <left style="medium">
        <color indexed="8"/>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8"/>
      </left>
      <right style="thin">
        <color indexed="8"/>
      </right>
      <top/>
      <bottom style="medium">
        <color indexed="8"/>
      </bottom>
      <diagonal/>
    </border>
    <border>
      <left style="thin">
        <color indexed="8"/>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8"/>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medium">
        <color indexed="64"/>
      </bottom>
      <diagonal/>
    </border>
    <border>
      <left/>
      <right style="thin">
        <color indexed="8"/>
      </right>
      <top style="thin">
        <color indexed="64"/>
      </top>
      <bottom/>
      <diagonal/>
    </border>
    <border>
      <left/>
      <right style="thin">
        <color indexed="8"/>
      </right>
      <top style="medium">
        <color indexed="64"/>
      </top>
      <bottom/>
      <diagonal/>
    </border>
    <border>
      <left/>
      <right/>
      <top/>
      <bottom style="medium">
        <color indexed="8"/>
      </bottom>
      <diagonal/>
    </border>
    <border>
      <left style="thin">
        <color indexed="8"/>
      </left>
      <right style="thin">
        <color indexed="8"/>
      </right>
      <top style="medium">
        <color indexed="8"/>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bottom style="thin">
        <color indexed="8"/>
      </bottom>
      <diagonal/>
    </border>
    <border>
      <left style="thin">
        <color indexed="8"/>
      </left>
      <right style="thin">
        <color indexed="8"/>
      </right>
      <top style="medium">
        <color indexed="64"/>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8"/>
      </left>
      <right style="medium">
        <color indexed="8"/>
      </right>
      <top/>
      <bottom style="thin">
        <color indexed="64"/>
      </bottom>
      <diagonal/>
    </border>
    <border>
      <left style="thin">
        <color indexed="64"/>
      </left>
      <right/>
      <top style="thin">
        <color indexed="8"/>
      </top>
      <bottom style="thin">
        <color indexed="8"/>
      </bottom>
      <diagonal/>
    </border>
    <border>
      <left style="medium">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8"/>
      </left>
      <right style="thin">
        <color indexed="8"/>
      </right>
      <top/>
      <bottom style="thin">
        <color indexed="64"/>
      </bottom>
      <diagonal/>
    </border>
    <border>
      <left style="thin">
        <color indexed="8"/>
      </left>
      <right style="thin">
        <color indexed="8"/>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35">
    <xf numFmtId="0" fontId="0" fillId="0" borderId="0" xfId="0"/>
    <xf numFmtId="0" fontId="2" fillId="0" borderId="1" xfId="0" applyFont="1" applyBorder="1" applyAlignment="1">
      <alignment horizontal="centerContinuous" vertical="center"/>
    </xf>
    <xf numFmtId="0" fontId="2" fillId="0" borderId="0" xfId="0" applyFont="1" applyAlignment="1">
      <alignment horizontal="centerContinuous" vertical="center"/>
    </xf>
    <xf numFmtId="0" fontId="4" fillId="0" borderId="0" xfId="0" applyFont="1"/>
    <xf numFmtId="0" fontId="2" fillId="0" borderId="2" xfId="0" applyFont="1" applyBorder="1" applyAlignment="1">
      <alignment horizontal="distributed"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left" vertical="center"/>
    </xf>
    <xf numFmtId="0" fontId="2" fillId="0" borderId="1" xfId="0" applyFont="1" applyBorder="1" applyAlignment="1">
      <alignment vertical="center"/>
    </xf>
    <xf numFmtId="0" fontId="2" fillId="0" borderId="6" xfId="0" applyFont="1" applyBorder="1" applyAlignment="1">
      <alignment horizontal="center" vertical="center"/>
    </xf>
    <xf numFmtId="0" fontId="2" fillId="0" borderId="2" xfId="0" applyFont="1" applyBorder="1" applyAlignment="1">
      <alignment horizontal="centerContinuous" vertical="center"/>
    </xf>
    <xf numFmtId="0" fontId="2" fillId="0" borderId="7" xfId="0" applyFont="1" applyBorder="1" applyAlignment="1">
      <alignment horizontal="centerContinuous"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7" fillId="0" borderId="4" xfId="0" applyFont="1" applyBorder="1" applyAlignment="1">
      <alignment vertical="center"/>
    </xf>
    <xf numFmtId="3" fontId="2" fillId="0" borderId="4" xfId="0" applyNumberFormat="1" applyFont="1" applyBorder="1" applyAlignment="1">
      <alignment vertical="center"/>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2" xfId="0" applyFont="1" applyBorder="1" applyAlignment="1">
      <alignment horizontal="center" vertical="center" shrinkToFit="1"/>
    </xf>
    <xf numFmtId="0" fontId="7"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8" fillId="0" borderId="13" xfId="0" applyFont="1" applyBorder="1" applyAlignment="1">
      <alignment horizontal="left" vertical="center"/>
    </xf>
    <xf numFmtId="0" fontId="8" fillId="0" borderId="6"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vertical="center"/>
    </xf>
    <xf numFmtId="0" fontId="8" fillId="0" borderId="15" xfId="0" applyFont="1" applyBorder="1" applyAlignment="1">
      <alignment vertical="center"/>
    </xf>
    <xf numFmtId="0" fontId="9" fillId="0" borderId="0" xfId="0" applyFont="1" applyAlignment="1">
      <alignment vertical="center"/>
    </xf>
    <xf numFmtId="0" fontId="2" fillId="0" borderId="20" xfId="0" applyFont="1" applyBorder="1" applyAlignment="1">
      <alignment vertical="center"/>
    </xf>
    <xf numFmtId="0" fontId="2" fillId="0" borderId="12" xfId="0" applyFont="1" applyBorder="1" applyAlignment="1">
      <alignment horizontal="center" vertical="center"/>
    </xf>
    <xf numFmtId="0" fontId="2" fillId="0" borderId="6" xfId="0" applyFont="1" applyBorder="1" applyAlignment="1">
      <alignment horizontal="distributed" vertical="center"/>
    </xf>
    <xf numFmtId="0" fontId="2" fillId="0" borderId="6" xfId="0" applyFont="1" applyBorder="1" applyAlignment="1">
      <alignment horizontal="center" vertical="center" shrinkToFit="1"/>
    </xf>
    <xf numFmtId="0" fontId="1" fillId="0" borderId="8" xfId="0" applyFont="1" applyBorder="1" applyAlignment="1">
      <alignment horizontal="distributed" vertical="center"/>
    </xf>
    <xf numFmtId="0" fontId="1" fillId="0" borderId="1" xfId="0" applyFont="1" applyBorder="1" applyAlignment="1">
      <alignment horizontal="distributed" vertical="center"/>
    </xf>
    <xf numFmtId="0" fontId="7" fillId="0" borderId="0" xfId="0" applyFont="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8" xfId="0" applyFont="1" applyBorder="1" applyAlignment="1">
      <alignment horizontal="centerContinuous"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12" fillId="0" borderId="0" xfId="0" applyFont="1" applyAlignment="1">
      <alignment horizontal="left" indent="1"/>
    </xf>
    <xf numFmtId="0" fontId="4" fillId="0" borderId="0" xfId="0" applyFont="1" applyAlignment="1">
      <alignment vertical="center"/>
    </xf>
    <xf numFmtId="0" fontId="5" fillId="0" borderId="0" xfId="0" applyFont="1" applyAlignment="1">
      <alignment horizontal="center" vertical="center"/>
    </xf>
    <xf numFmtId="0" fontId="4" fillId="0" borderId="24"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7" fillId="0" borderId="28" xfId="0" applyFont="1" applyBorder="1" applyAlignment="1">
      <alignment vertical="center"/>
    </xf>
    <xf numFmtId="0" fontId="7" fillId="0" borderId="28" xfId="0" applyFont="1" applyBorder="1" applyAlignment="1">
      <alignment horizontal="distributed" vertical="center"/>
    </xf>
    <xf numFmtId="0" fontId="7" fillId="0" borderId="29" xfId="0" applyFont="1" applyBorder="1" applyAlignment="1">
      <alignment vertical="center"/>
    </xf>
    <xf numFmtId="0" fontId="7" fillId="0" borderId="30" xfId="0" applyFont="1" applyBorder="1" applyAlignment="1">
      <alignment horizontal="distributed" vertical="center"/>
    </xf>
    <xf numFmtId="176" fontId="4" fillId="0" borderId="0" xfId="0" applyNumberFormat="1" applyFont="1" applyBorder="1" applyAlignment="1">
      <alignment vertical="center"/>
    </xf>
    <xf numFmtId="0" fontId="7" fillId="0" borderId="31" xfId="0" applyFont="1" applyBorder="1" applyAlignment="1">
      <alignment vertical="center"/>
    </xf>
    <xf numFmtId="0" fontId="7" fillId="0" borderId="29" xfId="0" applyFont="1" applyBorder="1" applyAlignment="1">
      <alignment horizontal="distributed" vertical="center"/>
    </xf>
    <xf numFmtId="0" fontId="7" fillId="0" borderId="28" xfId="0" applyFont="1" applyBorder="1" applyAlignment="1">
      <alignment horizontal="center" vertical="center"/>
    </xf>
    <xf numFmtId="0" fontId="8" fillId="0" borderId="29" xfId="0" applyFont="1" applyBorder="1" applyAlignment="1">
      <alignment horizontal="distributed" vertical="center"/>
    </xf>
    <xf numFmtId="0" fontId="7" fillId="0" borderId="0" xfId="0" applyFont="1" applyBorder="1" applyAlignment="1">
      <alignment horizontal="distributed" vertical="center"/>
    </xf>
    <xf numFmtId="0" fontId="7" fillId="0" borderId="31" xfId="0" applyFont="1" applyBorder="1" applyAlignment="1">
      <alignment horizontal="distributed" vertical="center"/>
    </xf>
    <xf numFmtId="0" fontId="1" fillId="0" borderId="2"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vertical="center"/>
    </xf>
    <xf numFmtId="3" fontId="1" fillId="0" borderId="0" xfId="0" applyNumberFormat="1" applyFont="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Continuous" vertical="center"/>
    </xf>
    <xf numFmtId="0" fontId="1" fillId="0" borderId="2" xfId="0" applyFont="1" applyBorder="1" applyAlignment="1">
      <alignment horizontal="centerContinuous" vertical="center"/>
    </xf>
    <xf numFmtId="0" fontId="1" fillId="0" borderId="6"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3" fontId="1" fillId="0" borderId="0" xfId="0" applyNumberFormat="1" applyFont="1" applyBorder="1" applyAlignment="1">
      <alignment vertical="center"/>
    </xf>
    <xf numFmtId="0" fontId="2" fillId="0" borderId="0" xfId="0" applyFont="1" applyBorder="1" applyAlignment="1">
      <alignment horizontal="centerContinuous" vertical="center"/>
    </xf>
    <xf numFmtId="0" fontId="1" fillId="0" borderId="0" xfId="0" applyFont="1" applyBorder="1" applyAlignment="1">
      <alignment vertical="center"/>
    </xf>
    <xf numFmtId="0" fontId="0" fillId="0" borderId="0" xfId="0" applyAlignment="1">
      <alignment vertical="center"/>
    </xf>
    <xf numFmtId="0" fontId="7" fillId="0" borderId="0" xfId="0" applyFont="1" applyAlignment="1">
      <alignment horizontal="left" vertical="center" indent="1"/>
    </xf>
    <xf numFmtId="0" fontId="17" fillId="0" borderId="0" xfId="0" applyFont="1" applyAlignment="1">
      <alignment vertical="center"/>
    </xf>
    <xf numFmtId="0" fontId="18" fillId="0" borderId="0" xfId="0" applyFont="1" applyAlignment="1">
      <alignment vertical="center"/>
    </xf>
    <xf numFmtId="0" fontId="9" fillId="0" borderId="0" xfId="0" applyFont="1" applyFill="1" applyAlignment="1">
      <alignment vertical="center"/>
    </xf>
    <xf numFmtId="0" fontId="1" fillId="0" borderId="0" xfId="0" applyFont="1" applyFill="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horizontal="centerContinuous" vertical="center"/>
    </xf>
    <xf numFmtId="0" fontId="2" fillId="0" borderId="5" xfId="0" applyFont="1" applyFill="1" applyBorder="1" applyAlignment="1">
      <alignment vertical="center"/>
    </xf>
    <xf numFmtId="0" fontId="2" fillId="0" borderId="44"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horizontal="centerContinuous" vertical="center"/>
    </xf>
    <xf numFmtId="0" fontId="2" fillId="0" borderId="0" xfId="0" applyFont="1" applyFill="1" applyAlignment="1">
      <alignment horizontal="centerContinuous"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1" xfId="0" applyFont="1" applyFill="1" applyBorder="1" applyAlignment="1">
      <alignment vertical="center"/>
    </xf>
    <xf numFmtId="0" fontId="2" fillId="0" borderId="1" xfId="0" applyFont="1" applyFill="1" applyBorder="1" applyAlignment="1">
      <alignment horizontal="centerContinuous"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8" xfId="0" applyFont="1" applyFill="1" applyBorder="1" applyAlignment="1">
      <alignment horizontal="centerContinuous" vertical="center"/>
    </xf>
    <xf numFmtId="0" fontId="2" fillId="0" borderId="1"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5" xfId="0" applyFont="1" applyFill="1" applyBorder="1" applyAlignment="1">
      <alignment horizontal="left" vertical="center"/>
    </xf>
    <xf numFmtId="0" fontId="1" fillId="0" borderId="5" xfId="0" applyFont="1" applyFill="1" applyBorder="1" applyAlignment="1">
      <alignment horizontal="centerContinuous" vertical="center"/>
    </xf>
    <xf numFmtId="0" fontId="1" fillId="0" borderId="4" xfId="0" applyFont="1" applyFill="1" applyBorder="1" applyAlignment="1">
      <alignment horizontal="centerContinuous" vertical="center"/>
    </xf>
    <xf numFmtId="0" fontId="2" fillId="0" borderId="1" xfId="0" applyFont="1" applyFill="1" applyBorder="1" applyAlignment="1" applyProtection="1">
      <alignment vertical="center"/>
      <protection locked="0"/>
    </xf>
    <xf numFmtId="0" fontId="1" fillId="0" borderId="2" xfId="0" applyFont="1" applyFill="1" applyBorder="1" applyAlignment="1">
      <alignment horizontal="center" vertical="center"/>
    </xf>
    <xf numFmtId="0" fontId="1" fillId="0" borderId="2" xfId="0" applyFont="1" applyFill="1" applyBorder="1" applyAlignment="1">
      <alignment horizontal="distributed" vertical="center"/>
    </xf>
    <xf numFmtId="0" fontId="1" fillId="0" borderId="6" xfId="0" applyFont="1" applyFill="1" applyBorder="1" applyAlignment="1">
      <alignment horizontal="center" vertical="center"/>
    </xf>
    <xf numFmtId="0" fontId="1" fillId="0" borderId="6" xfId="0" applyFont="1" applyFill="1" applyBorder="1" applyAlignment="1">
      <alignment horizontal="distributed" vertical="center"/>
    </xf>
    <xf numFmtId="0" fontId="2" fillId="0" borderId="6" xfId="0" applyFont="1" applyFill="1" applyBorder="1" applyAlignment="1">
      <alignment horizontal="center" vertical="center" shrinkToFit="1"/>
    </xf>
    <xf numFmtId="0" fontId="1" fillId="0" borderId="6" xfId="0" applyFont="1" applyFill="1" applyBorder="1" applyAlignment="1" applyProtection="1">
      <alignment horizontal="center" vertical="center"/>
      <protection locked="0"/>
    </xf>
    <xf numFmtId="0" fontId="7" fillId="0" borderId="4" xfId="0"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7" fillId="0" borderId="2" xfId="0" applyFont="1" applyFill="1" applyBorder="1" applyAlignment="1">
      <alignment horizontal="distributed" vertical="center"/>
    </xf>
    <xf numFmtId="0" fontId="8" fillId="0" borderId="2" xfId="0" applyFont="1" applyFill="1" applyBorder="1" applyAlignment="1">
      <alignment horizontal="distributed" vertical="center"/>
    </xf>
    <xf numFmtId="0" fontId="2" fillId="0" borderId="9" xfId="0" applyFont="1" applyFill="1" applyBorder="1" applyAlignment="1">
      <alignment horizontal="centerContinuous" vertical="center"/>
    </xf>
    <xf numFmtId="0" fontId="2" fillId="0" borderId="60" xfId="0" applyFont="1" applyFill="1" applyBorder="1" applyAlignment="1">
      <alignment horizontal="centerContinuous" vertical="center"/>
    </xf>
    <xf numFmtId="0" fontId="7" fillId="0" borderId="11" xfId="0" applyFont="1" applyFill="1" applyBorder="1" applyAlignment="1">
      <alignment horizontal="distributed" vertical="center"/>
    </xf>
    <xf numFmtId="0" fontId="1" fillId="0" borderId="9" xfId="0" applyFont="1" applyBorder="1" applyAlignment="1">
      <alignment vertical="center"/>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6" xfId="0" applyFont="1" applyBorder="1" applyAlignment="1">
      <alignment vertical="center"/>
    </xf>
    <xf numFmtId="0" fontId="1" fillId="0" borderId="15" xfId="0" applyFont="1" applyBorder="1" applyAlignment="1">
      <alignment horizontal="center" vertical="center"/>
    </xf>
    <xf numFmtId="0" fontId="1" fillId="0" borderId="15" xfId="0" applyFont="1" applyBorder="1" applyAlignment="1">
      <alignment vertical="center"/>
    </xf>
    <xf numFmtId="0" fontId="1" fillId="0" borderId="22" xfId="0" applyFont="1" applyBorder="1" applyAlignment="1">
      <alignment horizontal="distributed" vertical="center"/>
    </xf>
    <xf numFmtId="0" fontId="1" fillId="0" borderId="20" xfId="0" applyFont="1" applyBorder="1" applyAlignment="1">
      <alignment horizontal="distributed" vertical="center"/>
    </xf>
    <xf numFmtId="0" fontId="6" fillId="0" borderId="0" xfId="0" applyFont="1" applyFill="1" applyAlignment="1">
      <alignment vertical="center"/>
    </xf>
    <xf numFmtId="0" fontId="1" fillId="0" borderId="12" xfId="0" applyFont="1" applyBorder="1" applyAlignment="1">
      <alignment horizontal="center" vertical="center"/>
    </xf>
    <xf numFmtId="0" fontId="2" fillId="0" borderId="21" xfId="0" applyFont="1" applyFill="1" applyBorder="1" applyAlignment="1">
      <alignment horizontal="distributed" vertical="center"/>
    </xf>
    <xf numFmtId="0" fontId="2" fillId="0" borderId="64" xfId="0" applyFont="1" applyFill="1" applyBorder="1" applyAlignment="1">
      <alignment horizontal="distributed" vertical="center"/>
    </xf>
    <xf numFmtId="0" fontId="2" fillId="0" borderId="7" xfId="0" applyFont="1" applyFill="1" applyBorder="1" applyAlignment="1">
      <alignment horizontal="center" vertical="center"/>
    </xf>
    <xf numFmtId="0" fontId="2" fillId="0" borderId="65" xfId="0" applyFont="1" applyFill="1" applyBorder="1" applyAlignment="1">
      <alignment horizontal="distributed" vertical="center"/>
    </xf>
    <xf numFmtId="0" fontId="2" fillId="0" borderId="66" xfId="0" applyFont="1" applyFill="1" applyBorder="1" applyAlignment="1">
      <alignment horizontal="distributed" vertical="center"/>
    </xf>
    <xf numFmtId="0" fontId="2" fillId="0" borderId="21" xfId="0" applyFont="1" applyFill="1" applyBorder="1" applyAlignment="1">
      <alignment vertical="center"/>
    </xf>
    <xf numFmtId="0" fontId="2" fillId="0" borderId="44"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horizontal="centerContinuous"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2" fillId="0" borderId="22"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68" xfId="0" applyFont="1" applyFill="1" applyBorder="1" applyAlignment="1">
      <alignment horizontal="distributed" vertical="center"/>
    </xf>
    <xf numFmtId="0" fontId="2" fillId="0" borderId="69" xfId="0" applyFont="1" applyFill="1" applyBorder="1" applyAlignment="1">
      <alignment horizontal="distributed" vertical="center"/>
    </xf>
    <xf numFmtId="0" fontId="2" fillId="0" borderId="70"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59" xfId="0" applyFont="1" applyFill="1" applyBorder="1" applyAlignment="1">
      <alignment horizontal="center" vertical="center"/>
    </xf>
    <xf numFmtId="0" fontId="2" fillId="0" borderId="72" xfId="0" applyFont="1" applyFill="1" applyBorder="1" applyAlignment="1">
      <alignment horizontal="centerContinuous" vertical="center"/>
    </xf>
    <xf numFmtId="0" fontId="4" fillId="0" borderId="22" xfId="0" applyFont="1" applyBorder="1" applyAlignment="1">
      <alignment horizontal="distributed" vertical="center"/>
    </xf>
    <xf numFmtId="0" fontId="12" fillId="0" borderId="20" xfId="0" applyFont="1" applyBorder="1" applyAlignment="1">
      <alignment horizontal="distributed" vertical="center"/>
    </xf>
    <xf numFmtId="0" fontId="19" fillId="0" borderId="0" xfId="0" applyFont="1"/>
    <xf numFmtId="0" fontId="4" fillId="0" borderId="24" xfId="0" applyFont="1" applyBorder="1" applyAlignment="1">
      <alignment horizontal="center" vertical="center"/>
    </xf>
    <xf numFmtId="0" fontId="4" fillId="0" borderId="0" xfId="0" applyFont="1" applyAlignment="1">
      <alignment horizontal="left" indent="1"/>
    </xf>
    <xf numFmtId="0" fontId="4" fillId="0" borderId="0" xfId="0" applyFont="1" applyAlignment="1">
      <alignment horizontal="left" indent="2"/>
    </xf>
    <xf numFmtId="0" fontId="7" fillId="0" borderId="24" xfId="0" applyFont="1" applyBorder="1" applyAlignment="1">
      <alignment horizontal="center" vertical="center"/>
    </xf>
    <xf numFmtId="0" fontId="7" fillId="0" borderId="24" xfId="0" applyFont="1" applyBorder="1" applyAlignment="1">
      <alignment vertical="center"/>
    </xf>
    <xf numFmtId="0" fontId="7" fillId="0" borderId="41" xfId="0" applyFont="1" applyBorder="1" applyAlignment="1">
      <alignment vertical="center"/>
    </xf>
    <xf numFmtId="0" fontId="7" fillId="0" borderId="36" xfId="0" applyFont="1" applyBorder="1" applyAlignment="1">
      <alignment vertical="center"/>
    </xf>
    <xf numFmtId="0" fontId="7" fillId="0" borderId="42" xfId="0" applyFont="1" applyBorder="1" applyAlignment="1">
      <alignment vertical="center"/>
    </xf>
    <xf numFmtId="0" fontId="7" fillId="0" borderId="36" xfId="0" applyFont="1" applyBorder="1" applyAlignment="1">
      <alignment horizontal="center" vertical="center"/>
    </xf>
    <xf numFmtId="0" fontId="7" fillId="0" borderId="41" xfId="0" applyFont="1" applyBorder="1" applyAlignment="1">
      <alignment horizontal="center" vertical="center"/>
    </xf>
    <xf numFmtId="0" fontId="10" fillId="0" borderId="0" xfId="0" applyFont="1" applyAlignment="1">
      <alignment vertical="center"/>
    </xf>
    <xf numFmtId="41" fontId="2" fillId="0" borderId="2" xfId="0" applyNumberFormat="1" applyFont="1" applyFill="1" applyBorder="1" applyAlignment="1">
      <alignment vertical="center"/>
    </xf>
    <xf numFmtId="41" fontId="2" fillId="0" borderId="11" xfId="0" applyNumberFormat="1" applyFont="1" applyFill="1" applyBorder="1" applyAlignment="1">
      <alignment vertical="center"/>
    </xf>
    <xf numFmtId="41" fontId="2" fillId="0" borderId="12" xfId="0" applyNumberFormat="1" applyFont="1" applyFill="1" applyBorder="1" applyAlignment="1">
      <alignment vertical="center"/>
    </xf>
    <xf numFmtId="41" fontId="2" fillId="0" borderId="33" xfId="0" applyNumberFormat="1" applyFont="1" applyFill="1" applyBorder="1" applyAlignment="1">
      <alignment vertical="center"/>
    </xf>
    <xf numFmtId="41" fontId="2" fillId="0" borderId="43" xfId="0" applyNumberFormat="1" applyFont="1" applyFill="1" applyBorder="1" applyAlignment="1">
      <alignment vertical="center"/>
    </xf>
    <xf numFmtId="41" fontId="2" fillId="0" borderId="35" xfId="0" applyNumberFormat="1" applyFont="1" applyFill="1" applyBorder="1" applyAlignment="1">
      <alignment vertical="center"/>
    </xf>
    <xf numFmtId="0" fontId="2" fillId="0" borderId="44"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2" fillId="0" borderId="22" xfId="0" applyFont="1" applyFill="1" applyBorder="1" applyAlignment="1">
      <alignment horizontal="centerContinuous" vertical="center"/>
    </xf>
    <xf numFmtId="0" fontId="2" fillId="0" borderId="7" xfId="0" applyFont="1" applyFill="1" applyBorder="1" applyAlignment="1">
      <alignment horizontal="centerContinuous" vertical="center"/>
    </xf>
    <xf numFmtId="0" fontId="2" fillId="0" borderId="2" xfId="0" applyFont="1" applyFill="1" applyBorder="1" applyAlignment="1">
      <alignment horizontal="center" vertical="center"/>
    </xf>
    <xf numFmtId="0" fontId="2" fillId="0" borderId="20" xfId="0" applyFont="1" applyFill="1" applyBorder="1" applyAlignment="1">
      <alignment vertical="center"/>
    </xf>
    <xf numFmtId="0" fontId="1" fillId="0" borderId="0" xfId="0" applyFont="1" applyFill="1" applyBorder="1" applyAlignment="1">
      <alignment vertical="center"/>
    </xf>
    <xf numFmtId="0" fontId="2" fillId="0" borderId="22" xfId="0" applyFont="1" applyFill="1" applyBorder="1" applyAlignment="1">
      <alignment horizontal="center" vertical="center"/>
    </xf>
    <xf numFmtId="0" fontId="2" fillId="0" borderId="2" xfId="0" applyFont="1" applyFill="1" applyBorder="1" applyAlignment="1">
      <alignment horizontal="centerContinuous" vertical="center"/>
    </xf>
    <xf numFmtId="0" fontId="2" fillId="0" borderId="2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2"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vertical="center"/>
    </xf>
    <xf numFmtId="0" fontId="1" fillId="0" borderId="50" xfId="0" applyFont="1" applyFill="1" applyBorder="1" applyAlignment="1">
      <alignment vertical="center"/>
    </xf>
    <xf numFmtId="0" fontId="2" fillId="0" borderId="51" xfId="0" applyFont="1" applyFill="1" applyBorder="1" applyAlignment="1">
      <alignment horizontal="center" vertical="center"/>
    </xf>
    <xf numFmtId="0" fontId="2" fillId="0" borderId="12" xfId="0" applyFont="1" applyFill="1" applyBorder="1" applyAlignment="1">
      <alignment horizontal="center" vertical="center"/>
    </xf>
    <xf numFmtId="41" fontId="2" fillId="0" borderId="2" xfId="0" quotePrefix="1" applyNumberFormat="1" applyFont="1" applyFill="1" applyBorder="1" applyAlignment="1">
      <alignment vertical="center"/>
    </xf>
    <xf numFmtId="41" fontId="2" fillId="0" borderId="59" xfId="0" applyNumberFormat="1" applyFont="1" applyFill="1" applyBorder="1" applyAlignment="1">
      <alignment vertical="center"/>
    </xf>
    <xf numFmtId="41" fontId="2" fillId="0" borderId="71" xfId="0" applyNumberFormat="1" applyFont="1" applyFill="1" applyBorder="1" applyAlignment="1">
      <alignment vertical="center"/>
    </xf>
    <xf numFmtId="3" fontId="21" fillId="0" borderId="0" xfId="0" applyNumberFormat="1" applyFont="1" applyAlignment="1">
      <alignment vertical="center"/>
    </xf>
    <xf numFmtId="177" fontId="21" fillId="0" borderId="0" xfId="0" applyNumberFormat="1" applyFont="1" applyAlignment="1">
      <alignment vertical="center"/>
    </xf>
    <xf numFmtId="0" fontId="21" fillId="0" borderId="0" xfId="0" applyFont="1" applyAlignment="1">
      <alignment vertical="center"/>
    </xf>
    <xf numFmtId="178" fontId="2" fillId="0" borderId="2" xfId="0" applyNumberFormat="1" applyFont="1" applyFill="1" applyBorder="1" applyAlignment="1">
      <alignment vertical="center"/>
    </xf>
    <xf numFmtId="178" fontId="2" fillId="0" borderId="55" xfId="0" applyNumberFormat="1" applyFont="1" applyFill="1" applyBorder="1" applyAlignment="1">
      <alignment vertical="center"/>
    </xf>
    <xf numFmtId="178" fontId="2" fillId="0" borderId="74" xfId="0" applyNumberFormat="1" applyFont="1" applyFill="1" applyBorder="1" applyAlignment="1">
      <alignment vertical="center"/>
    </xf>
    <xf numFmtId="178" fontId="2" fillId="0" borderId="11" xfId="0" applyNumberFormat="1" applyFont="1" applyFill="1" applyBorder="1" applyAlignment="1">
      <alignment vertical="center"/>
    </xf>
    <xf numFmtId="179" fontId="2" fillId="0" borderId="6" xfId="0" applyNumberFormat="1" applyFont="1" applyFill="1" applyBorder="1" applyAlignment="1">
      <alignment vertical="center"/>
    </xf>
    <xf numFmtId="179" fontId="2" fillId="0" borderId="42" xfId="0" applyNumberFormat="1" applyFont="1" applyFill="1" applyBorder="1" applyAlignment="1">
      <alignment vertical="center"/>
    </xf>
    <xf numFmtId="179" fontId="2" fillId="0" borderId="73" xfId="0" applyNumberFormat="1" applyFont="1" applyFill="1" applyBorder="1" applyAlignment="1">
      <alignment vertical="center"/>
    </xf>
    <xf numFmtId="179" fontId="2" fillId="0" borderId="15" xfId="0" applyNumberFormat="1" applyFont="1" applyFill="1" applyBorder="1" applyAlignment="1">
      <alignment vertical="center"/>
    </xf>
    <xf numFmtId="179" fontId="2" fillId="0" borderId="62" xfId="0" applyNumberFormat="1" applyFont="1" applyFill="1" applyBorder="1" applyAlignment="1">
      <alignment vertical="center"/>
    </xf>
    <xf numFmtId="179" fontId="2" fillId="0" borderId="76" xfId="0" applyNumberFormat="1" applyFont="1" applyFill="1" applyBorder="1" applyAlignment="1">
      <alignment vertical="center"/>
    </xf>
    <xf numFmtId="179" fontId="2" fillId="0" borderId="75" xfId="0" applyNumberFormat="1" applyFont="1" applyFill="1" applyBorder="1" applyAlignment="1">
      <alignment vertical="center"/>
    </xf>
    <xf numFmtId="179" fontId="2" fillId="0" borderId="63" xfId="0" applyNumberFormat="1" applyFont="1" applyFill="1" applyBorder="1" applyAlignment="1">
      <alignment vertical="center"/>
    </xf>
    <xf numFmtId="180" fontId="4" fillId="0" borderId="0" xfId="0" applyNumberFormat="1" applyFont="1" applyAlignment="1">
      <alignment vertical="center" shrinkToFit="1"/>
    </xf>
    <xf numFmtId="180" fontId="7" fillId="0" borderId="26" xfId="0" applyNumberFormat="1" applyFont="1" applyBorder="1" applyAlignment="1">
      <alignment horizontal="distributed" vertical="center" shrinkToFit="1"/>
    </xf>
    <xf numFmtId="180" fontId="4" fillId="0" borderId="26" xfId="0" applyNumberFormat="1" applyFont="1" applyBorder="1" applyAlignment="1">
      <alignment vertical="center" shrinkToFit="1"/>
    </xf>
    <xf numFmtId="180" fontId="4" fillId="0" borderId="29" xfId="0" applyNumberFormat="1" applyFont="1" applyBorder="1" applyAlignment="1">
      <alignment vertical="center" shrinkToFit="1"/>
    </xf>
    <xf numFmtId="180" fontId="4" fillId="0" borderId="0" xfId="0" applyNumberFormat="1" applyFont="1" applyBorder="1" applyAlignment="1">
      <alignment vertical="center" shrinkToFit="1"/>
    </xf>
    <xf numFmtId="0" fontId="4" fillId="0" borderId="24" xfId="0" applyFont="1" applyBorder="1" applyAlignment="1">
      <alignment horizontal="center" vertical="center"/>
    </xf>
    <xf numFmtId="0" fontId="1" fillId="0" borderId="23" xfId="0" applyFont="1" applyBorder="1" applyAlignment="1">
      <alignment horizontal="distributed" vertical="center"/>
    </xf>
    <xf numFmtId="0" fontId="2" fillId="0" borderId="0" xfId="0" applyFont="1" applyBorder="1" applyAlignment="1">
      <alignment horizontal="right" vertical="center"/>
    </xf>
    <xf numFmtId="179" fontId="1" fillId="0" borderId="33" xfId="0" applyNumberFormat="1" applyFont="1" applyBorder="1" applyAlignment="1">
      <alignment vertical="center"/>
    </xf>
    <xf numFmtId="179" fontId="1" fillId="0" borderId="12" xfId="0" applyNumberFormat="1" applyFont="1" applyBorder="1" applyAlignment="1">
      <alignment vertical="center"/>
    </xf>
    <xf numFmtId="179" fontId="1" fillId="0" borderId="11" xfId="0" applyNumberFormat="1" applyFont="1" applyBorder="1" applyAlignment="1">
      <alignment vertical="center"/>
    </xf>
    <xf numFmtId="179" fontId="1" fillId="0" borderId="2" xfId="0" applyNumberFormat="1" applyFont="1" applyBorder="1" applyAlignment="1">
      <alignment vertical="center"/>
    </xf>
    <xf numFmtId="179" fontId="0" fillId="0" borderId="2" xfId="0" applyNumberFormat="1" applyFont="1" applyBorder="1" applyAlignment="1">
      <alignment vertical="center"/>
    </xf>
    <xf numFmtId="179" fontId="2" fillId="0" borderId="2" xfId="0" applyNumberFormat="1" applyFont="1" applyBorder="1" applyAlignment="1">
      <alignment vertical="center"/>
    </xf>
    <xf numFmtId="179" fontId="2" fillId="0" borderId="11" xfId="0" applyNumberFormat="1" applyFont="1" applyBorder="1" applyAlignment="1">
      <alignment vertical="center"/>
    </xf>
    <xf numFmtId="0" fontId="2" fillId="0" borderId="6" xfId="0" applyFont="1" applyBorder="1" applyAlignment="1" applyProtection="1">
      <alignment horizontal="center" vertical="center"/>
      <protection locked="0"/>
    </xf>
    <xf numFmtId="0" fontId="2" fillId="0" borderId="9" xfId="0" applyFont="1" applyBorder="1" applyAlignment="1">
      <alignment horizontal="center" vertical="center"/>
    </xf>
    <xf numFmtId="179" fontId="2" fillId="0" borderId="2" xfId="0" quotePrefix="1" applyNumberFormat="1" applyFont="1" applyBorder="1" applyAlignment="1">
      <alignment vertical="center"/>
    </xf>
    <xf numFmtId="179" fontId="1" fillId="0" borderId="2" xfId="0" applyNumberFormat="1" applyFont="1" applyFill="1" applyBorder="1" applyAlignment="1">
      <alignment vertical="center"/>
    </xf>
    <xf numFmtId="179" fontId="2" fillId="0" borderId="2" xfId="0" applyNumberFormat="1" applyFont="1" applyFill="1" applyBorder="1" applyAlignment="1">
      <alignment vertical="center"/>
    </xf>
    <xf numFmtId="0" fontId="11" fillId="0" borderId="1" xfId="0" applyFont="1" applyFill="1" applyBorder="1" applyAlignment="1" applyProtection="1">
      <alignment horizontal="distributed" vertical="center"/>
      <protection locked="0"/>
    </xf>
    <xf numFmtId="0" fontId="11" fillId="0" borderId="114" xfId="0" applyFont="1" applyFill="1" applyBorder="1" applyAlignment="1" applyProtection="1">
      <alignment horizontal="distributed" vertical="center"/>
      <protection locked="0"/>
    </xf>
    <xf numFmtId="179" fontId="1" fillId="0" borderId="40" xfId="0" applyNumberFormat="1" applyFont="1" applyBorder="1" applyAlignment="1">
      <alignment vertical="center"/>
    </xf>
    <xf numFmtId="179" fontId="1" fillId="0" borderId="34" xfId="0" applyNumberFormat="1" applyFont="1" applyBorder="1" applyAlignment="1">
      <alignment vertical="center"/>
    </xf>
    <xf numFmtId="179" fontId="1" fillId="0" borderId="18" xfId="0" applyNumberFormat="1" applyFont="1" applyBorder="1" applyAlignment="1">
      <alignment vertical="center"/>
    </xf>
    <xf numFmtId="179" fontId="1" fillId="0" borderId="17" xfId="0" applyNumberFormat="1" applyFont="1" applyBorder="1" applyAlignment="1">
      <alignment vertical="center"/>
    </xf>
    <xf numFmtId="179" fontId="2" fillId="0" borderId="38" xfId="0" applyNumberFormat="1" applyFont="1" applyFill="1" applyBorder="1" applyAlignment="1">
      <alignment vertical="center"/>
    </xf>
    <xf numFmtId="179" fontId="2" fillId="0" borderId="35" xfId="0" applyNumberFormat="1" applyFont="1" applyFill="1" applyBorder="1" applyAlignment="1">
      <alignment vertical="center"/>
    </xf>
    <xf numFmtId="179" fontId="2" fillId="0" borderId="43" xfId="0" applyNumberFormat="1" applyFont="1" applyFill="1" applyBorder="1" applyAlignment="1">
      <alignment vertical="center"/>
    </xf>
    <xf numFmtId="179" fontId="2" fillId="0" borderId="12" xfId="0" applyNumberFormat="1" applyFont="1" applyFill="1" applyBorder="1" applyAlignment="1">
      <alignment vertical="center"/>
    </xf>
    <xf numFmtId="179" fontId="2" fillId="0" borderId="52" xfId="0" applyNumberFormat="1" applyFont="1" applyFill="1" applyBorder="1" applyAlignment="1">
      <alignment vertical="center"/>
    </xf>
    <xf numFmtId="179" fontId="2" fillId="0" borderId="39" xfId="0" applyNumberFormat="1" applyFont="1" applyFill="1" applyBorder="1" applyAlignment="1">
      <alignment vertical="center"/>
    </xf>
    <xf numFmtId="3" fontId="2" fillId="0" borderId="37" xfId="0" applyNumberFormat="1" applyFont="1" applyFill="1" applyBorder="1" applyAlignment="1">
      <alignment horizontal="center" vertical="center"/>
    </xf>
    <xf numFmtId="3" fontId="2" fillId="0" borderId="6" xfId="0" applyNumberFormat="1" applyFont="1" applyFill="1" applyBorder="1" applyAlignment="1">
      <alignment vertical="center"/>
    </xf>
    <xf numFmtId="3" fontId="2" fillId="0" borderId="47" xfId="0" applyNumberFormat="1" applyFont="1" applyFill="1" applyBorder="1" applyAlignment="1">
      <alignment vertical="center"/>
    </xf>
    <xf numFmtId="3" fontId="2" fillId="0" borderId="6"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47" xfId="0" applyNumberFormat="1" applyFont="1" applyFill="1" applyBorder="1" applyAlignment="1">
      <alignment horizontal="center" vertical="center"/>
    </xf>
    <xf numFmtId="0" fontId="2" fillId="0" borderId="46" xfId="0" applyFont="1" applyFill="1" applyBorder="1" applyAlignment="1">
      <alignment horizontal="center" vertical="center"/>
    </xf>
    <xf numFmtId="0" fontId="2" fillId="0" borderId="45" xfId="0" applyFont="1" applyFill="1" applyBorder="1" applyAlignment="1">
      <alignment vertical="center"/>
    </xf>
    <xf numFmtId="49" fontId="9" fillId="0" borderId="0" xfId="0" applyNumberFormat="1" applyFont="1" applyFill="1" applyAlignment="1">
      <alignment vertical="center"/>
    </xf>
    <xf numFmtId="179" fontId="2" fillId="0" borderId="33" xfId="0" applyNumberFormat="1" applyFont="1" applyFill="1" applyBorder="1" applyAlignment="1">
      <alignment vertical="center"/>
    </xf>
    <xf numFmtId="179" fontId="2" fillId="0" borderId="115" xfId="0" applyNumberFormat="1" applyFont="1" applyFill="1" applyBorder="1" applyAlignment="1">
      <alignment vertical="center"/>
    </xf>
    <xf numFmtId="179" fontId="2" fillId="0" borderId="11" xfId="0" applyNumberFormat="1" applyFont="1" applyFill="1" applyBorder="1" applyAlignment="1">
      <alignment vertical="center"/>
    </xf>
    <xf numFmtId="0" fontId="23" fillId="0" borderId="22" xfId="0" applyFont="1" applyBorder="1" applyAlignment="1">
      <alignment horizontal="distributed" vertical="center"/>
    </xf>
    <xf numFmtId="179" fontId="2" fillId="0" borderId="19" xfId="0" applyNumberFormat="1" applyFont="1" applyFill="1" applyBorder="1" applyAlignment="1">
      <alignment vertical="center"/>
    </xf>
    <xf numFmtId="179" fontId="2" fillId="0" borderId="58" xfId="0" applyNumberFormat="1" applyFont="1" applyFill="1" applyBorder="1" applyAlignment="1">
      <alignment vertical="center"/>
    </xf>
    <xf numFmtId="179" fontId="2" fillId="0" borderId="18" xfId="0" applyNumberFormat="1" applyFont="1" applyFill="1" applyBorder="1" applyAlignment="1">
      <alignment vertical="center"/>
    </xf>
    <xf numFmtId="179" fontId="2" fillId="0" borderId="24" xfId="0" applyNumberFormat="1" applyFont="1" applyFill="1" applyBorder="1" applyAlignment="1">
      <alignment vertical="center"/>
    </xf>
    <xf numFmtId="179" fontId="2" fillId="0" borderId="17" xfId="0" applyNumberFormat="1" applyFont="1" applyFill="1" applyBorder="1" applyAlignment="1">
      <alignment vertical="center"/>
    </xf>
    <xf numFmtId="0" fontId="22" fillId="0" borderId="23" xfId="0" applyFont="1" applyBorder="1" applyAlignment="1">
      <alignment horizontal="distributed" vertical="center"/>
    </xf>
    <xf numFmtId="0" fontId="22" fillId="0" borderId="20" xfId="0" applyFont="1" applyBorder="1" applyAlignment="1">
      <alignment horizontal="distributed" vertical="center"/>
    </xf>
    <xf numFmtId="176" fontId="4" fillId="0" borderId="0" xfId="2" applyNumberFormat="1" applyFont="1" applyAlignment="1">
      <alignment vertical="center"/>
    </xf>
    <xf numFmtId="181" fontId="4" fillId="0" borderId="26" xfId="0" applyNumberFormat="1" applyFont="1" applyBorder="1" applyAlignment="1">
      <alignment vertical="center"/>
    </xf>
    <xf numFmtId="38" fontId="4" fillId="0" borderId="26" xfId="1" applyNumberFormat="1" applyFont="1" applyBorder="1" applyAlignment="1">
      <alignment vertical="center"/>
    </xf>
    <xf numFmtId="38" fontId="4" fillId="0" borderId="26" xfId="0" applyNumberFormat="1" applyFont="1" applyBorder="1" applyAlignment="1">
      <alignment vertical="center" shrinkToFit="1"/>
    </xf>
    <xf numFmtId="180" fontId="2" fillId="0" borderId="2" xfId="0" applyNumberFormat="1" applyFont="1" applyBorder="1" applyAlignment="1">
      <alignment vertical="center" shrinkToFit="1"/>
    </xf>
    <xf numFmtId="180" fontId="4" fillId="0" borderId="32" xfId="0" applyNumberFormat="1" applyFont="1" applyBorder="1" applyAlignment="1">
      <alignment vertical="center" shrinkToFit="1"/>
    </xf>
    <xf numFmtId="180" fontId="4" fillId="0" borderId="27" xfId="0" applyNumberFormat="1" applyFont="1" applyBorder="1" applyAlignment="1">
      <alignment vertical="center" shrinkToFit="1"/>
    </xf>
    <xf numFmtId="1" fontId="1" fillId="0" borderId="0" xfId="0" applyNumberFormat="1" applyFont="1" applyAlignment="1">
      <alignment vertical="center"/>
    </xf>
    <xf numFmtId="1" fontId="0" fillId="0" borderId="0" xfId="0" applyNumberFormat="1" applyFont="1" applyAlignment="1">
      <alignment vertical="center"/>
    </xf>
    <xf numFmtId="38" fontId="1" fillId="0" borderId="0" xfId="1" applyFont="1" applyAlignment="1">
      <alignment vertical="center"/>
    </xf>
    <xf numFmtId="0" fontId="8" fillId="0" borderId="0" xfId="0" applyFont="1" applyBorder="1" applyAlignment="1">
      <alignment vertical="center"/>
    </xf>
    <xf numFmtId="1" fontId="1" fillId="0" borderId="0" xfId="0" applyNumberFormat="1" applyFont="1" applyBorder="1" applyAlignment="1">
      <alignment vertical="center"/>
    </xf>
    <xf numFmtId="0" fontId="1" fillId="0" borderId="10" xfId="0" applyFont="1" applyFill="1" applyBorder="1" applyAlignment="1">
      <alignment horizontal="centerContinuous" vertical="center"/>
    </xf>
    <xf numFmtId="0" fontId="1" fillId="0" borderId="7" xfId="0" applyFont="1" applyFill="1" applyBorder="1" applyAlignment="1">
      <alignment horizontal="centerContinuous" vertical="center"/>
    </xf>
    <xf numFmtId="0" fontId="1" fillId="0" borderId="2" xfId="0" applyFont="1" applyFill="1" applyBorder="1" applyAlignment="1">
      <alignment horizontal="centerContinuous" vertical="center"/>
    </xf>
    <xf numFmtId="179" fontId="1" fillId="0" borderId="12" xfId="0" applyNumberFormat="1" applyFont="1" applyFill="1" applyBorder="1" applyAlignment="1">
      <alignment vertical="center"/>
    </xf>
    <xf numFmtId="3" fontId="1" fillId="0" borderId="0" xfId="0" applyNumberFormat="1" applyFont="1" applyFill="1" applyBorder="1" applyAlignment="1">
      <alignment vertical="center"/>
    </xf>
    <xf numFmtId="41" fontId="2" fillId="0" borderId="56" xfId="0" applyNumberFormat="1" applyFont="1" applyFill="1" applyBorder="1" applyAlignment="1">
      <alignment vertical="center"/>
    </xf>
    <xf numFmtId="41" fontId="2" fillId="0" borderId="38" xfId="0" applyNumberFormat="1" applyFont="1" applyFill="1" applyBorder="1" applyAlignment="1">
      <alignment vertical="center"/>
    </xf>
    <xf numFmtId="41" fontId="0" fillId="0" borderId="24" xfId="0" applyNumberFormat="1" applyFont="1" applyFill="1" applyBorder="1" applyAlignment="1">
      <alignment vertical="center"/>
    </xf>
    <xf numFmtId="41" fontId="0" fillId="0" borderId="7" xfId="0" applyNumberFormat="1" applyFont="1" applyFill="1" applyBorder="1" applyAlignment="1">
      <alignment vertical="center"/>
    </xf>
    <xf numFmtId="41" fontId="0" fillId="0" borderId="2" xfId="0" applyNumberFormat="1" applyFont="1" applyFill="1" applyBorder="1" applyAlignment="1">
      <alignment vertical="center"/>
    </xf>
    <xf numFmtId="41" fontId="0" fillId="0" borderId="11" xfId="0" applyNumberFormat="1" applyFont="1" applyFill="1" applyBorder="1" applyAlignment="1">
      <alignment vertical="center"/>
    </xf>
    <xf numFmtId="0" fontId="6" fillId="0" borderId="0" xfId="0" applyFont="1" applyFill="1" applyBorder="1" applyAlignment="1">
      <alignment vertical="center"/>
    </xf>
    <xf numFmtId="41" fontId="0" fillId="0" borderId="67" xfId="0" applyNumberFormat="1" applyFont="1" applyFill="1" applyBorder="1" applyAlignment="1">
      <alignment vertical="center"/>
    </xf>
    <xf numFmtId="41" fontId="0" fillId="0" borderId="53"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33" xfId="0" applyNumberFormat="1" applyFont="1" applyFill="1" applyBorder="1" applyAlignment="1">
      <alignment vertical="center"/>
    </xf>
    <xf numFmtId="179" fontId="0" fillId="0" borderId="11" xfId="0" applyNumberFormat="1" applyFont="1" applyBorder="1" applyAlignment="1">
      <alignment vertical="center"/>
    </xf>
    <xf numFmtId="179" fontId="0" fillId="0" borderId="33" xfId="0" applyNumberFormat="1" applyFont="1" applyBorder="1" applyAlignment="1">
      <alignment vertical="center"/>
    </xf>
    <xf numFmtId="181" fontId="4" fillId="0" borderId="27" xfId="0" applyNumberFormat="1" applyFont="1" applyBorder="1" applyAlignment="1">
      <alignment vertical="center"/>
    </xf>
    <xf numFmtId="181" fontId="4" fillId="0" borderId="29" xfId="0" applyNumberFormat="1" applyFont="1" applyBorder="1" applyAlignment="1">
      <alignment vertical="center"/>
    </xf>
    <xf numFmtId="181" fontId="4" fillId="0" borderId="32" xfId="0" applyNumberFormat="1" applyFont="1" applyBorder="1" applyAlignment="1">
      <alignment vertical="center"/>
    </xf>
    <xf numFmtId="0" fontId="2" fillId="0" borderId="0" xfId="0" applyFont="1" applyFill="1" applyBorder="1" applyAlignment="1" applyProtection="1">
      <alignment vertical="center"/>
      <protection locked="0"/>
    </xf>
    <xf numFmtId="182" fontId="1" fillId="0" borderId="0" xfId="0" applyNumberFormat="1" applyFont="1" applyFill="1" applyAlignment="1">
      <alignment vertical="center"/>
    </xf>
    <xf numFmtId="182" fontId="2" fillId="0" borderId="2" xfId="1" applyNumberFormat="1" applyFont="1" applyFill="1" applyBorder="1" applyAlignment="1">
      <alignment vertical="center"/>
    </xf>
    <xf numFmtId="182" fontId="1" fillId="0" borderId="2" xfId="0" applyNumberFormat="1" applyFont="1" applyFill="1" applyBorder="1" applyAlignment="1">
      <alignment vertical="center"/>
    </xf>
    <xf numFmtId="182" fontId="2" fillId="0" borderId="4" xfId="0" applyNumberFormat="1" applyFont="1" applyFill="1" applyBorder="1" applyAlignment="1" applyProtection="1">
      <alignment vertical="center"/>
      <protection locked="0"/>
    </xf>
    <xf numFmtId="182" fontId="2" fillId="0" borderId="0" xfId="0" applyNumberFormat="1" applyFont="1" applyFill="1" applyBorder="1" applyAlignment="1" applyProtection="1">
      <alignment vertical="center"/>
      <protection locked="0"/>
    </xf>
    <xf numFmtId="182" fontId="1" fillId="0" borderId="0" xfId="0" applyNumberFormat="1" applyFont="1" applyAlignment="1">
      <alignment vertical="center"/>
    </xf>
    <xf numFmtId="182" fontId="2" fillId="0" borderId="2" xfId="0" applyNumberFormat="1" applyFont="1" applyFill="1" applyBorder="1" applyAlignment="1">
      <alignment vertical="center"/>
    </xf>
    <xf numFmtId="41" fontId="0" fillId="0" borderId="0" xfId="0" applyNumberFormat="1" applyFont="1" applyFill="1" applyAlignment="1">
      <alignment vertical="center"/>
    </xf>
    <xf numFmtId="41" fontId="1" fillId="0" borderId="0" xfId="0" applyNumberFormat="1" applyFont="1" applyFill="1" applyAlignment="1">
      <alignment vertical="center"/>
    </xf>
    <xf numFmtId="41" fontId="1" fillId="0" borderId="2" xfId="0" applyNumberFormat="1" applyFont="1" applyFill="1" applyBorder="1" applyAlignment="1">
      <alignment vertical="center"/>
    </xf>
    <xf numFmtId="41" fontId="2" fillId="0" borderId="4" xfId="0" applyNumberFormat="1" applyFont="1" applyFill="1" applyBorder="1" applyAlignment="1" applyProtection="1">
      <alignment vertical="center"/>
      <protection locked="0"/>
    </xf>
    <xf numFmtId="41" fontId="1" fillId="0" borderId="4" xfId="0" applyNumberFormat="1" applyFont="1" applyFill="1" applyBorder="1" applyAlignment="1" applyProtection="1">
      <alignment vertical="center"/>
      <protection locked="0"/>
    </xf>
    <xf numFmtId="41" fontId="2" fillId="0" borderId="0" xfId="0" applyNumberFormat="1" applyFont="1" applyFill="1" applyBorder="1" applyAlignment="1" applyProtection="1">
      <alignment vertical="center"/>
      <protection locked="0"/>
    </xf>
    <xf numFmtId="41" fontId="1" fillId="0" borderId="0" xfId="0" applyNumberFormat="1" applyFont="1" applyFill="1" applyBorder="1" applyAlignment="1" applyProtection="1">
      <alignment vertical="center"/>
      <protection locked="0"/>
    </xf>
    <xf numFmtId="41" fontId="0" fillId="0" borderId="0" xfId="0" applyNumberFormat="1" applyFont="1" applyAlignment="1">
      <alignment vertical="center"/>
    </xf>
    <xf numFmtId="41" fontId="1" fillId="0" borderId="0" xfId="0" applyNumberFormat="1" applyFont="1" applyAlignment="1">
      <alignment vertical="center"/>
    </xf>
    <xf numFmtId="0" fontId="2" fillId="0" borderId="1" xfId="0" applyFont="1" applyFill="1" applyBorder="1" applyAlignment="1" applyProtection="1">
      <alignment vertical="center" shrinkToFit="1"/>
      <protection locked="0"/>
    </xf>
    <xf numFmtId="0" fontId="1" fillId="0" borderId="0" xfId="0" applyFont="1" applyAlignment="1">
      <alignment vertical="center" shrinkToFit="1"/>
    </xf>
    <xf numFmtId="0" fontId="2" fillId="0" borderId="2" xfId="0" applyFont="1" applyFill="1" applyBorder="1" applyAlignment="1">
      <alignment horizontal="distributed" vertical="center"/>
    </xf>
    <xf numFmtId="0" fontId="2" fillId="0" borderId="6" xfId="0" applyFont="1" applyFill="1" applyBorder="1" applyAlignment="1">
      <alignment horizontal="distributed" vertical="center"/>
    </xf>
    <xf numFmtId="0" fontId="0" fillId="0" borderId="6" xfId="0" applyFont="1" applyFill="1" applyBorder="1" applyAlignment="1">
      <alignment horizontal="center" vertical="center"/>
    </xf>
    <xf numFmtId="0" fontId="16" fillId="0" borderId="0" xfId="0" applyFont="1" applyAlignment="1">
      <alignment horizontal="center"/>
    </xf>
    <xf numFmtId="0" fontId="20"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7" fillId="0" borderId="85" xfId="0" applyFont="1" applyBorder="1" applyAlignment="1">
      <alignment horizontal="center" vertical="center"/>
    </xf>
    <xf numFmtId="0" fontId="7" fillId="0" borderId="79" xfId="0" applyFont="1" applyBorder="1" applyAlignment="1">
      <alignment horizontal="center" vertical="center"/>
    </xf>
    <xf numFmtId="0" fontId="4" fillId="0" borderId="77" xfId="0" applyFont="1" applyBorder="1" applyAlignment="1">
      <alignment horizontal="center" vertical="center"/>
    </xf>
    <xf numFmtId="0" fontId="4" fillId="0" borderId="86"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0" fontId="4" fillId="0" borderId="5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6"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7" fillId="0" borderId="24"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58" fontId="4" fillId="0" borderId="24" xfId="0" applyNumberFormat="1" applyFont="1" applyBorder="1" applyAlignment="1">
      <alignment horizontal="center" vertical="center"/>
    </xf>
    <xf numFmtId="0" fontId="7" fillId="0" borderId="24" xfId="0" applyFont="1" applyBorder="1" applyAlignment="1">
      <alignment horizontal="center" vertical="center" wrapText="1"/>
    </xf>
    <xf numFmtId="0" fontId="0" fillId="0" borderId="24" xfId="0"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6" xfId="0" applyFont="1" applyBorder="1" applyAlignment="1">
      <alignment horizontal="center" vertical="center" wrapText="1"/>
    </xf>
    <xf numFmtId="58" fontId="4" fillId="0" borderId="41" xfId="0" applyNumberFormat="1" applyFont="1" applyBorder="1" applyAlignment="1">
      <alignment horizontal="center" vertical="center"/>
    </xf>
    <xf numFmtId="58" fontId="4" fillId="0" borderId="36" xfId="0" applyNumberFormat="1" applyFont="1" applyBorder="1" applyAlignment="1">
      <alignment horizontal="center" vertical="center"/>
    </xf>
    <xf numFmtId="0" fontId="7" fillId="0" borderId="41" xfId="0" applyFont="1" applyBorder="1" applyAlignment="1">
      <alignment vertical="center" wrapText="1"/>
    </xf>
    <xf numFmtId="0" fontId="7" fillId="0" borderId="36"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7" fillId="0" borderId="25" xfId="0" applyFont="1" applyBorder="1" applyAlignment="1">
      <alignment horizontal="distributed" vertical="center"/>
    </xf>
    <xf numFmtId="0" fontId="7" fillId="0" borderId="27" xfId="0" applyFont="1" applyBorder="1" applyAlignment="1">
      <alignment horizontal="distributed" vertical="center"/>
    </xf>
    <xf numFmtId="0" fontId="0" fillId="0" borderId="0" xfId="0" applyFont="1" applyAlignment="1">
      <alignment vertical="center" wrapText="1"/>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1" fillId="0" borderId="23" xfId="0" applyFont="1" applyBorder="1" applyAlignment="1">
      <alignment horizontal="distributed" vertical="center"/>
    </xf>
    <xf numFmtId="0" fontId="1" fillId="0" borderId="89" xfId="0" applyFont="1" applyBorder="1" applyAlignment="1">
      <alignment horizontal="distributed" vertical="center"/>
    </xf>
    <xf numFmtId="0" fontId="7" fillId="0" borderId="30" xfId="0" applyFont="1" applyBorder="1" applyAlignment="1">
      <alignment horizontal="right" vertical="center"/>
    </xf>
    <xf numFmtId="0" fontId="2" fillId="0" borderId="44" xfId="0" applyFont="1" applyBorder="1" applyAlignment="1">
      <alignment horizontal="center" vertical="center"/>
    </xf>
    <xf numFmtId="0" fontId="2" fillId="0" borderId="91" xfId="0" applyFont="1" applyBorder="1" applyAlignment="1">
      <alignment horizontal="center" vertical="center"/>
    </xf>
    <xf numFmtId="0" fontId="2" fillId="0" borderId="48" xfId="0" applyFont="1" applyBorder="1" applyAlignment="1">
      <alignment horizontal="center" vertical="center"/>
    </xf>
    <xf numFmtId="0" fontId="2" fillId="0" borderId="54" xfId="0" applyFont="1" applyBorder="1" applyAlignment="1">
      <alignment horizontal="center" vertical="center"/>
    </xf>
    <xf numFmtId="0" fontId="2" fillId="0" borderId="61" xfId="0" applyFont="1" applyBorder="1" applyAlignment="1">
      <alignment horizontal="distributed" vertical="center"/>
    </xf>
    <xf numFmtId="0" fontId="2" fillId="0" borderId="90" xfId="0" applyFont="1" applyBorder="1" applyAlignment="1">
      <alignment horizontal="distributed"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1" fillId="0" borderId="87" xfId="0" applyFont="1" applyBorder="1" applyAlignment="1">
      <alignment horizontal="distributed" vertical="center"/>
    </xf>
    <xf numFmtId="0" fontId="1" fillId="0" borderId="88" xfId="0" applyFont="1" applyBorder="1" applyAlignment="1">
      <alignment horizontal="distributed" vertical="center"/>
    </xf>
    <xf numFmtId="0" fontId="7" fillId="0" borderId="92" xfId="0" applyFont="1" applyBorder="1" applyAlignment="1">
      <alignment horizontal="right" vertical="center"/>
    </xf>
    <xf numFmtId="0" fontId="7" fillId="0" borderId="0" xfId="0" applyFont="1" applyBorder="1" applyAlignment="1">
      <alignment horizontal="right" vertical="center"/>
    </xf>
    <xf numFmtId="0" fontId="0" fillId="0" borderId="93" xfId="0" applyFont="1" applyFill="1" applyBorder="1" applyAlignment="1">
      <alignment horizontal="distributed" vertical="center" wrapText="1"/>
    </xf>
    <xf numFmtId="0" fontId="0" fillId="0" borderId="83" xfId="0" applyFont="1" applyFill="1" applyBorder="1" applyAlignment="1">
      <alignment horizontal="distributed" vertical="center" wrapText="1"/>
    </xf>
    <xf numFmtId="0" fontId="2" fillId="0" borderId="57" xfId="0" applyFont="1" applyFill="1" applyBorder="1" applyAlignment="1">
      <alignment horizontal="distributed" vertical="center" wrapText="1"/>
    </xf>
    <xf numFmtId="0" fontId="1" fillId="0" borderId="83" xfId="0" applyFont="1" applyFill="1" applyBorder="1" applyAlignment="1">
      <alignment horizontal="distributed" vertical="center" wrapText="1"/>
    </xf>
    <xf numFmtId="0" fontId="1" fillId="0" borderId="82" xfId="0" applyFont="1" applyFill="1" applyBorder="1" applyAlignment="1">
      <alignment horizontal="distributed" vertical="center" wrapText="1"/>
    </xf>
    <xf numFmtId="0" fontId="0" fillId="0" borderId="57" xfId="0" applyFont="1" applyFill="1" applyBorder="1" applyAlignment="1">
      <alignment horizontal="distributed" vertical="center" wrapText="1"/>
    </xf>
    <xf numFmtId="0" fontId="7" fillId="0" borderId="92" xfId="0"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92" xfId="0" applyFont="1" applyFill="1" applyBorder="1" applyAlignment="1">
      <alignment horizontal="right" vertical="center"/>
    </xf>
    <xf numFmtId="0" fontId="1" fillId="0" borderId="0" xfId="0" applyFont="1" applyFill="1" applyBorder="1" applyAlignment="1">
      <alignment horizontal="right" vertical="center"/>
    </xf>
    <xf numFmtId="0" fontId="11" fillId="0" borderId="96" xfId="0" applyFont="1" applyFill="1" applyBorder="1" applyAlignment="1">
      <alignment horizontal="center" vertical="center" textRotation="255"/>
    </xf>
    <xf numFmtId="0" fontId="7" fillId="0" borderId="96" xfId="0" applyFont="1" applyFill="1" applyBorder="1" applyAlignment="1">
      <alignment horizontal="center" vertical="center" textRotation="255"/>
    </xf>
    <xf numFmtId="0" fontId="7" fillId="0" borderId="97" xfId="0" applyFont="1" applyFill="1" applyBorder="1" applyAlignment="1">
      <alignment horizontal="center" vertical="center" textRotation="255"/>
    </xf>
    <xf numFmtId="0" fontId="2" fillId="0" borderId="81" xfId="0" applyFont="1" applyFill="1" applyBorder="1" applyAlignment="1">
      <alignment horizontal="distributed" vertical="center"/>
    </xf>
    <xf numFmtId="0" fontId="1" fillId="0" borderId="98" xfId="0" applyFont="1" applyFill="1" applyBorder="1" applyAlignment="1">
      <alignment horizontal="distributed" vertical="center"/>
    </xf>
    <xf numFmtId="0" fontId="1" fillId="0" borderId="99" xfId="0" applyFont="1" applyFill="1" applyBorder="1" applyAlignment="1">
      <alignment horizontal="distributed" vertical="center"/>
    </xf>
    <xf numFmtId="0" fontId="2" fillId="0" borderId="80" xfId="0" applyFont="1" applyFill="1" applyBorder="1" applyAlignment="1">
      <alignment horizontal="distributed" vertical="center"/>
    </xf>
    <xf numFmtId="0" fontId="1" fillId="0" borderId="100" xfId="0" applyFont="1" applyFill="1" applyBorder="1" applyAlignment="1">
      <alignment horizontal="distributed" vertical="center"/>
    </xf>
    <xf numFmtId="0" fontId="1" fillId="0" borderId="101" xfId="0" applyFont="1" applyFill="1" applyBorder="1" applyAlignment="1">
      <alignment horizontal="distributed" vertical="center"/>
    </xf>
    <xf numFmtId="0" fontId="2" fillId="0" borderId="94" xfId="0" applyFont="1" applyFill="1" applyBorder="1" applyAlignment="1">
      <alignment horizontal="distributed" vertical="center"/>
    </xf>
    <xf numFmtId="0" fontId="1" fillId="0" borderId="53" xfId="0" applyFont="1" applyFill="1" applyBorder="1" applyAlignment="1">
      <alignment horizontal="distributed" vertical="center"/>
    </xf>
    <xf numFmtId="0" fontId="1" fillId="0" borderId="95" xfId="0" applyFont="1" applyFill="1" applyBorder="1" applyAlignment="1">
      <alignment horizontal="distributed" vertical="center"/>
    </xf>
    <xf numFmtId="0" fontId="2" fillId="0" borderId="44" xfId="0" applyFont="1" applyBorder="1" applyAlignment="1">
      <alignment horizontal="distributed" vertical="center"/>
    </xf>
    <xf numFmtId="0" fontId="1" fillId="0" borderId="91" xfId="0" applyFont="1" applyBorder="1" applyAlignment="1">
      <alignment horizontal="distributed" vertical="center"/>
    </xf>
    <xf numFmtId="0" fontId="1" fillId="0" borderId="102" xfId="0" applyFont="1" applyBorder="1" applyAlignment="1">
      <alignment horizontal="distributed" vertical="center"/>
    </xf>
    <xf numFmtId="0" fontId="1" fillId="0" borderId="99" xfId="0" applyFont="1" applyBorder="1" applyAlignment="1">
      <alignment horizontal="distributed" vertical="center"/>
    </xf>
    <xf numFmtId="0" fontId="2" fillId="0" borderId="103" xfId="0" applyFont="1" applyBorder="1" applyAlignment="1">
      <alignment horizontal="center" vertical="center"/>
    </xf>
    <xf numFmtId="0" fontId="1" fillId="0" borderId="82" xfId="0" applyFont="1" applyBorder="1" applyAlignment="1">
      <alignment horizontal="center" vertical="center"/>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0" xfId="0" applyFont="1" applyBorder="1" applyAlignment="1">
      <alignment horizontal="center" vertical="center" textRotation="255"/>
    </xf>
    <xf numFmtId="0" fontId="1" fillId="0" borderId="96" xfId="0" applyFont="1" applyBorder="1" applyAlignment="1">
      <alignment horizontal="center" vertical="center" textRotation="255"/>
    </xf>
    <xf numFmtId="0" fontId="1" fillId="0" borderId="97" xfId="0" applyFont="1" applyBorder="1" applyAlignment="1">
      <alignment horizontal="center" vertical="center" textRotation="255"/>
    </xf>
    <xf numFmtId="0" fontId="2" fillId="0" borderId="103" xfId="0" applyFont="1" applyFill="1" applyBorder="1" applyAlignment="1">
      <alignment horizontal="center" vertical="center" textRotation="255"/>
    </xf>
    <xf numFmtId="0" fontId="1" fillId="0" borderId="83" xfId="0" applyFont="1" applyFill="1" applyBorder="1" applyAlignment="1">
      <alignment horizontal="center" vertical="center" textRotation="255"/>
    </xf>
    <xf numFmtId="0" fontId="1" fillId="0" borderId="82" xfId="0" applyFont="1" applyFill="1" applyBorder="1" applyAlignment="1">
      <alignment horizontal="center" vertical="center" textRotation="255"/>
    </xf>
    <xf numFmtId="0" fontId="2" fillId="0" borderId="9"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91" xfId="0" applyFont="1" applyFill="1" applyBorder="1" applyAlignment="1">
      <alignment horizontal="distributed" vertical="center"/>
    </xf>
    <xf numFmtId="0" fontId="1" fillId="0" borderId="81" xfId="0" applyFont="1" applyFill="1" applyBorder="1" applyAlignment="1">
      <alignment horizontal="distributed" vertical="center"/>
    </xf>
    <xf numFmtId="0" fontId="2" fillId="0" borderId="45" xfId="0" applyFont="1" applyFill="1" applyBorder="1" applyAlignment="1">
      <alignment horizontal="center" vertical="center" textRotation="255"/>
    </xf>
    <xf numFmtId="0" fontId="1" fillId="0" borderId="47" xfId="0" applyFont="1" applyFill="1" applyBorder="1" applyAlignment="1">
      <alignment horizontal="center" vertical="center" textRotation="255"/>
    </xf>
    <xf numFmtId="0" fontId="1" fillId="0" borderId="78" xfId="0" applyFont="1" applyFill="1" applyBorder="1" applyAlignment="1">
      <alignment horizontal="center" vertical="center" textRotation="255"/>
    </xf>
    <xf numFmtId="0" fontId="2" fillId="0" borderId="57"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1" fillId="0" borderId="15" xfId="0" applyFont="1" applyFill="1" applyBorder="1" applyAlignment="1">
      <alignment horizontal="center" vertical="center" textRotation="255"/>
    </xf>
    <xf numFmtId="0" fontId="1" fillId="0" borderId="113" xfId="0" applyFont="1" applyFill="1" applyBorder="1" applyAlignment="1">
      <alignment horizontal="center" vertical="center" textRotation="255"/>
    </xf>
    <xf numFmtId="0" fontId="2" fillId="0" borderId="109" xfId="0" applyFont="1" applyFill="1" applyBorder="1" applyAlignment="1">
      <alignment horizontal="distributed" vertical="center"/>
    </xf>
    <xf numFmtId="0" fontId="2" fillId="0" borderId="18" xfId="0" applyFont="1" applyFill="1" applyBorder="1" applyAlignment="1">
      <alignment horizontal="center" vertical="center" textRotation="255"/>
    </xf>
    <xf numFmtId="0" fontId="1" fillId="0" borderId="111" xfId="0" applyFont="1" applyFill="1" applyBorder="1" applyAlignment="1">
      <alignment horizontal="center" vertical="center" textRotation="255"/>
    </xf>
    <xf numFmtId="0" fontId="1" fillId="0" borderId="112" xfId="0" applyFont="1" applyFill="1" applyBorder="1" applyAlignment="1">
      <alignment horizontal="center" vertical="center" textRotation="255"/>
    </xf>
  </cellXfs>
  <cellStyles count="3">
    <cellStyle name="パーセント" xfId="2" builtinId="5"/>
    <cellStyle name="桁区切り" xfId="1" builtinId="6"/>
    <cellStyle name="標準" xfId="0" builtinId="0"/>
  </cellStyles>
  <dxfs count="1">
    <dxf>
      <numFmt numFmtId="179" formatCode="#,##0;&quot;△ &quot;#,##0;&quot;-        &quot;"/>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7FB-4E9B-8F0C-D5A8453E259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4-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7FB-4E9B-8F0C-D5A8453E259E}"/>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B7FB-4E9B-8F0C-D5A8453E259E}"/>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凡例!#REF!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凡例!#REF!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7FB-4E9B-8F0C-D5A8453E259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B81D-4ED4-A703-222E156B3BDD}"/>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B81D-4ED4-A703-222E156B3BDD}"/>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B81D-4ED4-A703-222E156B3BDD}"/>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B81D-4ED4-A703-222E156B3BDD}"/>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B81D-4ED4-A703-222E156B3BDD}"/>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B81D-4ED4-A703-222E156B3BDD}"/>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B81D-4ED4-A703-222E156B3BDD}"/>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B81D-4ED4-A703-222E156B3BDD}"/>
              </c:ext>
            </c:extLst>
          </c:dPt>
          <c:dLbls>
            <c:dLbl>
              <c:idx val="0"/>
              <c:layout>
                <c:manualLayout>
                  <c:x val="2.8025194626512526E-2"/>
                  <c:y val="-3.894746771875503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81D-4ED4-A703-222E156B3BDD}"/>
                </c:ext>
              </c:extLst>
            </c:dLbl>
            <c:dLbl>
              <c:idx val="1"/>
              <c:layout>
                <c:manualLayout>
                  <c:x val="1.6592430471307474E-2"/>
                  <c:y val="-2.422688707251974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81D-4ED4-A703-222E156B3BDD}"/>
                </c:ext>
              </c:extLst>
            </c:dLbl>
            <c:dLbl>
              <c:idx val="2"/>
              <c:layout>
                <c:manualLayout>
                  <c:x val="3.4308287965144388E-2"/>
                  <c:y val="2.179043687192377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81D-4ED4-A703-222E156B3BDD}"/>
                </c:ext>
              </c:extLst>
            </c:dLbl>
            <c:dLbl>
              <c:idx val="3"/>
              <c:layout>
                <c:manualLayout>
                  <c:x val="4.90020462115053E-2"/>
                  <c:y val="4.265974152808066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81D-4ED4-A703-222E156B3BDD}"/>
                </c:ext>
              </c:extLst>
            </c:dLbl>
            <c:dLbl>
              <c:idx val="4"/>
              <c:layout>
                <c:manualLayout>
                  <c:x val="2.845651668774692E-2"/>
                  <c:y val="2.73405359213818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81D-4ED4-A703-222E156B3BDD}"/>
                </c:ext>
              </c:extLst>
            </c:dLbl>
            <c:dLbl>
              <c:idx val="5"/>
              <c:layout>
                <c:manualLayout>
                  <c:x val="-5.0267622750632297E-2"/>
                  <c:y val="-3.56930965024720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81D-4ED4-A703-222E156B3BDD}"/>
                </c:ext>
              </c:extLst>
            </c:dLbl>
            <c:dLbl>
              <c:idx val="6"/>
              <c:layout>
                <c:manualLayout>
                  <c:x val="-3.3277298644539217E-2"/>
                  <c:y val="-1.84825733992553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81D-4ED4-A703-222E156B3BDD}"/>
                </c:ext>
              </c:extLst>
            </c:dLbl>
            <c:dLbl>
              <c:idx val="7"/>
              <c:layout>
                <c:manualLayout>
                  <c:x val="-4.2898098072033132E-2"/>
                  <c:y val="-4.298912953005607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81D-4ED4-A703-222E156B3BDD}"/>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81D-4ED4-A703-222E156B3BDD}"/>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青森県の森林現況!$C$261:$C$268</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青森県の森林現況!$D$261:$D$268</c:f>
              <c:numCache>
                <c:formatCode>#,##0_);[Red]\(#,##0\)</c:formatCode>
                <c:ptCount val="8"/>
                <c:pt idx="0">
                  <c:v>19884.45</c:v>
                </c:pt>
                <c:pt idx="1">
                  <c:v>2304.252</c:v>
                </c:pt>
                <c:pt idx="2">
                  <c:v>882.09500000000003</c:v>
                </c:pt>
                <c:pt idx="3">
                  <c:v>13068.627</c:v>
                </c:pt>
                <c:pt idx="4">
                  <c:v>2238.1880000000001</c:v>
                </c:pt>
                <c:pt idx="5">
                  <c:v>641.20899999999995</c:v>
                </c:pt>
                <c:pt idx="6">
                  <c:v>33858.372000000003</c:v>
                </c:pt>
                <c:pt idx="7">
                  <c:v>2.74</c:v>
                </c:pt>
              </c:numCache>
            </c:numRef>
          </c:val>
          <c:extLst>
            <c:ext xmlns:c16="http://schemas.microsoft.com/office/drawing/2014/chart" uri="{C3380CC4-5D6E-409C-BE32-E72D297353CC}">
              <c16:uniqueId val="{00000010-B81D-4ED4-A703-222E156B3BDD}"/>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B81D-4ED4-A703-222E156B3BDD}"/>
              </c:ext>
            </c:extLst>
          </c:dPt>
          <c:dPt>
            <c:idx val="1"/>
            <c:bubble3D val="0"/>
            <c:extLst>
              <c:ext xmlns:c16="http://schemas.microsoft.com/office/drawing/2014/chart" uri="{C3380CC4-5D6E-409C-BE32-E72D297353CC}">
                <c16:uniqueId val="{00000013-B81D-4ED4-A703-222E156B3BD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B81D-4ED4-A703-222E156B3BDD}"/>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B81D-4ED4-A703-222E156B3BDD}"/>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B81D-4ED4-A703-222E156B3BD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B81D-4ED4-A703-222E156B3BDD}"/>
              </c:ext>
            </c:extLst>
          </c:dPt>
          <c:dPt>
            <c:idx val="2"/>
            <c:bubble3D val="0"/>
            <c:extLst>
              <c:ext xmlns:c16="http://schemas.microsoft.com/office/drawing/2014/chart" uri="{C3380CC4-5D6E-409C-BE32-E72D297353CC}">
                <c16:uniqueId val="{0000001B-B81D-4ED4-A703-222E156B3BDD}"/>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c:v>
                </c:pt>
                <c:pt idx="2">
                  <c:v>0.3</c:v>
                </c:pt>
              </c:numCache>
            </c:numRef>
          </c:val>
          <c:extLst>
            <c:ext xmlns:c16="http://schemas.microsoft.com/office/drawing/2014/chart" uri="{C3380CC4-5D6E-409C-BE32-E72D297353CC}">
              <c16:uniqueId val="{0000001C-B81D-4ED4-A703-222E156B3BD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F1E-42D2-9C9C-97C5494A275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4-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BF1E-42D2-9C9C-97C5494A2755}"/>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BF1E-42D2-9C9C-97C5494A2755}"/>
              </c:ext>
            </c:extLst>
          </c:dPt>
          <c:dLbls>
            <c:numFmt formatCode="0%" sourceLinked="0"/>
            <c:spPr>
              <a:noFill/>
              <a:ln w="2540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val>
            <c:numRef>
              <c:f>計画樹立年度一覧表!#REF!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計画樹立年度一覧表!#REF!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BF1E-42D2-9C9C-97C5494A27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19354838709675"/>
          <c:y val="0.1519756838905775"/>
          <c:w val="0.50691244239631339"/>
          <c:h val="0.66869300911854102"/>
        </c:manualLayout>
      </c:layout>
      <c:pieChart>
        <c:varyColors val="1"/>
        <c:ser>
          <c:idx val="0"/>
          <c:order val="0"/>
          <c:spPr>
            <a:solidFill>
              <a:srgbClr val="99CC00"/>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3851-4400-B1E5-21D538E79F36}"/>
              </c:ext>
            </c:extLst>
          </c:dPt>
          <c:dPt>
            <c:idx val="1"/>
            <c:bubble3D val="0"/>
            <c:extLst>
              <c:ext xmlns:c16="http://schemas.microsoft.com/office/drawing/2014/chart" uri="{C3380CC4-5D6E-409C-BE32-E72D297353CC}">
                <c16:uniqueId val="{00000002-3851-4400-B1E5-21D538E79F36}"/>
              </c:ext>
            </c:extLst>
          </c:dPt>
          <c:dPt>
            <c:idx val="2"/>
            <c:bubble3D val="0"/>
            <c:spPr>
              <a:solidFill>
                <a:srgbClr val="9999FF"/>
              </a:solidFill>
              <a:ln w="12700">
                <a:solidFill>
                  <a:srgbClr val="000000"/>
                </a:solidFill>
                <a:prstDash val="solid"/>
              </a:ln>
            </c:spPr>
            <c:extLst>
              <c:ext xmlns:c16="http://schemas.microsoft.com/office/drawing/2014/chart" uri="{C3380CC4-5D6E-409C-BE32-E72D297353CC}">
                <c16:uniqueId val="{00000004-3851-4400-B1E5-21D538E79F36}"/>
              </c:ext>
            </c:extLst>
          </c:dPt>
          <c:dLbls>
            <c:dLbl>
              <c:idx val="2"/>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3851-4400-B1E5-21D538E79F36}"/>
                </c:ext>
              </c:extLst>
            </c:dLbl>
            <c:numFmt formatCode="0.0%" sourceLinked="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青森県の森林現況!$C$44:$C$46</c:f>
              <c:strCache>
                <c:ptCount val="3"/>
                <c:pt idx="0">
                  <c:v>民有林</c:v>
                </c:pt>
                <c:pt idx="1">
                  <c:v>国有林</c:v>
                </c:pt>
                <c:pt idx="2">
                  <c:v>官行造林</c:v>
                </c:pt>
              </c:strCache>
            </c:strRef>
          </c:cat>
          <c:val>
            <c:numRef>
              <c:f>青森県の森林現況!$D$44:$D$46</c:f>
              <c:numCache>
                <c:formatCode>#,##0_);[Red]\(#,##0\)</c:formatCode>
                <c:ptCount val="3"/>
                <c:pt idx="0">
                  <c:v>238337.00999999998</c:v>
                </c:pt>
                <c:pt idx="1">
                  <c:v>392750.43999999994</c:v>
                </c:pt>
                <c:pt idx="2">
                  <c:v>2034.5600000000002</c:v>
                </c:pt>
              </c:numCache>
            </c:numRef>
          </c:val>
          <c:extLst>
            <c:ext xmlns:c16="http://schemas.microsoft.com/office/drawing/2014/chart" uri="{C3380CC4-5D6E-409C-BE32-E72D297353CC}">
              <c16:uniqueId val="{00000005-3851-4400-B1E5-21D538E79F36}"/>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3851-4400-B1E5-21D538E79F36}"/>
              </c:ext>
            </c:extLst>
          </c:dPt>
          <c:dPt>
            <c:idx val="1"/>
            <c:bubble3D val="0"/>
            <c:extLst>
              <c:ext xmlns:c16="http://schemas.microsoft.com/office/drawing/2014/chart" uri="{C3380CC4-5D6E-409C-BE32-E72D297353CC}">
                <c16:uniqueId val="{00000008-3851-4400-B1E5-21D538E79F3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A-3851-4400-B1E5-21D538E79F36}"/>
              </c:ext>
            </c:extLst>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B-3851-4400-B1E5-21D538E79F36}"/>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3851-4400-B1E5-21D538E79F3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F-3851-4400-B1E5-21D538E79F36}"/>
              </c:ext>
            </c:extLst>
          </c:dPt>
          <c:dPt>
            <c:idx val="2"/>
            <c:bubble3D val="0"/>
            <c:extLst>
              <c:ext xmlns:c16="http://schemas.microsoft.com/office/drawing/2014/chart" uri="{C3380CC4-5D6E-409C-BE32-E72D297353CC}">
                <c16:uniqueId val="{00000010-3851-4400-B1E5-21D538E79F36}"/>
              </c:ext>
            </c:extLst>
          </c:dPt>
          <c:dLbls>
            <c:numFmt formatCode="0%" sourceLinked="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c:v>
                </c:pt>
                <c:pt idx="2">
                  <c:v>0.3</c:v>
                </c:pt>
              </c:numCache>
            </c:numRef>
          </c:val>
          <c:extLst>
            <c:ext xmlns:c16="http://schemas.microsoft.com/office/drawing/2014/chart" uri="{C3380CC4-5D6E-409C-BE32-E72D297353CC}">
              <c16:uniqueId val="{00000011-3851-4400-B1E5-21D538E79F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18442929334882"/>
          <c:y val="0.16811641790199813"/>
          <c:w val="0.55402423227422837"/>
          <c:h val="0.69855270197209574"/>
        </c:manualLayout>
      </c:layout>
      <c:pieChart>
        <c:varyColors val="1"/>
        <c:ser>
          <c:idx val="0"/>
          <c:order val="0"/>
          <c:spPr>
            <a:solidFill>
              <a:srgbClr val="FF6600"/>
            </a:solidFill>
            <a:ln w="12700">
              <a:solidFill>
                <a:srgbClr val="000000"/>
              </a:solidFill>
              <a:prstDash val="solid"/>
            </a:ln>
          </c:spPr>
          <c:dPt>
            <c:idx val="0"/>
            <c:bubble3D val="0"/>
            <c:extLst>
              <c:ext xmlns:c16="http://schemas.microsoft.com/office/drawing/2014/chart" uri="{C3380CC4-5D6E-409C-BE32-E72D297353CC}">
                <c16:uniqueId val="{00000000-3CFB-4E22-AD78-B970CE398108}"/>
              </c:ext>
            </c:extLst>
          </c:dPt>
          <c:dPt>
            <c:idx val="1"/>
            <c:bubble3D val="0"/>
            <c:spPr>
              <a:solidFill>
                <a:srgbClr val="99CC00"/>
              </a:solidFill>
              <a:ln w="12700">
                <a:solidFill>
                  <a:srgbClr val="000000"/>
                </a:solidFill>
                <a:prstDash val="solid"/>
              </a:ln>
            </c:spPr>
            <c:extLst>
              <c:ext xmlns:c16="http://schemas.microsoft.com/office/drawing/2014/chart" uri="{C3380CC4-5D6E-409C-BE32-E72D297353CC}">
                <c16:uniqueId val="{00000002-3CFB-4E22-AD78-B970CE398108}"/>
              </c:ext>
            </c:extLst>
          </c:dPt>
          <c:dPt>
            <c:idx val="2"/>
            <c:bubble3D val="0"/>
            <c:spPr>
              <a:solidFill>
                <a:srgbClr val="9999FF"/>
              </a:solidFill>
              <a:ln w="12700">
                <a:solidFill>
                  <a:srgbClr val="000000"/>
                </a:solidFill>
                <a:prstDash val="solid"/>
              </a:ln>
            </c:spPr>
            <c:extLst>
              <c:ext xmlns:c16="http://schemas.microsoft.com/office/drawing/2014/chart" uri="{C3380CC4-5D6E-409C-BE32-E72D297353CC}">
                <c16:uniqueId val="{00000004-3CFB-4E22-AD78-B970CE398108}"/>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CFB-4E22-AD78-B970CE398108}"/>
                </c:ext>
              </c:extLst>
            </c:dLbl>
            <c:dLbl>
              <c:idx val="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CFB-4E22-AD78-B970CE398108}"/>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青森県の森林現況!$C$71:$C$73</c:f>
              <c:strCache>
                <c:ptCount val="3"/>
                <c:pt idx="0">
                  <c:v>民有林</c:v>
                </c:pt>
                <c:pt idx="1">
                  <c:v>国有林</c:v>
                </c:pt>
                <c:pt idx="2">
                  <c:v>官行造林</c:v>
                </c:pt>
              </c:strCache>
            </c:strRef>
          </c:cat>
          <c:val>
            <c:numRef>
              <c:f>青森県の森林現況!$D$71:$D$73</c:f>
              <c:numCache>
                <c:formatCode>#,##0_);[Red]\(#,##0\)</c:formatCode>
                <c:ptCount val="3"/>
                <c:pt idx="0">
                  <c:v>53114.119999999995</c:v>
                </c:pt>
                <c:pt idx="1">
                  <c:v>72879.933000000005</c:v>
                </c:pt>
                <c:pt idx="2">
                  <c:v>375.65400000000005</c:v>
                </c:pt>
              </c:numCache>
            </c:numRef>
          </c:val>
          <c:extLst>
            <c:ext xmlns:c16="http://schemas.microsoft.com/office/drawing/2014/chart" uri="{C3380CC4-5D6E-409C-BE32-E72D297353CC}">
              <c16:uniqueId val="{00000005-3CFB-4E22-AD78-B970CE39810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7-3CFB-4E22-AD78-B970CE398108}"/>
              </c:ext>
            </c:extLst>
          </c:dPt>
          <c:dPt>
            <c:idx val="1"/>
            <c:bubble3D val="0"/>
            <c:extLst>
              <c:ext xmlns:c16="http://schemas.microsoft.com/office/drawing/2014/chart" uri="{C3380CC4-5D6E-409C-BE32-E72D297353CC}">
                <c16:uniqueId val="{00000008-3CFB-4E22-AD78-B970CE39810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A-3CFB-4E22-AD78-B970CE398108}"/>
              </c:ext>
            </c:extLst>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B-3CFB-4E22-AD78-B970CE398108}"/>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D-3CFB-4E22-AD78-B970CE39810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F-3CFB-4E22-AD78-B970CE398108}"/>
              </c:ext>
            </c:extLst>
          </c:dPt>
          <c:dPt>
            <c:idx val="2"/>
            <c:bubble3D val="0"/>
            <c:extLst>
              <c:ext xmlns:c16="http://schemas.microsoft.com/office/drawing/2014/chart" uri="{C3380CC4-5D6E-409C-BE32-E72D297353CC}">
                <c16:uniqueId val="{00000010-3CFB-4E22-AD78-B970CE398108}"/>
              </c:ext>
            </c:extLst>
          </c:dPt>
          <c:dLbls>
            <c:numFmt formatCode="0%" sourceLinked="0"/>
            <c:spPr>
              <a:noFill/>
              <a:ln w="25400">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c:v>
                </c:pt>
                <c:pt idx="2">
                  <c:v>0.3</c:v>
                </c:pt>
              </c:numCache>
            </c:numRef>
          </c:val>
          <c:extLst>
            <c:ext xmlns:c16="http://schemas.microsoft.com/office/drawing/2014/chart" uri="{C3380CC4-5D6E-409C-BE32-E72D297353CC}">
              <c16:uniqueId val="{00000011-3CFB-4E22-AD78-B970CE39810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86261041927786"/>
          <c:y val="0.10782241014799154"/>
          <c:w val="0.6747218019591168"/>
          <c:h val="0.7674418604651163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8982-485A-835F-E7F1023D359F}"/>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8982-485A-835F-E7F1023D359F}"/>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8982-485A-835F-E7F1023D359F}"/>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8982-485A-835F-E7F1023D359F}"/>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8982-485A-835F-E7F1023D359F}"/>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8982-485A-835F-E7F1023D359F}"/>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8982-485A-835F-E7F1023D359F}"/>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8982-485A-835F-E7F1023D359F}"/>
              </c:ext>
            </c:extLst>
          </c:dPt>
          <c:dPt>
            <c:idx val="8"/>
            <c:bubble3D val="0"/>
            <c:extLst>
              <c:ext xmlns:c16="http://schemas.microsoft.com/office/drawing/2014/chart" uri="{C3380CC4-5D6E-409C-BE32-E72D297353CC}">
                <c16:uniqueId val="{0000000F-8982-485A-835F-E7F1023D359F}"/>
              </c:ext>
            </c:extLst>
          </c:dPt>
          <c:dLbls>
            <c:dLbl>
              <c:idx val="0"/>
              <c:layout>
                <c:manualLayout>
                  <c:x val="4.0403389531911756E-2"/>
                  <c:y val="-2.074700493305146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982-485A-835F-E7F1023D359F}"/>
                </c:ext>
              </c:extLst>
            </c:dLbl>
            <c:dLbl>
              <c:idx val="1"/>
              <c:layout>
                <c:manualLayout>
                  <c:x val="4.8177005130814562E-2"/>
                  <c:y val="1.30592132643038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982-485A-835F-E7F1023D359F}"/>
                </c:ext>
              </c:extLst>
            </c:dLbl>
            <c:dLbl>
              <c:idx val="2"/>
              <c:layout>
                <c:manualLayout>
                  <c:x val="0.13052792476172884"/>
                  <c:y val="6.10482040696287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982-485A-835F-E7F1023D359F}"/>
                </c:ext>
              </c:extLst>
            </c:dLbl>
            <c:dLbl>
              <c:idx val="3"/>
              <c:layout>
                <c:manualLayout>
                  <c:x val="-8.6978831944682262E-3"/>
                  <c:y val="6.812427516327897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982-485A-835F-E7F1023D359F}"/>
                </c:ext>
              </c:extLst>
            </c:dLbl>
            <c:dLbl>
              <c:idx val="4"/>
              <c:layout>
                <c:manualLayout>
                  <c:x val="-6.9651671349792055E-2"/>
                  <c:y val="4.430912309322857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982-485A-835F-E7F1023D359F}"/>
                </c:ext>
              </c:extLst>
            </c:dLbl>
            <c:dLbl>
              <c:idx val="5"/>
              <c:layout>
                <c:manualLayout>
                  <c:x val="-3.1777014775741061E-2"/>
                  <c:y val="-7.708100969408421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982-485A-835F-E7F1023D359F}"/>
                </c:ext>
              </c:extLst>
            </c:dLbl>
            <c:dLbl>
              <c:idx val="6"/>
              <c:layout>
                <c:manualLayout>
                  <c:x val="-2.7638424292859985E-2"/>
                  <c:y val="-3.459994561990535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982-485A-835F-E7F1023D359F}"/>
                </c:ext>
              </c:extLst>
            </c:dLbl>
            <c:dLbl>
              <c:idx val="7"/>
              <c:layout>
                <c:manualLayout>
                  <c:x val="-9.5984052634234845E-2"/>
                  <c:y val="1.399810224567595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982-485A-835F-E7F1023D359F}"/>
                </c:ext>
              </c:extLst>
            </c:dLbl>
            <c:dLbl>
              <c:idx val="8"/>
              <c:layout>
                <c:manualLayout>
                  <c:x val="0.13549798929292525"/>
                  <c:y val="-6.4998640497633334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982-485A-835F-E7F1023D359F}"/>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青森県の森林現況!$D$105:$D$113</c:f>
              <c:numCache>
                <c:formatCode>#,##0_);[Red]\(#,##0\)</c:formatCode>
                <c:ptCount val="9"/>
                <c:pt idx="0">
                  <c:v>94985.65</c:v>
                </c:pt>
                <c:pt idx="1">
                  <c:v>31069.18</c:v>
                </c:pt>
                <c:pt idx="2">
                  <c:v>9069.73</c:v>
                </c:pt>
                <c:pt idx="3">
                  <c:v>3223.49</c:v>
                </c:pt>
                <c:pt idx="4">
                  <c:v>6145.95</c:v>
                </c:pt>
                <c:pt idx="5">
                  <c:v>104.68</c:v>
                </c:pt>
                <c:pt idx="6">
                  <c:v>86293.93</c:v>
                </c:pt>
                <c:pt idx="7">
                  <c:v>7179.2299999999959</c:v>
                </c:pt>
                <c:pt idx="8">
                  <c:v>265.16999999999996</c:v>
                </c:pt>
              </c:numCache>
            </c:numRef>
          </c:val>
          <c:extLst>
            <c:ext xmlns:c16="http://schemas.microsoft.com/office/drawing/2014/chart" uri="{C3380CC4-5D6E-409C-BE32-E72D297353CC}">
              <c16:uniqueId val="{00000010-8982-485A-835F-E7F1023D359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8982-485A-835F-E7F1023D359F}"/>
              </c:ext>
            </c:extLst>
          </c:dPt>
          <c:dPt>
            <c:idx val="1"/>
            <c:bubble3D val="0"/>
            <c:extLst>
              <c:ext xmlns:c16="http://schemas.microsoft.com/office/drawing/2014/chart" uri="{C3380CC4-5D6E-409C-BE32-E72D297353CC}">
                <c16:uniqueId val="{00000013-8982-485A-835F-E7F1023D359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8982-485A-835F-E7F1023D359F}"/>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8982-485A-835F-E7F1023D359F}"/>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8982-485A-835F-E7F1023D359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8982-485A-835F-E7F1023D359F}"/>
              </c:ext>
            </c:extLst>
          </c:dPt>
          <c:dPt>
            <c:idx val="2"/>
            <c:bubble3D val="0"/>
            <c:extLst>
              <c:ext xmlns:c16="http://schemas.microsoft.com/office/drawing/2014/chart" uri="{C3380CC4-5D6E-409C-BE32-E72D297353CC}">
                <c16:uniqueId val="{0000001B-8982-485A-835F-E7F1023D359F}"/>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c:v>
                </c:pt>
                <c:pt idx="2">
                  <c:v>0.3</c:v>
                </c:pt>
              </c:numCache>
            </c:numRef>
          </c:val>
          <c:extLst>
            <c:ext xmlns:c16="http://schemas.microsoft.com/office/drawing/2014/chart" uri="{C3380CC4-5D6E-409C-BE32-E72D297353CC}">
              <c16:uniqueId val="{0000001C-8982-485A-835F-E7F1023D359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43882365860941"/>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1025-4F96-B2BF-E4C8BDDA6777}"/>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1025-4F96-B2BF-E4C8BDDA6777}"/>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1025-4F96-B2BF-E4C8BDDA6777}"/>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1025-4F96-B2BF-E4C8BDDA6777}"/>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1025-4F96-B2BF-E4C8BDDA6777}"/>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1025-4F96-B2BF-E4C8BDDA6777}"/>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1025-4F96-B2BF-E4C8BDDA6777}"/>
              </c:ext>
            </c:extLst>
          </c:dPt>
          <c:dLbls>
            <c:dLbl>
              <c:idx val="0"/>
              <c:layout>
                <c:manualLayout>
                  <c:x val="-2.0730432852754728E-2"/>
                  <c:y val="0.21508348454329038"/>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025-4F96-B2BF-E4C8BDDA6777}"/>
                </c:ext>
              </c:extLst>
            </c:dLbl>
            <c:dLbl>
              <c:idx val="1"/>
              <c:layout>
                <c:manualLayout>
                  <c:x val="-4.0875299784215715E-3"/>
                  <c:y val="1.951401952134420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025-4F96-B2BF-E4C8BDDA6777}"/>
                </c:ext>
              </c:extLst>
            </c:dLbl>
            <c:dLbl>
              <c:idx val="2"/>
              <c:layout>
                <c:manualLayout>
                  <c:x val="-1.1581681800356895E-2"/>
                  <c:y val="8.882688818231754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025-4F96-B2BF-E4C8BDDA6777}"/>
                </c:ext>
              </c:extLst>
            </c:dLbl>
            <c:dLbl>
              <c:idx val="3"/>
              <c:layout>
                <c:manualLayout>
                  <c:x val="-5.0282812388959409E-2"/>
                  <c:y val="3.557856536431881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025-4F96-B2BF-E4C8BDDA6777}"/>
                </c:ext>
              </c:extLst>
            </c:dLbl>
            <c:dLbl>
              <c:idx val="4"/>
              <c:layout>
                <c:manualLayout>
                  <c:x val="-2.858937922981877E-2"/>
                  <c:y val="-2.337456232347298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025-4F96-B2BF-E4C8BDDA6777}"/>
                </c:ext>
              </c:extLst>
            </c:dLbl>
            <c:dLbl>
              <c:idx val="5"/>
              <c:layout>
                <c:manualLayout>
                  <c:x val="3.7619098671040192E-2"/>
                  <c:y val="-8.906682647755712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025-4F96-B2BF-E4C8BDDA6777}"/>
                </c:ext>
              </c:extLst>
            </c:dLbl>
            <c:dLbl>
              <c:idx val="6"/>
              <c:layout>
                <c:manualLayout>
                  <c:x val="-6.8247537958785404E-3"/>
                  <c:y val="-5.180824912742144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025-4F96-B2BF-E4C8BDDA6777}"/>
                </c:ext>
              </c:extLst>
            </c:dLbl>
            <c:dLbl>
              <c:idx val="7"/>
              <c:layout>
                <c:manualLayout>
                  <c:xMode val="edge"/>
                  <c:yMode val="edge"/>
                  <c:x val="0.32713784337411728"/>
                  <c:y val="2.53699788583509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025-4F96-B2BF-E4C8BDDA6777}"/>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025-4F96-B2BF-E4C8BDDA6777}"/>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青森県の森林現況!$C$157:$C$163</c:f>
              <c:strCache>
                <c:ptCount val="7"/>
                <c:pt idx="0">
                  <c:v>スギ</c:v>
                </c:pt>
                <c:pt idx="1">
                  <c:v>アカマツ</c:v>
                </c:pt>
                <c:pt idx="2">
                  <c:v>クロマツ</c:v>
                </c:pt>
                <c:pt idx="3">
                  <c:v>ヒバ</c:v>
                </c:pt>
                <c:pt idx="4">
                  <c:v>カラマツ</c:v>
                </c:pt>
                <c:pt idx="5">
                  <c:v>その他針葉樹</c:v>
                </c:pt>
                <c:pt idx="6">
                  <c:v>広葉樹</c:v>
                </c:pt>
              </c:strCache>
            </c:strRef>
          </c:cat>
          <c:val>
            <c:numRef>
              <c:f>青森県の森林現況!$D$157:$D$163</c:f>
              <c:numCache>
                <c:formatCode>#,##0_);[Red]\(#,##0\)</c:formatCode>
                <c:ptCount val="7"/>
                <c:pt idx="0">
                  <c:v>31059.59</c:v>
                </c:pt>
                <c:pt idx="1">
                  <c:v>6983.74</c:v>
                </c:pt>
                <c:pt idx="2">
                  <c:v>2015.66</c:v>
                </c:pt>
                <c:pt idx="3">
                  <c:v>252.42</c:v>
                </c:pt>
                <c:pt idx="4">
                  <c:v>1506.93</c:v>
                </c:pt>
                <c:pt idx="5">
                  <c:v>12.4</c:v>
                </c:pt>
                <c:pt idx="6">
                  <c:v>11283.38</c:v>
                </c:pt>
              </c:numCache>
            </c:numRef>
          </c:val>
          <c:extLst>
            <c:ext xmlns:c16="http://schemas.microsoft.com/office/drawing/2014/chart" uri="{C3380CC4-5D6E-409C-BE32-E72D297353CC}">
              <c16:uniqueId val="{0000000F-1025-4F96-B2BF-E4C8BDDA677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1025-4F96-B2BF-E4C8BDDA6777}"/>
              </c:ext>
            </c:extLst>
          </c:dPt>
          <c:dPt>
            <c:idx val="1"/>
            <c:bubble3D val="0"/>
            <c:extLst>
              <c:ext xmlns:c16="http://schemas.microsoft.com/office/drawing/2014/chart" uri="{C3380CC4-5D6E-409C-BE32-E72D297353CC}">
                <c16:uniqueId val="{00000012-1025-4F96-B2BF-E4C8BDDA677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1025-4F96-B2BF-E4C8BDDA6777}"/>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5-1025-4F96-B2BF-E4C8BDDA6777}"/>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7-1025-4F96-B2BF-E4C8BDDA677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9-1025-4F96-B2BF-E4C8BDDA6777}"/>
              </c:ext>
            </c:extLst>
          </c:dPt>
          <c:dPt>
            <c:idx val="2"/>
            <c:bubble3D val="0"/>
            <c:extLst>
              <c:ext xmlns:c16="http://schemas.microsoft.com/office/drawing/2014/chart" uri="{C3380CC4-5D6E-409C-BE32-E72D297353CC}">
                <c16:uniqueId val="{0000001A-1025-4F96-B2BF-E4C8BDDA6777}"/>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c:v>
                </c:pt>
                <c:pt idx="2">
                  <c:v>0.3</c:v>
                </c:pt>
              </c:numCache>
            </c:numRef>
          </c:val>
          <c:extLst>
            <c:ext xmlns:c16="http://schemas.microsoft.com/office/drawing/2014/chart" uri="{C3380CC4-5D6E-409C-BE32-E72D297353CC}">
              <c16:uniqueId val="{0000001B-1025-4F96-B2BF-E4C8BDDA67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A00D-4515-935D-27D2C002720E}"/>
              </c:ext>
            </c:extLst>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00D-4515-935D-27D2C002720E}"/>
                </c:ext>
              </c:extLst>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0D-4515-935D-27D2C002720E}"/>
                </c:ext>
              </c:extLst>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00D-4515-935D-27D2C002720E}"/>
                </c:ext>
              </c:extLst>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00D-4515-935D-27D2C002720E}"/>
                </c:ext>
              </c:extLst>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00D-4515-935D-27D2C002720E}"/>
                </c:ext>
              </c:extLst>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00D-4515-935D-27D2C002720E}"/>
                </c:ext>
              </c:extLst>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00D-4515-935D-27D2C002720E}"/>
                </c:ext>
              </c:extLst>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00D-4515-935D-27D2C002720E}"/>
                </c:ext>
              </c:extLst>
            </c:dLbl>
            <c:dLbl>
              <c:idx val="8"/>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00D-4515-935D-27D2C002720E}"/>
                </c:ext>
              </c:extLst>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numRef>
              <c:f>青森県の森林現況!#REF!</c:f>
              <c:numCache>
                <c:formatCode>General</c:formatCode>
                <c:ptCount val="1"/>
                <c:pt idx="0">
                  <c:v>1</c:v>
                </c:pt>
              </c:numCache>
            </c:numRef>
          </c:cat>
          <c:val>
            <c:numRef>
              <c:f>青森県の森林現況!#REF!</c:f>
              <c:numCache>
                <c:formatCode>General</c:formatCode>
                <c:ptCount val="1"/>
                <c:pt idx="0">
                  <c:v>1</c:v>
                </c:pt>
              </c:numCache>
            </c:numRef>
          </c:val>
          <c:extLst>
            <c:ext xmlns:c16="http://schemas.microsoft.com/office/drawing/2014/chart" uri="{C3380CC4-5D6E-409C-BE32-E72D297353CC}">
              <c16:uniqueId val="{00000009-A00D-4515-935D-27D2C002720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A00D-4515-935D-27D2C002720E}"/>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0C-A00D-4515-935D-27D2C002720E}"/>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E-A00D-4515-935D-27D2C002720E}"/>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c:v>
                </c:pt>
                <c:pt idx="2">
                  <c:v>0.3</c:v>
                </c:pt>
              </c:numCache>
            </c:numRef>
          </c:val>
          <c:extLst>
            <c:ext xmlns:c16="http://schemas.microsoft.com/office/drawing/2014/chart" uri="{C3380CC4-5D6E-409C-BE32-E72D297353CC}">
              <c16:uniqueId val="{0000000F-A00D-4515-935D-27D2C002720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4FA0-442A-AEBB-655928FD04D7}"/>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4FA0-442A-AEBB-655928FD04D7}"/>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4FA0-442A-AEBB-655928FD04D7}"/>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4FA0-442A-AEBB-655928FD04D7}"/>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4FA0-442A-AEBB-655928FD04D7}"/>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4FA0-442A-AEBB-655928FD04D7}"/>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4FA0-442A-AEBB-655928FD04D7}"/>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4FA0-442A-AEBB-655928FD04D7}"/>
              </c:ext>
            </c:extLst>
          </c:dPt>
          <c:dPt>
            <c:idx val="8"/>
            <c:bubble3D val="0"/>
            <c:extLst>
              <c:ext xmlns:c16="http://schemas.microsoft.com/office/drawing/2014/chart" uri="{C3380CC4-5D6E-409C-BE32-E72D297353CC}">
                <c16:uniqueId val="{0000000F-4FA0-442A-AEBB-655928FD04D7}"/>
              </c:ext>
            </c:extLst>
          </c:dPt>
          <c:dLbls>
            <c:dLbl>
              <c:idx val="0"/>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FA0-442A-AEBB-655928FD04D7}"/>
                </c:ext>
              </c:extLst>
            </c:dLbl>
            <c:dLbl>
              <c:idx val="1"/>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FA0-442A-AEBB-655928FD04D7}"/>
                </c:ext>
              </c:extLst>
            </c:dLbl>
            <c:dLbl>
              <c:idx val="2"/>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FA0-442A-AEBB-655928FD04D7}"/>
                </c:ext>
              </c:extLst>
            </c:dLbl>
            <c:dLbl>
              <c:idx val="3"/>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FA0-442A-AEBB-655928FD04D7}"/>
                </c:ext>
              </c:extLst>
            </c:dLbl>
            <c:dLbl>
              <c:idx val="4"/>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FA0-442A-AEBB-655928FD04D7}"/>
                </c:ext>
              </c:extLst>
            </c:dLbl>
            <c:dLbl>
              <c:idx val="5"/>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FA0-442A-AEBB-655928FD04D7}"/>
                </c:ext>
              </c:extLst>
            </c:dLbl>
            <c:dLbl>
              <c:idx val="6"/>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FA0-442A-AEBB-655928FD04D7}"/>
                </c:ext>
              </c:extLst>
            </c:dLbl>
            <c:dLbl>
              <c:idx val="7"/>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FA0-442A-AEBB-655928FD04D7}"/>
                </c:ext>
              </c:extLst>
            </c:dLbl>
            <c:dLbl>
              <c:idx val="8"/>
              <c:layout>
                <c:manualLayout>
                  <c:xMode val="edge"/>
                  <c:yMode val="edge"/>
                  <c:x val="0.51487035576494589"/>
                  <c:y val="0"/>
                </c:manualLayout>
              </c:layout>
              <c:numFmt formatCode="0.0%" sourceLinked="0"/>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FA0-442A-AEBB-655928FD04D7}"/>
                </c:ext>
              </c:extLst>
            </c:dLbl>
            <c:numFmt formatCode="0.0%"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青森県の森林現況!$C$105:$C$113</c:f>
              <c:strCache>
                <c:ptCount val="9"/>
                <c:pt idx="0">
                  <c:v>スギ</c:v>
                </c:pt>
                <c:pt idx="1">
                  <c:v>アカマツ</c:v>
                </c:pt>
                <c:pt idx="2">
                  <c:v>クロマツ</c:v>
                </c:pt>
                <c:pt idx="3">
                  <c:v>ヒバ</c:v>
                </c:pt>
                <c:pt idx="4">
                  <c:v>カラマツ</c:v>
                </c:pt>
                <c:pt idx="5">
                  <c:v>その他針葉樹</c:v>
                </c:pt>
                <c:pt idx="6">
                  <c:v>広葉樹</c:v>
                </c:pt>
                <c:pt idx="7">
                  <c:v>無立木地</c:v>
                </c:pt>
                <c:pt idx="8">
                  <c:v>更新困難地</c:v>
                </c:pt>
              </c:strCache>
            </c:strRef>
          </c:cat>
          <c:val>
            <c:numRef>
              <c:f>青森県の森林現況!$D$105:$D$113</c:f>
              <c:numCache>
                <c:formatCode>#,##0_);[Red]\(#,##0\)</c:formatCode>
                <c:ptCount val="9"/>
                <c:pt idx="0">
                  <c:v>94985.65</c:v>
                </c:pt>
                <c:pt idx="1">
                  <c:v>31069.18</c:v>
                </c:pt>
                <c:pt idx="2">
                  <c:v>9069.73</c:v>
                </c:pt>
                <c:pt idx="3">
                  <c:v>3223.49</c:v>
                </c:pt>
                <c:pt idx="4">
                  <c:v>6145.95</c:v>
                </c:pt>
                <c:pt idx="5">
                  <c:v>104.68</c:v>
                </c:pt>
                <c:pt idx="6">
                  <c:v>86293.93</c:v>
                </c:pt>
                <c:pt idx="7">
                  <c:v>7179.2299999999959</c:v>
                </c:pt>
                <c:pt idx="8">
                  <c:v>265.16999999999996</c:v>
                </c:pt>
              </c:numCache>
            </c:numRef>
          </c:val>
          <c:extLst>
            <c:ext xmlns:c16="http://schemas.microsoft.com/office/drawing/2014/chart" uri="{C3380CC4-5D6E-409C-BE32-E72D297353CC}">
              <c16:uniqueId val="{00000010-4FA0-442A-AEBB-655928FD04D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4FA0-442A-AEBB-655928FD04D7}"/>
              </c:ext>
            </c:extLst>
          </c:dPt>
          <c:dPt>
            <c:idx val="1"/>
            <c:bubble3D val="0"/>
            <c:extLst>
              <c:ext xmlns:c16="http://schemas.microsoft.com/office/drawing/2014/chart" uri="{C3380CC4-5D6E-409C-BE32-E72D297353CC}">
                <c16:uniqueId val="{00000013-4FA0-442A-AEBB-655928FD04D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4FA0-442A-AEBB-655928FD04D7}"/>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4FA0-442A-AEBB-655928FD04D7}"/>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4FA0-442A-AEBB-655928FD04D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4FA0-442A-AEBB-655928FD04D7}"/>
              </c:ext>
            </c:extLst>
          </c:dPt>
          <c:dPt>
            <c:idx val="2"/>
            <c:bubble3D val="0"/>
            <c:extLst>
              <c:ext xmlns:c16="http://schemas.microsoft.com/office/drawing/2014/chart" uri="{C3380CC4-5D6E-409C-BE32-E72D297353CC}">
                <c16:uniqueId val="{0000001B-4FA0-442A-AEBB-655928FD04D7}"/>
              </c:ext>
            </c:extLst>
          </c:dPt>
          <c:dLbls>
            <c:numFmt formatCode="0%" sourceLinked="0"/>
            <c:spPr>
              <a:noFill/>
              <a:ln w="25400">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c:v>
                </c:pt>
                <c:pt idx="2">
                  <c:v>0.3</c:v>
                </c:pt>
              </c:numCache>
            </c:numRef>
          </c:val>
          <c:extLst>
            <c:ext xmlns:c16="http://schemas.microsoft.com/office/drawing/2014/chart" uri="{C3380CC4-5D6E-409C-BE32-E72D297353CC}">
              <c16:uniqueId val="{0000001C-4FA0-442A-AEBB-655928FD04D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4513492639016"/>
          <c:y val="0.10570824524312897"/>
          <c:w val="0.6784392774520045"/>
          <c:h val="0.77167019027484141"/>
        </c:manualLayout>
      </c:layout>
      <c:pieChart>
        <c:varyColors val="1"/>
        <c:ser>
          <c:idx val="0"/>
          <c:order val="0"/>
          <c:spPr>
            <a:solidFill>
              <a:srgbClr val="008000"/>
            </a:solidFill>
            <a:ln w="12700">
              <a:solidFill>
                <a:srgbClr val="000000"/>
              </a:solidFill>
              <a:prstDash val="solid"/>
            </a:ln>
          </c:spPr>
          <c:dPt>
            <c:idx val="0"/>
            <c:bubble3D val="0"/>
            <c:extLst>
              <c:ext xmlns:c16="http://schemas.microsoft.com/office/drawing/2014/chart" uri="{C3380CC4-5D6E-409C-BE32-E72D297353CC}">
                <c16:uniqueId val="{00000000-D8B4-4160-B37C-9E3CF4D2B855}"/>
              </c:ext>
            </c:extLst>
          </c:dPt>
          <c:dPt>
            <c:idx val="1"/>
            <c:bubble3D val="0"/>
            <c:spPr>
              <a:solidFill>
                <a:srgbClr val="808000"/>
              </a:solidFill>
              <a:ln w="12700">
                <a:solidFill>
                  <a:srgbClr val="000000"/>
                </a:solidFill>
                <a:prstDash val="solid"/>
              </a:ln>
            </c:spPr>
            <c:extLst>
              <c:ext xmlns:c16="http://schemas.microsoft.com/office/drawing/2014/chart" uri="{C3380CC4-5D6E-409C-BE32-E72D297353CC}">
                <c16:uniqueId val="{00000002-D8B4-4160-B37C-9E3CF4D2B855}"/>
              </c:ext>
            </c:extLst>
          </c:dPt>
          <c:dPt>
            <c:idx val="2"/>
            <c:bubble3D val="0"/>
            <c:spPr>
              <a:solidFill>
                <a:srgbClr val="99CC00"/>
              </a:solidFill>
              <a:ln w="12700">
                <a:solidFill>
                  <a:srgbClr val="000000"/>
                </a:solidFill>
                <a:prstDash val="solid"/>
              </a:ln>
            </c:spPr>
            <c:extLst>
              <c:ext xmlns:c16="http://schemas.microsoft.com/office/drawing/2014/chart" uri="{C3380CC4-5D6E-409C-BE32-E72D297353CC}">
                <c16:uniqueId val="{00000004-D8B4-4160-B37C-9E3CF4D2B855}"/>
              </c:ext>
            </c:extLst>
          </c:dPt>
          <c:dPt>
            <c:idx val="3"/>
            <c:bubble3D val="0"/>
            <c:spPr>
              <a:solidFill>
                <a:srgbClr val="00FF00"/>
              </a:solidFill>
              <a:ln w="12700">
                <a:solidFill>
                  <a:srgbClr val="000000"/>
                </a:solidFill>
                <a:prstDash val="solid"/>
              </a:ln>
            </c:spPr>
            <c:extLst>
              <c:ext xmlns:c16="http://schemas.microsoft.com/office/drawing/2014/chart" uri="{C3380CC4-5D6E-409C-BE32-E72D297353CC}">
                <c16:uniqueId val="{00000006-D8B4-4160-B37C-9E3CF4D2B855}"/>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8-D8B4-4160-B37C-9E3CF4D2B855}"/>
              </c:ext>
            </c:extLst>
          </c:dPt>
          <c:dPt>
            <c:idx val="5"/>
            <c:bubble3D val="0"/>
            <c:spPr>
              <a:solidFill>
                <a:srgbClr val="008080"/>
              </a:solidFill>
              <a:ln w="12700">
                <a:solidFill>
                  <a:srgbClr val="000000"/>
                </a:solidFill>
                <a:prstDash val="solid"/>
              </a:ln>
            </c:spPr>
            <c:extLst>
              <c:ext xmlns:c16="http://schemas.microsoft.com/office/drawing/2014/chart" uri="{C3380CC4-5D6E-409C-BE32-E72D297353CC}">
                <c16:uniqueId val="{0000000A-D8B4-4160-B37C-9E3CF4D2B855}"/>
              </c:ext>
            </c:extLst>
          </c:dPt>
          <c:dPt>
            <c:idx val="6"/>
            <c:bubble3D val="0"/>
            <c:spPr>
              <a:solidFill>
                <a:srgbClr val="FFCC00"/>
              </a:solidFill>
              <a:ln w="12700">
                <a:solidFill>
                  <a:srgbClr val="000000"/>
                </a:solidFill>
                <a:prstDash val="solid"/>
              </a:ln>
            </c:spPr>
            <c:extLst>
              <c:ext xmlns:c16="http://schemas.microsoft.com/office/drawing/2014/chart" uri="{C3380CC4-5D6E-409C-BE32-E72D297353CC}">
                <c16:uniqueId val="{0000000C-D8B4-4160-B37C-9E3CF4D2B855}"/>
              </c:ext>
            </c:extLst>
          </c:dPt>
          <c:dPt>
            <c:idx val="7"/>
            <c:bubble3D val="0"/>
            <c:spPr>
              <a:solidFill>
                <a:srgbClr val="800000"/>
              </a:solidFill>
              <a:ln w="12700">
                <a:solidFill>
                  <a:srgbClr val="000000"/>
                </a:solidFill>
                <a:prstDash val="solid"/>
              </a:ln>
            </c:spPr>
            <c:extLst>
              <c:ext xmlns:c16="http://schemas.microsoft.com/office/drawing/2014/chart" uri="{C3380CC4-5D6E-409C-BE32-E72D297353CC}">
                <c16:uniqueId val="{0000000E-D8B4-4160-B37C-9E3CF4D2B855}"/>
              </c:ext>
            </c:extLst>
          </c:dPt>
          <c:dLbls>
            <c:dLbl>
              <c:idx val="0"/>
              <c:layout>
                <c:manualLayout>
                  <c:x val="2.6409991837082914E-2"/>
                  <c:y val="-3.9344553389600079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8B4-4160-B37C-9E3CF4D2B855}"/>
                </c:ext>
              </c:extLst>
            </c:dLbl>
            <c:dLbl>
              <c:idx val="1"/>
              <c:layout>
                <c:manualLayout>
                  <c:x val="1.3390719332597138E-2"/>
                  <c:y val="-2.8488732777324562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8B4-4160-B37C-9E3CF4D2B855}"/>
                </c:ext>
              </c:extLst>
            </c:dLbl>
            <c:dLbl>
              <c:idx val="2"/>
              <c:layout>
                <c:manualLayout>
                  <c:x val="3.6506576033040139E-2"/>
                  <c:y val="1.9402817776741976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B4-4160-B37C-9E3CF4D2B855}"/>
                </c:ext>
              </c:extLst>
            </c:dLbl>
            <c:dLbl>
              <c:idx val="3"/>
              <c:layout>
                <c:manualLayout>
                  <c:x val="5.6085403686260797E-2"/>
                  <c:y val="2.8120945769728074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8B4-4160-B37C-9E3CF4D2B855}"/>
                </c:ext>
              </c:extLst>
            </c:dLbl>
            <c:dLbl>
              <c:idx val="4"/>
              <c:layout>
                <c:manualLayout>
                  <c:x val="3.0777349976759516E-2"/>
                  <c:y val="1.54770188610144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B4-4160-B37C-9E3CF4D2B855}"/>
                </c:ext>
              </c:extLst>
            </c:dLbl>
            <c:dLbl>
              <c:idx val="5"/>
              <c:layout>
                <c:manualLayout>
                  <c:x val="-9.1757760330974047E-2"/>
                  <c:y val="2.212182251002977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8B4-4160-B37C-9E3CF4D2B855}"/>
                </c:ext>
              </c:extLst>
            </c:dLbl>
            <c:dLbl>
              <c:idx val="6"/>
              <c:layout>
                <c:manualLayout>
                  <c:x val="-3.6761378176047146E-2"/>
                  <c:y val="-7.2809397768196712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D8B4-4160-B37C-9E3CF4D2B855}"/>
                </c:ext>
              </c:extLst>
            </c:dLbl>
            <c:dLbl>
              <c:idx val="7"/>
              <c:layout>
                <c:manualLayout>
                  <c:x val="-4.8286087828357034E-2"/>
                  <c:y val="1.080454795159062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8B4-4160-B37C-9E3CF4D2B855}"/>
                </c:ext>
              </c:extLst>
            </c:dLbl>
            <c:dLbl>
              <c:idx val="8"/>
              <c:layout>
                <c:manualLayout>
                  <c:xMode val="edge"/>
                  <c:yMode val="edge"/>
                  <c:x val="0.5743499636511491"/>
                  <c:y val="4.2283298097251587E-3"/>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B4-4160-B37C-9E3CF4D2B855}"/>
                </c:ext>
              </c:extLst>
            </c:dLbl>
            <c:numFmt formatCode="0.0%"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青森県の森林現況!$C$209:$C$216</c:f>
              <c:strCache>
                <c:ptCount val="8"/>
                <c:pt idx="0">
                  <c:v>スギ</c:v>
                </c:pt>
                <c:pt idx="1">
                  <c:v>アカマツ</c:v>
                </c:pt>
                <c:pt idx="2">
                  <c:v>クロマツ</c:v>
                </c:pt>
                <c:pt idx="3">
                  <c:v>ヒバ</c:v>
                </c:pt>
                <c:pt idx="4">
                  <c:v>カラマツ</c:v>
                </c:pt>
                <c:pt idx="5">
                  <c:v>その他針葉樹</c:v>
                </c:pt>
                <c:pt idx="6">
                  <c:v>広葉樹</c:v>
                </c:pt>
                <c:pt idx="7">
                  <c:v>未立木地等</c:v>
                </c:pt>
              </c:strCache>
            </c:strRef>
          </c:cat>
          <c:val>
            <c:numRef>
              <c:f>青森県の森林現況!$D$209:$D$216</c:f>
              <c:numCache>
                <c:formatCode>#,##0_);[Red]\(#,##0\)</c:formatCode>
                <c:ptCount val="8"/>
                <c:pt idx="0">
                  <c:v>98839.00999999998</c:v>
                </c:pt>
                <c:pt idx="1">
                  <c:v>13417.410000000003</c:v>
                </c:pt>
                <c:pt idx="2">
                  <c:v>5145.0699999999988</c:v>
                </c:pt>
                <c:pt idx="3">
                  <c:v>49953.97</c:v>
                </c:pt>
                <c:pt idx="4">
                  <c:v>14488.109999999999</c:v>
                </c:pt>
                <c:pt idx="5">
                  <c:v>6602.9900000000007</c:v>
                </c:pt>
                <c:pt idx="6">
                  <c:v>181367.69</c:v>
                </c:pt>
                <c:pt idx="7">
                  <c:v>22936.189999999973</c:v>
                </c:pt>
              </c:numCache>
            </c:numRef>
          </c:val>
          <c:extLst>
            <c:ext xmlns:c16="http://schemas.microsoft.com/office/drawing/2014/chart" uri="{C3380CC4-5D6E-409C-BE32-E72D297353CC}">
              <c16:uniqueId val="{00000010-D8B4-4160-B37C-9E3CF4D2B85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2-D8B4-4160-B37C-9E3CF4D2B855}"/>
              </c:ext>
            </c:extLst>
          </c:dPt>
          <c:dPt>
            <c:idx val="1"/>
            <c:bubble3D val="0"/>
            <c:extLst>
              <c:ext xmlns:c16="http://schemas.microsoft.com/office/drawing/2014/chart" uri="{C3380CC4-5D6E-409C-BE32-E72D297353CC}">
                <c16:uniqueId val="{00000013-D8B4-4160-B37C-9E3CF4D2B85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5-D8B4-4160-B37C-9E3CF4D2B855}"/>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青森県の森林現況!$E$44:$E$46</c:f>
              <c:numCache>
                <c:formatCode>0.0_);[Red]\(0.0\)</c:formatCode>
                <c:ptCount val="3"/>
                <c:pt idx="0">
                  <c:v>24.7</c:v>
                </c:pt>
                <c:pt idx="1">
                  <c:v>40.700000000000003</c:v>
                </c:pt>
                <c:pt idx="2">
                  <c:v>0.2</c:v>
                </c:pt>
              </c:numCache>
            </c:numRef>
          </c:val>
          <c:extLst>
            <c:ext xmlns:c16="http://schemas.microsoft.com/office/drawing/2014/chart" uri="{C3380CC4-5D6E-409C-BE32-E72D297353CC}">
              <c16:uniqueId val="{00000016-D8B4-4160-B37C-9E3CF4D2B855}"/>
            </c:ext>
          </c:extLst>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8-D8B4-4160-B37C-9E3CF4D2B85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A-D8B4-4160-B37C-9E3CF4D2B855}"/>
              </c:ext>
            </c:extLst>
          </c:dPt>
          <c:dPt>
            <c:idx val="2"/>
            <c:bubble3D val="0"/>
            <c:extLst>
              <c:ext xmlns:c16="http://schemas.microsoft.com/office/drawing/2014/chart" uri="{C3380CC4-5D6E-409C-BE32-E72D297353CC}">
                <c16:uniqueId val="{0000001B-D8B4-4160-B37C-9E3CF4D2B855}"/>
              </c:ext>
            </c:extLst>
          </c:dPt>
          <c:dLbls>
            <c:numFmt formatCode="0%" sourceLinked="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青森県の森林現況!$C$44:$C$46</c:f>
              <c:strCache>
                <c:ptCount val="3"/>
                <c:pt idx="0">
                  <c:v>民有林</c:v>
                </c:pt>
                <c:pt idx="1">
                  <c:v>国有林</c:v>
                </c:pt>
                <c:pt idx="2">
                  <c:v>官行造林</c:v>
                </c:pt>
              </c:strCache>
            </c:strRef>
          </c:cat>
          <c:val>
            <c:numRef>
              <c:f>青森県の森林現況!$F$44:$F$46</c:f>
              <c:numCache>
                <c:formatCode>0.0_);[Red]\(0.0\)</c:formatCode>
                <c:ptCount val="3"/>
                <c:pt idx="0">
                  <c:v>37.6</c:v>
                </c:pt>
                <c:pt idx="1">
                  <c:v>62</c:v>
                </c:pt>
                <c:pt idx="2">
                  <c:v>0.3</c:v>
                </c:pt>
              </c:numCache>
            </c:numRef>
          </c:val>
          <c:extLst>
            <c:ext xmlns:c16="http://schemas.microsoft.com/office/drawing/2014/chart" uri="{C3380CC4-5D6E-409C-BE32-E72D297353CC}">
              <c16:uniqueId val="{0000001C-D8B4-4160-B37C-9E3CF4D2B8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3</xdr:col>
      <xdr:colOff>657225</xdr:colOff>
      <xdr:row>0</xdr:row>
      <xdr:rowOff>0</xdr:rowOff>
    </xdr:to>
    <xdr:graphicFrame macro="">
      <xdr:nvGraphicFramePr>
        <xdr:cNvPr id="82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4</xdr:col>
      <xdr:colOff>657225</xdr:colOff>
      <xdr:row>0</xdr:row>
      <xdr:rowOff>0</xdr:rowOff>
    </xdr:to>
    <xdr:graphicFrame macro="">
      <xdr:nvGraphicFramePr>
        <xdr:cNvPr id="924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21</xdr:row>
      <xdr:rowOff>19050</xdr:rowOff>
    </xdr:from>
    <xdr:to>
      <xdr:col>7</xdr:col>
      <xdr:colOff>0</xdr:colOff>
      <xdr:row>39</xdr:row>
      <xdr:rowOff>9525</xdr:rowOff>
    </xdr:to>
    <xdr:graphicFrame macro="">
      <xdr:nvGraphicFramePr>
        <xdr:cNvPr id="536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9525</xdr:rowOff>
    </xdr:from>
    <xdr:to>
      <xdr:col>7</xdr:col>
      <xdr:colOff>19050</xdr:colOff>
      <xdr:row>66</xdr:row>
      <xdr:rowOff>152400</xdr:rowOff>
    </xdr:to>
    <xdr:graphicFrame macro="">
      <xdr:nvGraphicFramePr>
        <xdr:cNvPr id="537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74</xdr:row>
      <xdr:rowOff>28575</xdr:rowOff>
    </xdr:from>
    <xdr:to>
      <xdr:col>8</xdr:col>
      <xdr:colOff>447675</xdr:colOff>
      <xdr:row>99</xdr:row>
      <xdr:rowOff>19050</xdr:rowOff>
    </xdr:to>
    <xdr:graphicFrame macro="">
      <xdr:nvGraphicFramePr>
        <xdr:cNvPr id="537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126</xdr:row>
      <xdr:rowOff>28575</xdr:rowOff>
    </xdr:from>
    <xdr:to>
      <xdr:col>8</xdr:col>
      <xdr:colOff>447675</xdr:colOff>
      <xdr:row>151</xdr:row>
      <xdr:rowOff>19050</xdr:rowOff>
    </xdr:to>
    <xdr:graphicFrame macro="">
      <xdr:nvGraphicFramePr>
        <xdr:cNvPr id="537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676275</xdr:colOff>
      <xdr:row>177</xdr:row>
      <xdr:rowOff>0</xdr:rowOff>
    </xdr:from>
    <xdr:to>
      <xdr:col>8</xdr:col>
      <xdr:colOff>438150</xdr:colOff>
      <xdr:row>177</xdr:row>
      <xdr:rowOff>0</xdr:rowOff>
    </xdr:to>
    <xdr:graphicFrame macro="">
      <xdr:nvGraphicFramePr>
        <xdr:cNvPr id="537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177</xdr:row>
      <xdr:rowOff>0</xdr:rowOff>
    </xdr:from>
    <xdr:to>
      <xdr:col>8</xdr:col>
      <xdr:colOff>447675</xdr:colOff>
      <xdr:row>177</xdr:row>
      <xdr:rowOff>0</xdr:rowOff>
    </xdr:to>
    <xdr:graphicFrame macro="">
      <xdr:nvGraphicFramePr>
        <xdr:cNvPr id="537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178</xdr:row>
      <xdr:rowOff>28575</xdr:rowOff>
    </xdr:from>
    <xdr:to>
      <xdr:col>8</xdr:col>
      <xdr:colOff>447675</xdr:colOff>
      <xdr:row>203</xdr:row>
      <xdr:rowOff>19050</xdr:rowOff>
    </xdr:to>
    <xdr:graphicFrame macro="">
      <xdr:nvGraphicFramePr>
        <xdr:cNvPr id="537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230</xdr:row>
      <xdr:rowOff>28575</xdr:rowOff>
    </xdr:from>
    <xdr:to>
      <xdr:col>8</xdr:col>
      <xdr:colOff>447675</xdr:colOff>
      <xdr:row>255</xdr:row>
      <xdr:rowOff>19050</xdr:rowOff>
    </xdr:to>
    <xdr:graphicFrame macro="">
      <xdr:nvGraphicFramePr>
        <xdr:cNvPr id="537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H40"/>
  <sheetViews>
    <sheetView tabSelected="1" view="pageBreakPreview" zoomScaleNormal="100" workbookViewId="0">
      <selection activeCell="D18" sqref="D18"/>
    </sheetView>
  </sheetViews>
  <sheetFormatPr defaultRowHeight="14.25" x14ac:dyDescent="0.15"/>
  <cols>
    <col min="1" max="1" width="16.5" customWidth="1"/>
  </cols>
  <sheetData>
    <row r="15" spans="1:8" ht="30.75" x14ac:dyDescent="0.3">
      <c r="A15" s="326" t="s">
        <v>319</v>
      </c>
      <c r="B15" s="326"/>
      <c r="C15" s="326"/>
      <c r="D15" s="326"/>
      <c r="E15" s="326"/>
      <c r="F15" s="326"/>
      <c r="G15" s="326"/>
      <c r="H15" s="326"/>
    </row>
    <row r="34" spans="1:8" ht="25.5" x14ac:dyDescent="0.25">
      <c r="A34" s="327" t="s">
        <v>488</v>
      </c>
      <c r="B34" s="327"/>
      <c r="C34" s="327"/>
      <c r="D34" s="327"/>
      <c r="E34" s="327"/>
      <c r="F34" s="327"/>
      <c r="G34" s="327"/>
      <c r="H34" s="327"/>
    </row>
    <row r="40" spans="1:8" ht="28.5" x14ac:dyDescent="0.3">
      <c r="A40" s="328" t="s">
        <v>320</v>
      </c>
      <c r="B40" s="328"/>
      <c r="C40" s="328"/>
      <c r="D40" s="328"/>
      <c r="E40" s="328"/>
      <c r="F40" s="328"/>
      <c r="G40" s="328"/>
      <c r="H40" s="328"/>
    </row>
  </sheetData>
  <mergeCells count="3">
    <mergeCell ref="A15:H15"/>
    <mergeCell ref="A34:H34"/>
    <mergeCell ref="A40:H40"/>
  </mergeCells>
  <phoneticPr fontId="3"/>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3"/>
  <sheetViews>
    <sheetView view="pageBreakPreview" zoomScale="70" zoomScaleNormal="75" zoomScaleSheetLayoutView="70" workbookViewId="0">
      <pane xSplit="5" topLeftCell="F1" activePane="topRight" state="frozen"/>
      <selection activeCell="K23" sqref="K23"/>
      <selection pane="topRight" activeCell="K23" sqref="K23"/>
    </sheetView>
  </sheetViews>
  <sheetFormatPr defaultColWidth="10.625" defaultRowHeight="14.25" x14ac:dyDescent="0.15"/>
  <cols>
    <col min="1" max="1" width="4.625" style="89" customWidth="1"/>
    <col min="2" max="3" width="3.625" style="89" customWidth="1"/>
    <col min="4" max="4" width="10.625" style="89" customWidth="1"/>
    <col min="5" max="5" width="6.625" style="89" customWidth="1"/>
    <col min="6" max="6" width="9.625" style="89" customWidth="1"/>
    <col min="7" max="27" width="8.625" style="89" customWidth="1"/>
    <col min="28" max="28" width="1.625" style="89" customWidth="1"/>
    <col min="29" max="16384" width="10.625" style="89"/>
  </cols>
  <sheetData>
    <row r="1" spans="1:28" ht="19.5" customHeight="1" x14ac:dyDescent="0.15">
      <c r="A1" s="88" t="s">
        <v>387</v>
      </c>
      <c r="F1" s="259" t="s">
        <v>549</v>
      </c>
    </row>
    <row r="2" spans="1:28" ht="19.5" customHeight="1" thickBot="1" x14ac:dyDescent="0.2">
      <c r="A2" s="387" t="s">
        <v>28</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row>
    <row r="3" spans="1:28" ht="19.5" customHeight="1" x14ac:dyDescent="0.15">
      <c r="A3" s="182" t="s">
        <v>180</v>
      </c>
      <c r="B3" s="183"/>
      <c r="C3" s="183"/>
      <c r="D3" s="183"/>
      <c r="E3" s="183"/>
      <c r="F3" s="90" t="s">
        <v>181</v>
      </c>
      <c r="G3" s="91"/>
      <c r="H3" s="91"/>
      <c r="I3" s="91"/>
      <c r="J3" s="91"/>
      <c r="K3" s="91"/>
      <c r="L3" s="91"/>
      <c r="M3" s="91"/>
      <c r="N3" s="91"/>
      <c r="O3" s="91"/>
      <c r="P3" s="91"/>
      <c r="Q3" s="258"/>
      <c r="R3" s="92"/>
      <c r="S3" s="91"/>
      <c r="T3" s="91"/>
      <c r="U3" s="91"/>
      <c r="V3" s="91"/>
      <c r="W3" s="91"/>
      <c r="X3" s="91"/>
      <c r="Y3" s="91"/>
      <c r="Z3" s="91"/>
      <c r="AA3" s="257" t="s">
        <v>182</v>
      </c>
      <c r="AB3" s="93"/>
    </row>
    <row r="4" spans="1:28" ht="19.5" customHeight="1" x14ac:dyDescent="0.15">
      <c r="A4" s="184" t="s">
        <v>183</v>
      </c>
      <c r="B4" s="185"/>
      <c r="C4" s="185"/>
      <c r="D4" s="185"/>
      <c r="E4" s="186" t="s">
        <v>184</v>
      </c>
      <c r="F4" s="238">
        <v>238337.01</v>
      </c>
      <c r="G4" s="254" t="s">
        <v>185</v>
      </c>
      <c r="H4" s="254" t="s">
        <v>186</v>
      </c>
      <c r="I4" s="254" t="s">
        <v>187</v>
      </c>
      <c r="J4" s="254" t="s">
        <v>188</v>
      </c>
      <c r="K4" s="254" t="s">
        <v>228</v>
      </c>
      <c r="L4" s="254" t="s">
        <v>229</v>
      </c>
      <c r="M4" s="254" t="s">
        <v>230</v>
      </c>
      <c r="N4" s="254" t="s">
        <v>231</v>
      </c>
      <c r="O4" s="254" t="s">
        <v>232</v>
      </c>
      <c r="P4" s="254" t="s">
        <v>233</v>
      </c>
      <c r="Q4" s="256" t="s">
        <v>234</v>
      </c>
      <c r="R4" s="255" t="s">
        <v>235</v>
      </c>
      <c r="S4" s="254" t="s">
        <v>236</v>
      </c>
      <c r="T4" s="254" t="s">
        <v>237</v>
      </c>
      <c r="U4" s="254" t="s">
        <v>238</v>
      </c>
      <c r="V4" s="254" t="s">
        <v>239</v>
      </c>
      <c r="W4" s="254" t="s">
        <v>42</v>
      </c>
      <c r="X4" s="254" t="s">
        <v>147</v>
      </c>
      <c r="Y4" s="254" t="s">
        <v>148</v>
      </c>
      <c r="Z4" s="254" t="s">
        <v>149</v>
      </c>
      <c r="AA4" s="251"/>
      <c r="AB4" s="93"/>
    </row>
    <row r="5" spans="1:28" ht="19.5" customHeight="1" x14ac:dyDescent="0.15">
      <c r="A5" s="187"/>
      <c r="B5" s="188"/>
      <c r="C5" s="188"/>
      <c r="D5" s="188"/>
      <c r="E5" s="186" t="s">
        <v>150</v>
      </c>
      <c r="F5" s="238">
        <v>53114.112000000001</v>
      </c>
      <c r="G5" s="252"/>
      <c r="H5" s="252"/>
      <c r="I5" s="252"/>
      <c r="J5" s="252"/>
      <c r="K5" s="252"/>
      <c r="L5" s="252"/>
      <c r="M5" s="252"/>
      <c r="N5" s="252"/>
      <c r="O5" s="252"/>
      <c r="P5" s="252"/>
      <c r="Q5" s="253"/>
      <c r="R5" s="94"/>
      <c r="S5" s="252"/>
      <c r="T5" s="252"/>
      <c r="U5" s="252"/>
      <c r="V5" s="252"/>
      <c r="W5" s="252"/>
      <c r="X5" s="252"/>
      <c r="Y5" s="252"/>
      <c r="Z5" s="252"/>
      <c r="AA5" s="251" t="s">
        <v>151</v>
      </c>
      <c r="AB5" s="93"/>
    </row>
    <row r="6" spans="1:28" ht="19.5" customHeight="1" x14ac:dyDescent="0.15">
      <c r="A6" s="189"/>
      <c r="B6" s="190" t="s">
        <v>152</v>
      </c>
      <c r="C6" s="185"/>
      <c r="D6" s="185"/>
      <c r="E6" s="186" t="s">
        <v>184</v>
      </c>
      <c r="F6" s="238">
        <v>230892.61</v>
      </c>
      <c r="G6" s="238">
        <v>948.36</v>
      </c>
      <c r="H6" s="238">
        <v>4377.4799999999996</v>
      </c>
      <c r="I6" s="238">
        <v>2797.44</v>
      </c>
      <c r="J6" s="238">
        <v>3304.02</v>
      </c>
      <c r="K6" s="238">
        <v>5325.26</v>
      </c>
      <c r="L6" s="238">
        <v>6865.94</v>
      </c>
      <c r="M6" s="238">
        <v>9355.17</v>
      </c>
      <c r="N6" s="238">
        <v>12370.03</v>
      </c>
      <c r="O6" s="238">
        <v>14151.29</v>
      </c>
      <c r="P6" s="238">
        <v>20002.990000000002</v>
      </c>
      <c r="Q6" s="238">
        <v>23026.44</v>
      </c>
      <c r="R6" s="238">
        <v>32992.800000000003</v>
      </c>
      <c r="S6" s="238">
        <v>31270.44</v>
      </c>
      <c r="T6" s="238">
        <v>31057.65</v>
      </c>
      <c r="U6" s="238">
        <v>16551.29</v>
      </c>
      <c r="V6" s="238">
        <v>7823.69</v>
      </c>
      <c r="W6" s="238">
        <v>3366.26</v>
      </c>
      <c r="X6" s="238">
        <v>2237.2399999999998</v>
      </c>
      <c r="Y6" s="238">
        <v>903.06</v>
      </c>
      <c r="Z6" s="238">
        <v>637.76</v>
      </c>
      <c r="AA6" s="246">
        <v>1528</v>
      </c>
      <c r="AB6" s="93"/>
    </row>
    <row r="7" spans="1:28" ht="19.5" customHeight="1" x14ac:dyDescent="0.15">
      <c r="A7" s="191"/>
      <c r="B7" s="192"/>
      <c r="C7" s="188"/>
      <c r="D7" s="188"/>
      <c r="E7" s="186" t="s">
        <v>150</v>
      </c>
      <c r="F7" s="238">
        <v>53114.112000000001</v>
      </c>
      <c r="G7" s="238">
        <v>0</v>
      </c>
      <c r="H7" s="238">
        <v>22.288999999999898</v>
      </c>
      <c r="I7" s="238">
        <v>73.944999999999993</v>
      </c>
      <c r="J7" s="238">
        <v>223.524</v>
      </c>
      <c r="K7" s="238">
        <v>650.03899999999999</v>
      </c>
      <c r="L7" s="238">
        <v>1196.8499999999999</v>
      </c>
      <c r="M7" s="238">
        <v>1864.7629999999999</v>
      </c>
      <c r="N7" s="238">
        <v>3040.1419999999998</v>
      </c>
      <c r="O7" s="238">
        <v>3874.8449999999998</v>
      </c>
      <c r="P7" s="238">
        <v>5599.2829999999904</v>
      </c>
      <c r="Q7" s="238">
        <v>6459.6710000000003</v>
      </c>
      <c r="R7" s="238">
        <v>8414.6280000000006</v>
      </c>
      <c r="S7" s="238">
        <v>7477.4</v>
      </c>
      <c r="T7" s="238">
        <v>6823.3530000000001</v>
      </c>
      <c r="U7" s="238">
        <v>3628.835</v>
      </c>
      <c r="V7" s="238">
        <v>1756.4290000000001</v>
      </c>
      <c r="W7" s="238">
        <v>849.16300000000001</v>
      </c>
      <c r="X7" s="238">
        <v>500.399</v>
      </c>
      <c r="Y7" s="238">
        <v>215.559</v>
      </c>
      <c r="Z7" s="238">
        <v>143.995</v>
      </c>
      <c r="AA7" s="246">
        <v>299</v>
      </c>
      <c r="AB7" s="93"/>
    </row>
    <row r="8" spans="1:28" ht="19.5" customHeight="1" x14ac:dyDescent="0.15">
      <c r="A8" s="191"/>
      <c r="B8" s="193"/>
      <c r="C8" s="190" t="s">
        <v>152</v>
      </c>
      <c r="D8" s="185"/>
      <c r="E8" s="186" t="s">
        <v>184</v>
      </c>
      <c r="F8" s="238">
        <v>131155.04</v>
      </c>
      <c r="G8" s="238">
        <v>892.42</v>
      </c>
      <c r="H8" s="238">
        <v>1694.59</v>
      </c>
      <c r="I8" s="238">
        <v>1725.04</v>
      </c>
      <c r="J8" s="238">
        <v>1939.85</v>
      </c>
      <c r="K8" s="238">
        <v>3628.06</v>
      </c>
      <c r="L8" s="238">
        <v>5497.18</v>
      </c>
      <c r="M8" s="238">
        <v>6638.5</v>
      </c>
      <c r="N8" s="238">
        <v>10095.049999999999</v>
      </c>
      <c r="O8" s="238">
        <v>12370.75</v>
      </c>
      <c r="P8" s="238">
        <v>16629.150000000001</v>
      </c>
      <c r="Q8" s="238">
        <v>17129.009999999998</v>
      </c>
      <c r="R8" s="238">
        <v>19086.22</v>
      </c>
      <c r="S8" s="238">
        <v>14271.23</v>
      </c>
      <c r="T8" s="238">
        <v>9942.4599999999991</v>
      </c>
      <c r="U8" s="238">
        <v>4612.96</v>
      </c>
      <c r="V8" s="238">
        <v>2226.7199999999998</v>
      </c>
      <c r="W8" s="238">
        <v>1370.37</v>
      </c>
      <c r="X8" s="238">
        <v>665.13</v>
      </c>
      <c r="Y8" s="238">
        <v>294.17</v>
      </c>
      <c r="Z8" s="238">
        <v>149.97999999999999</v>
      </c>
      <c r="AA8" s="246">
        <v>296.2</v>
      </c>
      <c r="AB8" s="93"/>
    </row>
    <row r="9" spans="1:28" ht="19.5" customHeight="1" x14ac:dyDescent="0.15">
      <c r="A9" s="191"/>
      <c r="B9" s="194"/>
      <c r="C9" s="194"/>
      <c r="D9" s="188"/>
      <c r="E9" s="186" t="s">
        <v>150</v>
      </c>
      <c r="F9" s="238">
        <v>38405.963000000003</v>
      </c>
      <c r="G9" s="238">
        <v>0</v>
      </c>
      <c r="H9" s="238">
        <v>1.0049999999999999</v>
      </c>
      <c r="I9" s="238">
        <v>46.970999999999997</v>
      </c>
      <c r="J9" s="238">
        <v>154.488</v>
      </c>
      <c r="K9" s="238">
        <v>530.35199999999998</v>
      </c>
      <c r="L9" s="238">
        <v>1073.607</v>
      </c>
      <c r="M9" s="238">
        <v>1590.3</v>
      </c>
      <c r="N9" s="238">
        <v>2784.3409999999999</v>
      </c>
      <c r="O9" s="238">
        <v>3650.3580000000002</v>
      </c>
      <c r="P9" s="238">
        <v>5133.94199999999</v>
      </c>
      <c r="Q9" s="238">
        <v>5575.8389999999999</v>
      </c>
      <c r="R9" s="238">
        <v>6250.40199999999</v>
      </c>
      <c r="S9" s="238">
        <v>4753.366</v>
      </c>
      <c r="T9" s="238">
        <v>3411.12</v>
      </c>
      <c r="U9" s="238">
        <v>1654.9459999999999</v>
      </c>
      <c r="V9" s="238">
        <v>817.24400000000003</v>
      </c>
      <c r="W9" s="238">
        <v>496.94299999999998</v>
      </c>
      <c r="X9" s="238">
        <v>239.39400000000001</v>
      </c>
      <c r="Y9" s="238">
        <v>101.167</v>
      </c>
      <c r="Z9" s="238">
        <v>53.832000000000001</v>
      </c>
      <c r="AA9" s="246">
        <v>86.346000000000004</v>
      </c>
      <c r="AB9" s="93"/>
    </row>
    <row r="10" spans="1:28" ht="19.5" customHeight="1" x14ac:dyDescent="0.15">
      <c r="A10" s="191"/>
      <c r="B10" s="195"/>
      <c r="C10" s="186"/>
      <c r="D10" s="186" t="s">
        <v>153</v>
      </c>
      <c r="E10" s="186" t="s">
        <v>184</v>
      </c>
      <c r="F10" s="238">
        <v>129376.18</v>
      </c>
      <c r="G10" s="238">
        <v>843.87</v>
      </c>
      <c r="H10" s="238">
        <v>1564.21</v>
      </c>
      <c r="I10" s="238">
        <v>1526.92</v>
      </c>
      <c r="J10" s="238">
        <v>1783.22</v>
      </c>
      <c r="K10" s="238">
        <v>3435.79</v>
      </c>
      <c r="L10" s="238">
        <v>5316.8</v>
      </c>
      <c r="M10" s="238">
        <v>6552.99</v>
      </c>
      <c r="N10" s="238">
        <v>9976.6299999999992</v>
      </c>
      <c r="O10" s="238">
        <v>12281.46</v>
      </c>
      <c r="P10" s="238">
        <v>16582</v>
      </c>
      <c r="Q10" s="238">
        <v>17082.37</v>
      </c>
      <c r="R10" s="238">
        <v>19005.599999999999</v>
      </c>
      <c r="S10" s="238">
        <v>14176.66</v>
      </c>
      <c r="T10" s="238">
        <v>9828.4699999999993</v>
      </c>
      <c r="U10" s="238">
        <v>4519</v>
      </c>
      <c r="V10" s="238">
        <v>2180.04</v>
      </c>
      <c r="W10" s="238">
        <v>1343.01</v>
      </c>
      <c r="X10" s="238">
        <v>655.58</v>
      </c>
      <c r="Y10" s="238">
        <v>291.27</v>
      </c>
      <c r="Z10" s="238">
        <v>149.38</v>
      </c>
      <c r="AA10" s="246">
        <v>280.91000000000003</v>
      </c>
      <c r="AB10" s="93"/>
    </row>
    <row r="11" spans="1:28" ht="19.5" customHeight="1" x14ac:dyDescent="0.15">
      <c r="A11" s="191"/>
      <c r="B11" s="195" t="s">
        <v>154</v>
      </c>
      <c r="C11" s="195"/>
      <c r="D11" s="195"/>
      <c r="E11" s="186" t="s">
        <v>150</v>
      </c>
      <c r="F11" s="238">
        <v>38240.718999999997</v>
      </c>
      <c r="G11" s="238">
        <v>0</v>
      </c>
      <c r="H11" s="238">
        <v>0</v>
      </c>
      <c r="I11" s="238">
        <v>41.862000000000002</v>
      </c>
      <c r="J11" s="238">
        <v>146.53700000000001</v>
      </c>
      <c r="K11" s="238">
        <v>516.428</v>
      </c>
      <c r="L11" s="238">
        <v>1056.077</v>
      </c>
      <c r="M11" s="238">
        <v>1581.252</v>
      </c>
      <c r="N11" s="238">
        <v>2765.1509999999998</v>
      </c>
      <c r="O11" s="238">
        <v>3634.3890000000001</v>
      </c>
      <c r="P11" s="238">
        <v>5124.9519999999902</v>
      </c>
      <c r="Q11" s="238">
        <v>5568.5910000000003</v>
      </c>
      <c r="R11" s="238">
        <v>6238.1179999999904</v>
      </c>
      <c r="S11" s="238">
        <v>4740.8320000000003</v>
      </c>
      <c r="T11" s="238">
        <v>3398.1370000000002</v>
      </c>
      <c r="U11" s="238">
        <v>1644.808</v>
      </c>
      <c r="V11" s="238">
        <v>812.18799999999999</v>
      </c>
      <c r="W11" s="238">
        <v>493.71600000000001</v>
      </c>
      <c r="X11" s="238">
        <v>238.40299999999999</v>
      </c>
      <c r="Y11" s="238">
        <v>100.758</v>
      </c>
      <c r="Z11" s="238">
        <v>53.744</v>
      </c>
      <c r="AA11" s="246">
        <v>84.775999999999996</v>
      </c>
      <c r="AB11" s="93"/>
    </row>
    <row r="12" spans="1:28" ht="19.5" customHeight="1" x14ac:dyDescent="0.15">
      <c r="A12" s="191" t="s">
        <v>155</v>
      </c>
      <c r="B12" s="195"/>
      <c r="C12" s="195" t="s">
        <v>10</v>
      </c>
      <c r="D12" s="186" t="s">
        <v>156</v>
      </c>
      <c r="E12" s="186" t="s">
        <v>184</v>
      </c>
      <c r="F12" s="238">
        <v>94985.65</v>
      </c>
      <c r="G12" s="238">
        <v>509.81</v>
      </c>
      <c r="H12" s="238">
        <v>824.6</v>
      </c>
      <c r="I12" s="238">
        <v>797.6</v>
      </c>
      <c r="J12" s="238">
        <v>1102.81</v>
      </c>
      <c r="K12" s="238">
        <v>2862.26</v>
      </c>
      <c r="L12" s="238">
        <v>4863.59</v>
      </c>
      <c r="M12" s="238">
        <v>6029.15</v>
      </c>
      <c r="N12" s="238">
        <v>9028.91</v>
      </c>
      <c r="O12" s="238">
        <v>10196.120000000001</v>
      </c>
      <c r="P12" s="238">
        <v>13030.9</v>
      </c>
      <c r="Q12" s="238">
        <v>12087.32</v>
      </c>
      <c r="R12" s="238">
        <v>12305.83</v>
      </c>
      <c r="S12" s="238">
        <v>8652.89</v>
      </c>
      <c r="T12" s="238">
        <v>6139.81</v>
      </c>
      <c r="U12" s="238">
        <v>3116.58</v>
      </c>
      <c r="V12" s="238">
        <v>1643.25</v>
      </c>
      <c r="W12" s="238">
        <v>985.66</v>
      </c>
      <c r="X12" s="238">
        <v>447.7</v>
      </c>
      <c r="Y12" s="238">
        <v>173.24</v>
      </c>
      <c r="Z12" s="238">
        <v>103.91</v>
      </c>
      <c r="AA12" s="246">
        <v>83.71</v>
      </c>
      <c r="AB12" s="93"/>
    </row>
    <row r="13" spans="1:28" ht="19.5" customHeight="1" x14ac:dyDescent="0.15">
      <c r="A13" s="191"/>
      <c r="B13" s="195"/>
      <c r="C13" s="195"/>
      <c r="D13" s="195"/>
      <c r="E13" s="186" t="s">
        <v>150</v>
      </c>
      <c r="F13" s="238">
        <v>31059.587</v>
      </c>
      <c r="G13" s="238">
        <v>0</v>
      </c>
      <c r="H13" s="238">
        <v>0</v>
      </c>
      <c r="I13" s="238">
        <v>36.677999999999997</v>
      </c>
      <c r="J13" s="238">
        <v>132.262</v>
      </c>
      <c r="K13" s="238">
        <v>486.58600000000001</v>
      </c>
      <c r="L13" s="238">
        <v>1021.42</v>
      </c>
      <c r="M13" s="238">
        <v>1508.4760000000001</v>
      </c>
      <c r="N13" s="238">
        <v>2611.7579999999998</v>
      </c>
      <c r="O13" s="238">
        <v>3253.422</v>
      </c>
      <c r="P13" s="238">
        <v>4407.0119999999897</v>
      </c>
      <c r="Q13" s="238">
        <v>4454.0020000000004</v>
      </c>
      <c r="R13" s="238">
        <v>4662.8230000000003</v>
      </c>
      <c r="S13" s="238">
        <v>3364.81</v>
      </c>
      <c r="T13" s="238">
        <v>2445.076</v>
      </c>
      <c r="U13" s="238">
        <v>1273.874</v>
      </c>
      <c r="V13" s="238">
        <v>670.30600000000004</v>
      </c>
      <c r="W13" s="238">
        <v>402.36599999999999</v>
      </c>
      <c r="X13" s="238">
        <v>182.892</v>
      </c>
      <c r="Y13" s="238">
        <v>69.816999999999993</v>
      </c>
      <c r="Z13" s="238">
        <v>42.158999999999999</v>
      </c>
      <c r="AA13" s="246">
        <v>33.847999999999999</v>
      </c>
      <c r="AB13" s="93"/>
    </row>
    <row r="14" spans="1:28" ht="19.5" customHeight="1" x14ac:dyDescent="0.15">
      <c r="A14" s="191"/>
      <c r="B14" s="195"/>
      <c r="C14" s="195"/>
      <c r="D14" s="186" t="s">
        <v>157</v>
      </c>
      <c r="E14" s="186" t="s">
        <v>184</v>
      </c>
      <c r="F14" s="238">
        <v>18583.2</v>
      </c>
      <c r="G14" s="238">
        <v>0.88</v>
      </c>
      <c r="H14" s="238">
        <v>8.93</v>
      </c>
      <c r="I14" s="238">
        <v>8.81</v>
      </c>
      <c r="J14" s="238">
        <v>9.84</v>
      </c>
      <c r="K14" s="238">
        <v>52.2</v>
      </c>
      <c r="L14" s="238">
        <v>88.52</v>
      </c>
      <c r="M14" s="238">
        <v>229.97</v>
      </c>
      <c r="N14" s="238">
        <v>681.84</v>
      </c>
      <c r="O14" s="238">
        <v>1668.52</v>
      </c>
      <c r="P14" s="238">
        <v>2754.7</v>
      </c>
      <c r="Q14" s="238">
        <v>3633.93</v>
      </c>
      <c r="R14" s="238">
        <v>4245.2299999999996</v>
      </c>
      <c r="S14" s="238">
        <v>2575.61</v>
      </c>
      <c r="T14" s="238">
        <v>1598.88</v>
      </c>
      <c r="U14" s="238">
        <v>588.78</v>
      </c>
      <c r="V14" s="238">
        <v>222.13</v>
      </c>
      <c r="W14" s="238">
        <v>126.22</v>
      </c>
      <c r="X14" s="238">
        <v>29.32</v>
      </c>
      <c r="Y14" s="238">
        <v>19.329999999999998</v>
      </c>
      <c r="Z14" s="238">
        <v>25.04</v>
      </c>
      <c r="AA14" s="246">
        <v>14.52</v>
      </c>
      <c r="AB14" s="93"/>
    </row>
    <row r="15" spans="1:28" ht="19.5" customHeight="1" x14ac:dyDescent="0.15">
      <c r="A15" s="191"/>
      <c r="B15" s="195"/>
      <c r="C15" s="195"/>
      <c r="D15" s="195"/>
      <c r="E15" s="186" t="s">
        <v>150</v>
      </c>
      <c r="F15" s="238">
        <v>4054.6869999999999</v>
      </c>
      <c r="G15" s="238">
        <v>0</v>
      </c>
      <c r="H15" s="238">
        <v>0</v>
      </c>
      <c r="I15" s="238">
        <v>0.27700000000000002</v>
      </c>
      <c r="J15" s="238">
        <v>0.69</v>
      </c>
      <c r="K15" s="238">
        <v>5.2220000000000004</v>
      </c>
      <c r="L15" s="238">
        <v>10.61</v>
      </c>
      <c r="M15" s="238">
        <v>32.201000000000001</v>
      </c>
      <c r="N15" s="238">
        <v>109.044</v>
      </c>
      <c r="O15" s="238">
        <v>299.92500000000001</v>
      </c>
      <c r="P15" s="238">
        <v>549.58399999999995</v>
      </c>
      <c r="Q15" s="238">
        <v>798.46600000000001</v>
      </c>
      <c r="R15" s="238">
        <v>973.822</v>
      </c>
      <c r="S15" s="238">
        <v>613.79200000000003</v>
      </c>
      <c r="T15" s="238">
        <v>397.24200000000002</v>
      </c>
      <c r="U15" s="238">
        <v>151.37100000000001</v>
      </c>
      <c r="V15" s="238">
        <v>57.561</v>
      </c>
      <c r="W15" s="238">
        <v>32.518999999999998</v>
      </c>
      <c r="X15" s="238">
        <v>7.52</v>
      </c>
      <c r="Y15" s="238">
        <v>4.97</v>
      </c>
      <c r="Z15" s="238">
        <v>6.4710000000000001</v>
      </c>
      <c r="AA15" s="246">
        <v>3.4</v>
      </c>
      <c r="AB15" s="93"/>
    </row>
    <row r="16" spans="1:28" ht="19.5" customHeight="1" x14ac:dyDescent="0.15">
      <c r="A16" s="191"/>
      <c r="B16" s="195" t="s">
        <v>158</v>
      </c>
      <c r="C16" s="195" t="s">
        <v>159</v>
      </c>
      <c r="D16" s="186" t="s">
        <v>160</v>
      </c>
      <c r="E16" s="186" t="s">
        <v>184</v>
      </c>
      <c r="F16" s="238">
        <v>7119.91</v>
      </c>
      <c r="G16" s="238">
        <v>32.86</v>
      </c>
      <c r="H16" s="238">
        <v>18.600000000000001</v>
      </c>
      <c r="I16" s="238">
        <v>13.7</v>
      </c>
      <c r="J16" s="238">
        <v>45.79</v>
      </c>
      <c r="K16" s="238">
        <v>114.56</v>
      </c>
      <c r="L16" s="238">
        <v>98.1</v>
      </c>
      <c r="M16" s="238">
        <v>199.88</v>
      </c>
      <c r="N16" s="238">
        <v>192.12</v>
      </c>
      <c r="O16" s="238">
        <v>236.82</v>
      </c>
      <c r="P16" s="238">
        <v>489.38</v>
      </c>
      <c r="Q16" s="238">
        <v>802.91</v>
      </c>
      <c r="R16" s="238">
        <v>1098.58</v>
      </c>
      <c r="S16" s="238">
        <v>1285.7</v>
      </c>
      <c r="T16" s="238">
        <v>1078.03</v>
      </c>
      <c r="U16" s="238">
        <v>572.84</v>
      </c>
      <c r="V16" s="238">
        <v>241.62</v>
      </c>
      <c r="W16" s="238">
        <v>204.83</v>
      </c>
      <c r="X16" s="238">
        <v>130.5</v>
      </c>
      <c r="Y16" s="238">
        <v>89.14</v>
      </c>
      <c r="Z16" s="238">
        <v>14.99</v>
      </c>
      <c r="AA16" s="246">
        <v>158.96</v>
      </c>
      <c r="AB16" s="93"/>
    </row>
    <row r="17" spans="1:28" ht="19.5" customHeight="1" x14ac:dyDescent="0.15">
      <c r="A17" s="191"/>
      <c r="B17" s="195"/>
      <c r="C17" s="195"/>
      <c r="D17" s="195"/>
      <c r="E17" s="186" t="s">
        <v>150</v>
      </c>
      <c r="F17" s="238">
        <v>1561.3710000000001</v>
      </c>
      <c r="G17" s="238">
        <v>0</v>
      </c>
      <c r="H17" s="238">
        <v>0</v>
      </c>
      <c r="I17" s="238">
        <v>0.55200000000000005</v>
      </c>
      <c r="J17" s="238">
        <v>3.21</v>
      </c>
      <c r="K17" s="238">
        <v>11.442</v>
      </c>
      <c r="L17" s="238">
        <v>11.776</v>
      </c>
      <c r="M17" s="238">
        <v>27.978000000000002</v>
      </c>
      <c r="N17" s="238">
        <v>30.498000000000001</v>
      </c>
      <c r="O17" s="238">
        <v>42.095999999999997</v>
      </c>
      <c r="P17" s="238">
        <v>96.563000000000002</v>
      </c>
      <c r="Q17" s="238">
        <v>171.61</v>
      </c>
      <c r="R17" s="238">
        <v>237.02199999999999</v>
      </c>
      <c r="S17" s="238">
        <v>300.19299999999998</v>
      </c>
      <c r="T17" s="238">
        <v>264.62299999999999</v>
      </c>
      <c r="U17" s="238">
        <v>147.678</v>
      </c>
      <c r="V17" s="238">
        <v>62.78</v>
      </c>
      <c r="W17" s="238">
        <v>51.31</v>
      </c>
      <c r="X17" s="238">
        <v>33.929000000000002</v>
      </c>
      <c r="Y17" s="238">
        <v>23.178000000000001</v>
      </c>
      <c r="Z17" s="238">
        <v>3.8959999999999999</v>
      </c>
      <c r="AA17" s="246">
        <v>41.036999999999999</v>
      </c>
      <c r="AB17" s="93"/>
    </row>
    <row r="18" spans="1:28" ht="19.5" customHeight="1" x14ac:dyDescent="0.15">
      <c r="A18" s="191"/>
      <c r="B18" s="195"/>
      <c r="C18" s="195"/>
      <c r="D18" s="186" t="s">
        <v>161</v>
      </c>
      <c r="E18" s="186" t="s">
        <v>184</v>
      </c>
      <c r="F18" s="238">
        <v>2436.79</v>
      </c>
      <c r="G18" s="238">
        <v>69.5</v>
      </c>
      <c r="H18" s="238">
        <v>441.66</v>
      </c>
      <c r="I18" s="238">
        <v>600.34</v>
      </c>
      <c r="J18" s="238">
        <v>589.52</v>
      </c>
      <c r="K18" s="238">
        <v>374.33</v>
      </c>
      <c r="L18" s="238">
        <v>243.35</v>
      </c>
      <c r="M18" s="238">
        <v>34.24</v>
      </c>
      <c r="N18" s="238">
        <v>6.46</v>
      </c>
      <c r="O18" s="238">
        <v>1.61</v>
      </c>
      <c r="P18" s="238">
        <v>4.59</v>
      </c>
      <c r="Q18" s="238">
        <v>2.56</v>
      </c>
      <c r="R18" s="238">
        <v>4.03</v>
      </c>
      <c r="S18" s="238">
        <v>15.15</v>
      </c>
      <c r="T18" s="238">
        <v>0.56999999999999995</v>
      </c>
      <c r="U18" s="238">
        <v>4.83</v>
      </c>
      <c r="V18" s="238">
        <v>10.35</v>
      </c>
      <c r="W18" s="238">
        <v>3.67</v>
      </c>
      <c r="X18" s="238">
        <v>8.61</v>
      </c>
      <c r="Y18" s="238">
        <v>4.5599999999999996</v>
      </c>
      <c r="Z18" s="238">
        <v>3.39</v>
      </c>
      <c r="AA18" s="246">
        <v>13.47</v>
      </c>
      <c r="AB18" s="93"/>
    </row>
    <row r="19" spans="1:28" ht="19.5" customHeight="1" x14ac:dyDescent="0.15">
      <c r="A19" s="191"/>
      <c r="B19" s="195"/>
      <c r="C19" s="195"/>
      <c r="D19" s="195"/>
      <c r="E19" s="186" t="s">
        <v>150</v>
      </c>
      <c r="F19" s="238">
        <v>45.753</v>
      </c>
      <c r="G19" s="238">
        <v>0</v>
      </c>
      <c r="H19" s="238">
        <v>0</v>
      </c>
      <c r="I19" s="238">
        <v>0</v>
      </c>
      <c r="J19" s="238">
        <v>7.0669999999999904</v>
      </c>
      <c r="K19" s="238">
        <v>9.7599999999999891</v>
      </c>
      <c r="L19" s="238">
        <v>9.4969999999999999</v>
      </c>
      <c r="M19" s="238">
        <v>1.9850000000000001</v>
      </c>
      <c r="N19" s="238">
        <v>0.48299999999999998</v>
      </c>
      <c r="O19" s="238">
        <v>0.16800000000000001</v>
      </c>
      <c r="P19" s="238">
        <v>0.57199999999999995</v>
      </c>
      <c r="Q19" s="238">
        <v>0.41399999999999998</v>
      </c>
      <c r="R19" s="238">
        <v>0.55700000000000005</v>
      </c>
      <c r="S19" s="238">
        <v>2.54</v>
      </c>
      <c r="T19" s="238">
        <v>0.104</v>
      </c>
      <c r="U19" s="238">
        <v>1.2829999999999999</v>
      </c>
      <c r="V19" s="238">
        <v>2.7349999999999999</v>
      </c>
      <c r="W19" s="238">
        <v>0.876</v>
      </c>
      <c r="X19" s="238">
        <v>2.2250000000000001</v>
      </c>
      <c r="Y19" s="238">
        <v>1.302</v>
      </c>
      <c r="Z19" s="238">
        <v>0.68799999999999994</v>
      </c>
      <c r="AA19" s="246">
        <v>3.4969999999999999</v>
      </c>
      <c r="AB19" s="93"/>
    </row>
    <row r="20" spans="1:28" ht="19.5" customHeight="1" x14ac:dyDescent="0.15">
      <c r="A20" s="191"/>
      <c r="B20" s="195"/>
      <c r="C20" s="195" t="s">
        <v>162</v>
      </c>
      <c r="D20" s="186" t="s">
        <v>163</v>
      </c>
      <c r="E20" s="186" t="s">
        <v>184</v>
      </c>
      <c r="F20" s="238">
        <v>6145.95</v>
      </c>
      <c r="G20" s="238">
        <v>229.11</v>
      </c>
      <c r="H20" s="238">
        <v>267.32</v>
      </c>
      <c r="I20" s="238">
        <v>105.97</v>
      </c>
      <c r="J20" s="238">
        <v>33.65</v>
      </c>
      <c r="K20" s="238">
        <v>24.65</v>
      </c>
      <c r="L20" s="238">
        <v>15.41</v>
      </c>
      <c r="M20" s="238">
        <v>54.93</v>
      </c>
      <c r="N20" s="238">
        <v>61.6</v>
      </c>
      <c r="O20" s="238">
        <v>160.6</v>
      </c>
      <c r="P20" s="238">
        <v>264.8</v>
      </c>
      <c r="Q20" s="238">
        <v>555</v>
      </c>
      <c r="R20" s="238">
        <v>1350.14</v>
      </c>
      <c r="S20" s="238">
        <v>1646.87</v>
      </c>
      <c r="T20" s="238">
        <v>1010.76</v>
      </c>
      <c r="U20" s="238">
        <v>235.19</v>
      </c>
      <c r="V20" s="238">
        <v>61.7</v>
      </c>
      <c r="W20" s="238">
        <v>22.63</v>
      </c>
      <c r="X20" s="238">
        <v>39.380000000000003</v>
      </c>
      <c r="Y20" s="238">
        <v>4.12</v>
      </c>
      <c r="Z20" s="238">
        <v>0.01</v>
      </c>
      <c r="AA20" s="246">
        <v>2.11</v>
      </c>
      <c r="AB20" s="93"/>
    </row>
    <row r="21" spans="1:28" ht="19.5" customHeight="1" x14ac:dyDescent="0.15">
      <c r="A21" s="191"/>
      <c r="B21" s="195" t="s">
        <v>20</v>
      </c>
      <c r="C21" s="195"/>
      <c r="D21" s="195"/>
      <c r="E21" s="186" t="s">
        <v>150</v>
      </c>
      <c r="F21" s="238">
        <v>1506.9259999999999</v>
      </c>
      <c r="G21" s="238">
        <v>0</v>
      </c>
      <c r="H21" s="238">
        <v>0</v>
      </c>
      <c r="I21" s="238">
        <v>4.3550000000000004</v>
      </c>
      <c r="J21" s="238">
        <v>3.2919999999999998</v>
      </c>
      <c r="K21" s="238">
        <v>3.2120000000000002</v>
      </c>
      <c r="L21" s="238">
        <v>2.468</v>
      </c>
      <c r="M21" s="238">
        <v>10.331</v>
      </c>
      <c r="N21" s="238">
        <v>12.929</v>
      </c>
      <c r="O21" s="238">
        <v>36.932000000000002</v>
      </c>
      <c r="P21" s="238">
        <v>66.254000000000005</v>
      </c>
      <c r="Q21" s="238">
        <v>143.994</v>
      </c>
      <c r="R21" s="238">
        <v>363.548</v>
      </c>
      <c r="S21" s="238">
        <v>459.39800000000002</v>
      </c>
      <c r="T21" s="238">
        <v>290.983</v>
      </c>
      <c r="U21" s="238">
        <v>70.376000000000005</v>
      </c>
      <c r="V21" s="238">
        <v>18.518999999999998</v>
      </c>
      <c r="W21" s="238">
        <v>6.6449999999999996</v>
      </c>
      <c r="X21" s="238">
        <v>11.817</v>
      </c>
      <c r="Y21" s="238">
        <v>1.236</v>
      </c>
      <c r="Z21" s="238">
        <v>3.0000000000000001E-3</v>
      </c>
      <c r="AA21" s="246">
        <v>0.63400000000000001</v>
      </c>
      <c r="AB21" s="93"/>
    </row>
    <row r="22" spans="1:28" ht="19.5" customHeight="1" x14ac:dyDescent="0.15">
      <c r="A22" s="191"/>
      <c r="B22" s="195"/>
      <c r="C22" s="195"/>
      <c r="D22" s="186" t="s">
        <v>164</v>
      </c>
      <c r="E22" s="186" t="s">
        <v>184</v>
      </c>
      <c r="F22" s="238">
        <v>104.68</v>
      </c>
      <c r="G22" s="238">
        <v>1.71</v>
      </c>
      <c r="H22" s="238">
        <v>3.1</v>
      </c>
      <c r="I22" s="238">
        <v>0.5</v>
      </c>
      <c r="J22" s="238">
        <v>1.61</v>
      </c>
      <c r="K22" s="238">
        <v>7.79</v>
      </c>
      <c r="L22" s="238">
        <v>7.83</v>
      </c>
      <c r="M22" s="238">
        <v>4.82</v>
      </c>
      <c r="N22" s="238">
        <v>5.7</v>
      </c>
      <c r="O22" s="238">
        <v>17.79</v>
      </c>
      <c r="P22" s="238">
        <v>37.630000000000003</v>
      </c>
      <c r="Q22" s="238">
        <v>0.65</v>
      </c>
      <c r="R22" s="238">
        <v>1.79</v>
      </c>
      <c r="S22" s="238">
        <v>0.44</v>
      </c>
      <c r="T22" s="238">
        <v>0.42</v>
      </c>
      <c r="U22" s="238">
        <v>0.78</v>
      </c>
      <c r="V22" s="238">
        <v>0.99</v>
      </c>
      <c r="W22" s="238">
        <v>0</v>
      </c>
      <c r="X22" s="238">
        <v>7.0000000000000007E-2</v>
      </c>
      <c r="Y22" s="238">
        <v>0.88</v>
      </c>
      <c r="Z22" s="238">
        <v>2.04</v>
      </c>
      <c r="AA22" s="246">
        <v>8.14</v>
      </c>
      <c r="AB22" s="93"/>
    </row>
    <row r="23" spans="1:28" ht="19.5" customHeight="1" x14ac:dyDescent="0.15">
      <c r="A23" s="191" t="s">
        <v>227</v>
      </c>
      <c r="B23" s="195"/>
      <c r="C23" s="195"/>
      <c r="D23" s="195"/>
      <c r="E23" s="186" t="s">
        <v>150</v>
      </c>
      <c r="F23" s="238">
        <v>12.395</v>
      </c>
      <c r="G23" s="238">
        <v>0</v>
      </c>
      <c r="H23" s="238">
        <v>0</v>
      </c>
      <c r="I23" s="238">
        <v>0</v>
      </c>
      <c r="J23" s="238">
        <v>1.6E-2</v>
      </c>
      <c r="K23" s="238">
        <v>0.20599999999999999</v>
      </c>
      <c r="L23" s="238">
        <v>0.30599999999999999</v>
      </c>
      <c r="M23" s="238">
        <v>0.28100000000000003</v>
      </c>
      <c r="N23" s="238">
        <v>0.439</v>
      </c>
      <c r="O23" s="238">
        <v>1.8460000000000001</v>
      </c>
      <c r="P23" s="238">
        <v>4.9669999999999996</v>
      </c>
      <c r="Q23" s="238">
        <v>0.105</v>
      </c>
      <c r="R23" s="238">
        <v>0.34599999999999997</v>
      </c>
      <c r="S23" s="238">
        <v>9.9000000000000005E-2</v>
      </c>
      <c r="T23" s="238">
        <v>0.109</v>
      </c>
      <c r="U23" s="238">
        <v>0.22600000000000001</v>
      </c>
      <c r="V23" s="238">
        <v>0.28699999999999998</v>
      </c>
      <c r="W23" s="238">
        <v>0</v>
      </c>
      <c r="X23" s="238">
        <v>0.02</v>
      </c>
      <c r="Y23" s="238">
        <v>0.255</v>
      </c>
      <c r="Z23" s="238">
        <v>0.52700000000000002</v>
      </c>
      <c r="AA23" s="246">
        <v>2.36</v>
      </c>
      <c r="AB23" s="93"/>
    </row>
    <row r="24" spans="1:28" ht="19.5" customHeight="1" x14ac:dyDescent="0.15">
      <c r="A24" s="191"/>
      <c r="B24" s="194"/>
      <c r="C24" s="190" t="s">
        <v>165</v>
      </c>
      <c r="D24" s="185"/>
      <c r="E24" s="186" t="s">
        <v>184</v>
      </c>
      <c r="F24" s="238">
        <v>1778.86</v>
      </c>
      <c r="G24" s="238">
        <v>48.55</v>
      </c>
      <c r="H24" s="238">
        <v>130.38</v>
      </c>
      <c r="I24" s="238">
        <v>198.12</v>
      </c>
      <c r="J24" s="238">
        <v>156.63</v>
      </c>
      <c r="K24" s="238">
        <v>192.27</v>
      </c>
      <c r="L24" s="238">
        <v>180.38</v>
      </c>
      <c r="M24" s="238">
        <v>85.51</v>
      </c>
      <c r="N24" s="238">
        <v>118.42</v>
      </c>
      <c r="O24" s="238">
        <v>89.29</v>
      </c>
      <c r="P24" s="238">
        <v>47.15</v>
      </c>
      <c r="Q24" s="238">
        <v>46.64</v>
      </c>
      <c r="R24" s="238">
        <v>80.62</v>
      </c>
      <c r="S24" s="238">
        <v>94.57</v>
      </c>
      <c r="T24" s="238">
        <v>113.99</v>
      </c>
      <c r="U24" s="238">
        <v>93.96</v>
      </c>
      <c r="V24" s="238">
        <v>46.68</v>
      </c>
      <c r="W24" s="238">
        <v>27.36</v>
      </c>
      <c r="X24" s="238">
        <v>9.5500000000000007</v>
      </c>
      <c r="Y24" s="238">
        <v>2.9</v>
      </c>
      <c r="Z24" s="238">
        <v>0.6</v>
      </c>
      <c r="AA24" s="246">
        <v>15.29</v>
      </c>
      <c r="AB24" s="93"/>
    </row>
    <row r="25" spans="1:28" ht="19.5" customHeight="1" x14ac:dyDescent="0.15">
      <c r="A25" s="191"/>
      <c r="B25" s="194"/>
      <c r="C25" s="194"/>
      <c r="D25" s="188"/>
      <c r="E25" s="186" t="s">
        <v>150</v>
      </c>
      <c r="F25" s="238">
        <v>165.244</v>
      </c>
      <c r="G25" s="238">
        <v>0</v>
      </c>
      <c r="H25" s="238">
        <v>1.0049999999999999</v>
      </c>
      <c r="I25" s="238">
        <v>5.109</v>
      </c>
      <c r="J25" s="238">
        <v>7.9509999999999996</v>
      </c>
      <c r="K25" s="238">
        <v>13.923999999999999</v>
      </c>
      <c r="L25" s="238">
        <v>17.53</v>
      </c>
      <c r="M25" s="238">
        <v>9.048</v>
      </c>
      <c r="N25" s="238">
        <v>19.190000000000001</v>
      </c>
      <c r="O25" s="238">
        <v>15.968999999999999</v>
      </c>
      <c r="P25" s="238">
        <v>8.99</v>
      </c>
      <c r="Q25" s="238">
        <v>7.2480000000000002</v>
      </c>
      <c r="R25" s="238">
        <v>12.284000000000001</v>
      </c>
      <c r="S25" s="238">
        <v>12.534000000000001</v>
      </c>
      <c r="T25" s="238">
        <v>12.983000000000001</v>
      </c>
      <c r="U25" s="238">
        <v>10.138</v>
      </c>
      <c r="V25" s="238">
        <v>5.056</v>
      </c>
      <c r="W25" s="238">
        <v>3.2269999999999999</v>
      </c>
      <c r="X25" s="238">
        <v>0.99099999999999999</v>
      </c>
      <c r="Y25" s="238">
        <v>0.40899999999999997</v>
      </c>
      <c r="Z25" s="238">
        <v>8.7999999999999995E-2</v>
      </c>
      <c r="AA25" s="246">
        <v>1.57</v>
      </c>
      <c r="AB25" s="93"/>
    </row>
    <row r="26" spans="1:28" ht="19.5" customHeight="1" x14ac:dyDescent="0.15">
      <c r="A26" s="191"/>
      <c r="B26" s="193"/>
      <c r="C26" s="190" t="s">
        <v>152</v>
      </c>
      <c r="D26" s="185"/>
      <c r="E26" s="186" t="s">
        <v>184</v>
      </c>
      <c r="F26" s="238">
        <v>99737.57</v>
      </c>
      <c r="G26" s="238">
        <v>55.94</v>
      </c>
      <c r="H26" s="238">
        <v>2682.89</v>
      </c>
      <c r="I26" s="238">
        <v>1072.4000000000001</v>
      </c>
      <c r="J26" s="238">
        <v>1364.17</v>
      </c>
      <c r="K26" s="238">
        <v>1697.2</v>
      </c>
      <c r="L26" s="238">
        <v>1368.76</v>
      </c>
      <c r="M26" s="238">
        <v>2716.67</v>
      </c>
      <c r="N26" s="238">
        <v>2274.98</v>
      </c>
      <c r="O26" s="238">
        <v>1780.54</v>
      </c>
      <c r="P26" s="238">
        <v>3373.84</v>
      </c>
      <c r="Q26" s="238">
        <v>5897.43</v>
      </c>
      <c r="R26" s="238">
        <v>13906.58</v>
      </c>
      <c r="S26" s="238">
        <v>16999.21</v>
      </c>
      <c r="T26" s="238">
        <v>21115.19</v>
      </c>
      <c r="U26" s="238">
        <v>11938.33</v>
      </c>
      <c r="V26" s="238">
        <v>5596.97</v>
      </c>
      <c r="W26" s="238">
        <v>1995.89</v>
      </c>
      <c r="X26" s="238">
        <v>1572.11</v>
      </c>
      <c r="Y26" s="238">
        <v>608.89</v>
      </c>
      <c r="Z26" s="238">
        <v>487.78</v>
      </c>
      <c r="AA26" s="246">
        <v>1231.8</v>
      </c>
      <c r="AB26" s="93"/>
    </row>
    <row r="27" spans="1:28" ht="19.5" customHeight="1" x14ac:dyDescent="0.15">
      <c r="A27" s="191"/>
      <c r="B27" s="194"/>
      <c r="C27" s="194"/>
      <c r="D27" s="188"/>
      <c r="E27" s="186" t="s">
        <v>150</v>
      </c>
      <c r="F27" s="238">
        <v>14708.148999999999</v>
      </c>
      <c r="G27" s="238">
        <v>0</v>
      </c>
      <c r="H27" s="238">
        <v>21.283999999999899</v>
      </c>
      <c r="I27" s="238">
        <v>26.974</v>
      </c>
      <c r="J27" s="238">
        <v>69.036000000000001</v>
      </c>
      <c r="K27" s="238">
        <v>119.687</v>
      </c>
      <c r="L27" s="238">
        <v>123.24299999999999</v>
      </c>
      <c r="M27" s="238">
        <v>274.46300000000002</v>
      </c>
      <c r="N27" s="238">
        <v>255.80099999999999</v>
      </c>
      <c r="O27" s="238">
        <v>224.48699999999999</v>
      </c>
      <c r="P27" s="238">
        <v>465.34100000000001</v>
      </c>
      <c r="Q27" s="238">
        <v>883.83200000000102</v>
      </c>
      <c r="R27" s="238">
        <v>2164.2260000000001</v>
      </c>
      <c r="S27" s="238">
        <v>2724.0340000000001</v>
      </c>
      <c r="T27" s="238">
        <v>3412.2330000000002</v>
      </c>
      <c r="U27" s="238">
        <v>1973.8889999999999</v>
      </c>
      <c r="V27" s="238">
        <v>939.18499999999995</v>
      </c>
      <c r="W27" s="238">
        <v>352.22</v>
      </c>
      <c r="X27" s="238">
        <v>261.005</v>
      </c>
      <c r="Y27" s="238">
        <v>114.392</v>
      </c>
      <c r="Z27" s="238">
        <v>90.162999999999997</v>
      </c>
      <c r="AA27" s="246">
        <v>212.654</v>
      </c>
      <c r="AB27" s="93"/>
    </row>
    <row r="28" spans="1:28" ht="19.5" customHeight="1" x14ac:dyDescent="0.15">
      <c r="A28" s="191"/>
      <c r="B28" s="195" t="s">
        <v>94</v>
      </c>
      <c r="C28" s="186"/>
      <c r="D28" s="186" t="s">
        <v>153</v>
      </c>
      <c r="E28" s="186" t="s">
        <v>184</v>
      </c>
      <c r="F28" s="238">
        <v>15222.5</v>
      </c>
      <c r="G28" s="238">
        <v>0.39</v>
      </c>
      <c r="H28" s="238">
        <v>0.3</v>
      </c>
      <c r="I28" s="238">
        <v>7.68</v>
      </c>
      <c r="J28" s="238">
        <v>19.95</v>
      </c>
      <c r="K28" s="238">
        <v>30.2</v>
      </c>
      <c r="L28" s="238">
        <v>31.54</v>
      </c>
      <c r="M28" s="238">
        <v>86.64</v>
      </c>
      <c r="N28" s="238">
        <v>151.9</v>
      </c>
      <c r="O28" s="238">
        <v>202.7</v>
      </c>
      <c r="P28" s="238">
        <v>452.42</v>
      </c>
      <c r="Q28" s="238">
        <v>867.06</v>
      </c>
      <c r="R28" s="238">
        <v>2071.27</v>
      </c>
      <c r="S28" s="238">
        <v>3019.13</v>
      </c>
      <c r="T28" s="238">
        <v>3457.52</v>
      </c>
      <c r="U28" s="238">
        <v>2140.63</v>
      </c>
      <c r="V28" s="238">
        <v>1205.24</v>
      </c>
      <c r="W28" s="238">
        <v>552.17999999999995</v>
      </c>
      <c r="X28" s="238">
        <v>290.81</v>
      </c>
      <c r="Y28" s="238">
        <v>225.63</v>
      </c>
      <c r="Z28" s="238">
        <v>151.66</v>
      </c>
      <c r="AA28" s="250">
        <v>257.64999999999998</v>
      </c>
      <c r="AB28" s="93"/>
    </row>
    <row r="29" spans="1:28" ht="19.5" customHeight="1" x14ac:dyDescent="0.15">
      <c r="A29" s="191"/>
      <c r="B29" s="195"/>
      <c r="C29" s="195" t="s">
        <v>10</v>
      </c>
      <c r="D29" s="195"/>
      <c r="E29" s="186" t="s">
        <v>150</v>
      </c>
      <c r="F29" s="238">
        <v>3590.0160000000001</v>
      </c>
      <c r="G29" s="238">
        <v>0</v>
      </c>
      <c r="H29" s="238">
        <v>0</v>
      </c>
      <c r="I29" s="238">
        <v>0.22</v>
      </c>
      <c r="J29" s="238">
        <v>1.3129999999999999</v>
      </c>
      <c r="K29" s="238">
        <v>2.9380000000000002</v>
      </c>
      <c r="L29" s="238">
        <v>3.1080000000000001</v>
      </c>
      <c r="M29" s="238">
        <v>11.843</v>
      </c>
      <c r="N29" s="238">
        <v>23.963000000000001</v>
      </c>
      <c r="O29" s="238">
        <v>35.817999999999998</v>
      </c>
      <c r="P29" s="238">
        <v>88.661000000000001</v>
      </c>
      <c r="Q29" s="238">
        <v>184.69200000000001</v>
      </c>
      <c r="R29" s="238">
        <v>459.35399999999998</v>
      </c>
      <c r="S29" s="238">
        <v>706.53099999999995</v>
      </c>
      <c r="T29" s="238">
        <v>843.06</v>
      </c>
      <c r="U29" s="238">
        <v>540.62300000000005</v>
      </c>
      <c r="V29" s="238">
        <v>304.78199999999998</v>
      </c>
      <c r="W29" s="238">
        <v>140.535</v>
      </c>
      <c r="X29" s="238">
        <v>73.356999999999999</v>
      </c>
      <c r="Y29" s="238">
        <v>58.768999999999998</v>
      </c>
      <c r="Z29" s="238">
        <v>40.750999999999998</v>
      </c>
      <c r="AA29" s="246">
        <v>69.697999999999993</v>
      </c>
      <c r="AB29" s="93"/>
    </row>
    <row r="30" spans="1:28" ht="19.5" customHeight="1" x14ac:dyDescent="0.15">
      <c r="A30" s="191"/>
      <c r="B30" s="195"/>
      <c r="C30" s="195"/>
      <c r="D30" s="186" t="s">
        <v>157</v>
      </c>
      <c r="E30" s="186" t="s">
        <v>184</v>
      </c>
      <c r="F30" s="238">
        <v>12485.98</v>
      </c>
      <c r="G30" s="238">
        <v>0</v>
      </c>
      <c r="H30" s="238">
        <v>0</v>
      </c>
      <c r="I30" s="238">
        <v>2.44</v>
      </c>
      <c r="J30" s="238">
        <v>7.84</v>
      </c>
      <c r="K30" s="238">
        <v>12.58</v>
      </c>
      <c r="L30" s="238">
        <v>19.18</v>
      </c>
      <c r="M30" s="238">
        <v>60.93</v>
      </c>
      <c r="N30" s="238">
        <v>134.1</v>
      </c>
      <c r="O30" s="238">
        <v>141.66999999999999</v>
      </c>
      <c r="P30" s="238">
        <v>399.72</v>
      </c>
      <c r="Q30" s="238">
        <v>747</v>
      </c>
      <c r="R30" s="238">
        <v>1781</v>
      </c>
      <c r="S30" s="238">
        <v>2485.81</v>
      </c>
      <c r="T30" s="238">
        <v>2955.3</v>
      </c>
      <c r="U30" s="238">
        <v>1893.64</v>
      </c>
      <c r="V30" s="238">
        <v>945.57</v>
      </c>
      <c r="W30" s="238">
        <v>451.7</v>
      </c>
      <c r="X30" s="238">
        <v>210.13</v>
      </c>
      <c r="Y30" s="238">
        <v>135.96</v>
      </c>
      <c r="Z30" s="238">
        <v>74.41</v>
      </c>
      <c r="AA30" s="246">
        <v>27</v>
      </c>
      <c r="AB30" s="93"/>
    </row>
    <row r="31" spans="1:28" ht="19.5" customHeight="1" x14ac:dyDescent="0.15">
      <c r="A31" s="191"/>
      <c r="B31" s="195"/>
      <c r="C31" s="195"/>
      <c r="D31" s="195"/>
      <c r="E31" s="186" t="s">
        <v>150</v>
      </c>
      <c r="F31" s="238">
        <v>2929.0529999999999</v>
      </c>
      <c r="G31" s="238">
        <v>0</v>
      </c>
      <c r="H31" s="238">
        <v>0</v>
      </c>
      <c r="I31" s="238">
        <v>0.123</v>
      </c>
      <c r="J31" s="238">
        <v>0.53500000000000003</v>
      </c>
      <c r="K31" s="238">
        <v>1.258</v>
      </c>
      <c r="L31" s="238">
        <v>2.0960000000000001</v>
      </c>
      <c r="M31" s="238">
        <v>8.343</v>
      </c>
      <c r="N31" s="238">
        <v>21.21</v>
      </c>
      <c r="O31" s="238">
        <v>24.861000000000001</v>
      </c>
      <c r="P31" s="238">
        <v>78.347999999999999</v>
      </c>
      <c r="Q31" s="238">
        <v>158.66999999999999</v>
      </c>
      <c r="R31" s="238">
        <v>393.79700000000003</v>
      </c>
      <c r="S31" s="238">
        <v>579.94000000000005</v>
      </c>
      <c r="T31" s="238">
        <v>718.673</v>
      </c>
      <c r="U31" s="238">
        <v>477.32</v>
      </c>
      <c r="V31" s="238">
        <v>238.01900000000001</v>
      </c>
      <c r="W31" s="238">
        <v>113.86</v>
      </c>
      <c r="X31" s="238">
        <v>52.338999999999999</v>
      </c>
      <c r="Y31" s="238">
        <v>34.353999999999999</v>
      </c>
      <c r="Z31" s="238">
        <v>18.478999999999999</v>
      </c>
      <c r="AA31" s="246">
        <v>6.8280000000000003</v>
      </c>
      <c r="AB31" s="93"/>
    </row>
    <row r="32" spans="1:28" ht="19.5" customHeight="1" x14ac:dyDescent="0.15">
      <c r="A32" s="191"/>
      <c r="B32" s="195" t="s">
        <v>65</v>
      </c>
      <c r="C32" s="195" t="s">
        <v>159</v>
      </c>
      <c r="D32" s="186" t="s">
        <v>160</v>
      </c>
      <c r="E32" s="186" t="s">
        <v>184</v>
      </c>
      <c r="F32" s="238">
        <v>1949.82</v>
      </c>
      <c r="G32" s="238">
        <v>0.39</v>
      </c>
      <c r="H32" s="238">
        <v>0.3</v>
      </c>
      <c r="I32" s="238">
        <v>5.24</v>
      </c>
      <c r="J32" s="238">
        <v>11.62</v>
      </c>
      <c r="K32" s="238">
        <v>17.62</v>
      </c>
      <c r="L32" s="238">
        <v>8.69</v>
      </c>
      <c r="M32" s="238">
        <v>25.45</v>
      </c>
      <c r="N32" s="238">
        <v>16.739999999999998</v>
      </c>
      <c r="O32" s="238">
        <v>61.03</v>
      </c>
      <c r="P32" s="238">
        <v>50.88</v>
      </c>
      <c r="Q32" s="238">
        <v>117.03</v>
      </c>
      <c r="R32" s="238">
        <v>284.75</v>
      </c>
      <c r="S32" s="238">
        <v>508.16</v>
      </c>
      <c r="T32" s="238">
        <v>463.66</v>
      </c>
      <c r="U32" s="238">
        <v>202.23</v>
      </c>
      <c r="V32" s="238">
        <v>123.02</v>
      </c>
      <c r="W32" s="238">
        <v>24.91</v>
      </c>
      <c r="X32" s="238">
        <v>17.989999999999998</v>
      </c>
      <c r="Y32" s="238">
        <v>0.59</v>
      </c>
      <c r="Z32" s="238">
        <v>0.51</v>
      </c>
      <c r="AA32" s="246">
        <v>9.01</v>
      </c>
      <c r="AB32" s="93"/>
    </row>
    <row r="33" spans="1:28" ht="19.5" customHeight="1" x14ac:dyDescent="0.15">
      <c r="A33" s="191"/>
      <c r="B33" s="195"/>
      <c r="C33" s="195"/>
      <c r="D33" s="195"/>
      <c r="E33" s="186" t="s">
        <v>150</v>
      </c>
      <c r="F33" s="238">
        <v>454.29199999999997</v>
      </c>
      <c r="G33" s="238">
        <v>0</v>
      </c>
      <c r="H33" s="238">
        <v>0</v>
      </c>
      <c r="I33" s="238">
        <v>9.7000000000000003E-2</v>
      </c>
      <c r="J33" s="238">
        <v>0.77300000000000002</v>
      </c>
      <c r="K33" s="238">
        <v>1.68</v>
      </c>
      <c r="L33" s="238">
        <v>0.91100000000000003</v>
      </c>
      <c r="M33" s="238">
        <v>3.4889999999999999</v>
      </c>
      <c r="N33" s="238">
        <v>2.6709999999999998</v>
      </c>
      <c r="O33" s="238">
        <v>10.957000000000001</v>
      </c>
      <c r="P33" s="238">
        <v>10.144</v>
      </c>
      <c r="Q33" s="238">
        <v>25.678000000000001</v>
      </c>
      <c r="R33" s="238">
        <v>64.736999999999995</v>
      </c>
      <c r="S33" s="238">
        <v>121.399</v>
      </c>
      <c r="T33" s="238">
        <v>115.19</v>
      </c>
      <c r="U33" s="238">
        <v>51.841000000000001</v>
      </c>
      <c r="V33" s="238">
        <v>31.353000000000002</v>
      </c>
      <c r="W33" s="238">
        <v>6.2839999999999998</v>
      </c>
      <c r="X33" s="238">
        <v>4.5789999999999997</v>
      </c>
      <c r="Y33" s="238">
        <v>0.127</v>
      </c>
      <c r="Z33" s="238">
        <v>0.13300000000000001</v>
      </c>
      <c r="AA33" s="246">
        <v>2.2490000000000001</v>
      </c>
      <c r="AB33" s="93"/>
    </row>
    <row r="34" spans="1:28" ht="19.5" customHeight="1" x14ac:dyDescent="0.15">
      <c r="A34" s="191" t="s">
        <v>85</v>
      </c>
      <c r="B34" s="195"/>
      <c r="C34" s="195"/>
      <c r="D34" s="186" t="s">
        <v>166</v>
      </c>
      <c r="E34" s="186" t="s">
        <v>184</v>
      </c>
      <c r="F34" s="238">
        <v>786.7</v>
      </c>
      <c r="G34" s="238">
        <v>0</v>
      </c>
      <c r="H34" s="238">
        <v>0</v>
      </c>
      <c r="I34" s="238">
        <v>0</v>
      </c>
      <c r="J34" s="238">
        <v>0.49</v>
      </c>
      <c r="K34" s="238">
        <v>0</v>
      </c>
      <c r="L34" s="238">
        <v>3.67</v>
      </c>
      <c r="M34" s="238">
        <v>0.26</v>
      </c>
      <c r="N34" s="238">
        <v>1.06</v>
      </c>
      <c r="O34" s="238">
        <v>0</v>
      </c>
      <c r="P34" s="238">
        <v>1.82</v>
      </c>
      <c r="Q34" s="238">
        <v>3.03</v>
      </c>
      <c r="R34" s="238">
        <v>5.52</v>
      </c>
      <c r="S34" s="238">
        <v>25.16</v>
      </c>
      <c r="T34" s="238">
        <v>38.56</v>
      </c>
      <c r="U34" s="238">
        <v>44.76</v>
      </c>
      <c r="V34" s="238">
        <v>136.65</v>
      </c>
      <c r="W34" s="238">
        <v>75.569999999999993</v>
      </c>
      <c r="X34" s="238">
        <v>62.69</v>
      </c>
      <c r="Y34" s="238">
        <v>89.08</v>
      </c>
      <c r="Z34" s="238">
        <v>76.739999999999995</v>
      </c>
      <c r="AA34" s="246">
        <v>221.64</v>
      </c>
      <c r="AB34" s="93"/>
    </row>
    <row r="35" spans="1:28" ht="19.5" customHeight="1" x14ac:dyDescent="0.15">
      <c r="A35" s="191"/>
      <c r="B35" s="195"/>
      <c r="C35" s="195" t="s">
        <v>162</v>
      </c>
      <c r="D35" s="195"/>
      <c r="E35" s="186" t="s">
        <v>150</v>
      </c>
      <c r="F35" s="238">
        <v>206.67099999999999</v>
      </c>
      <c r="G35" s="238">
        <v>0</v>
      </c>
      <c r="H35" s="238">
        <v>0</v>
      </c>
      <c r="I35" s="238">
        <v>0</v>
      </c>
      <c r="J35" s="238">
        <v>5.0000000000000001E-3</v>
      </c>
      <c r="K35" s="238">
        <v>0</v>
      </c>
      <c r="L35" s="238">
        <v>0.10100000000000001</v>
      </c>
      <c r="M35" s="238">
        <v>1.0999999999999999E-2</v>
      </c>
      <c r="N35" s="238">
        <v>8.2000000000000003E-2</v>
      </c>
      <c r="O35" s="238">
        <v>0</v>
      </c>
      <c r="P35" s="238">
        <v>0.16900000000000001</v>
      </c>
      <c r="Q35" s="238">
        <v>0.34399999999999997</v>
      </c>
      <c r="R35" s="238">
        <v>0.82</v>
      </c>
      <c r="S35" s="238">
        <v>5.1920000000000002</v>
      </c>
      <c r="T35" s="238">
        <v>9.1969999999999992</v>
      </c>
      <c r="U35" s="238">
        <v>11.462</v>
      </c>
      <c r="V35" s="238">
        <v>35.409999999999997</v>
      </c>
      <c r="W35" s="238">
        <v>20.390999999999998</v>
      </c>
      <c r="X35" s="238">
        <v>16.439</v>
      </c>
      <c r="Y35" s="238">
        <v>24.288</v>
      </c>
      <c r="Z35" s="238">
        <v>22.138999999999999</v>
      </c>
      <c r="AA35" s="246">
        <v>60.621000000000002</v>
      </c>
      <c r="AB35" s="93"/>
    </row>
    <row r="36" spans="1:28" ht="19.5" customHeight="1" x14ac:dyDescent="0.15">
      <c r="A36" s="191"/>
      <c r="B36" s="195" t="s">
        <v>20</v>
      </c>
      <c r="C36" s="195"/>
      <c r="D36" s="186" t="s">
        <v>164</v>
      </c>
      <c r="E36" s="186" t="s">
        <v>184</v>
      </c>
      <c r="F36" s="238">
        <v>0</v>
      </c>
      <c r="G36" s="238">
        <v>0</v>
      </c>
      <c r="H36" s="238">
        <v>0</v>
      </c>
      <c r="I36" s="238">
        <v>0</v>
      </c>
      <c r="J36" s="238">
        <v>0</v>
      </c>
      <c r="K36" s="238">
        <v>0</v>
      </c>
      <c r="L36" s="238">
        <v>0</v>
      </c>
      <c r="M36" s="238">
        <v>0</v>
      </c>
      <c r="N36" s="238">
        <v>0</v>
      </c>
      <c r="O36" s="238">
        <v>0</v>
      </c>
      <c r="P36" s="238">
        <v>0</v>
      </c>
      <c r="Q36" s="238">
        <v>0</v>
      </c>
      <c r="R36" s="238">
        <v>0</v>
      </c>
      <c r="S36" s="238">
        <v>0</v>
      </c>
      <c r="T36" s="238">
        <v>0</v>
      </c>
      <c r="U36" s="238">
        <v>0</v>
      </c>
      <c r="V36" s="238">
        <v>0</v>
      </c>
      <c r="W36" s="238">
        <v>0</v>
      </c>
      <c r="X36" s="238">
        <v>0</v>
      </c>
      <c r="Y36" s="238">
        <v>0</v>
      </c>
      <c r="Z36" s="238">
        <v>0</v>
      </c>
      <c r="AA36" s="246">
        <v>0</v>
      </c>
      <c r="AB36" s="93"/>
    </row>
    <row r="37" spans="1:28" ht="19.5" customHeight="1" x14ac:dyDescent="0.15">
      <c r="A37" s="191"/>
      <c r="B37" s="195"/>
      <c r="C37" s="195"/>
      <c r="D37" s="195"/>
      <c r="E37" s="186" t="s">
        <v>150</v>
      </c>
      <c r="F37" s="238">
        <v>0</v>
      </c>
      <c r="G37" s="238">
        <v>0</v>
      </c>
      <c r="H37" s="238">
        <v>0</v>
      </c>
      <c r="I37" s="238">
        <v>0</v>
      </c>
      <c r="J37" s="238">
        <v>0</v>
      </c>
      <c r="K37" s="238">
        <v>0</v>
      </c>
      <c r="L37" s="238">
        <v>0</v>
      </c>
      <c r="M37" s="238">
        <v>0</v>
      </c>
      <c r="N37" s="238">
        <v>0</v>
      </c>
      <c r="O37" s="238">
        <v>0</v>
      </c>
      <c r="P37" s="238">
        <v>0</v>
      </c>
      <c r="Q37" s="238">
        <v>0</v>
      </c>
      <c r="R37" s="238">
        <v>0</v>
      </c>
      <c r="S37" s="238">
        <v>0</v>
      </c>
      <c r="T37" s="238">
        <v>0</v>
      </c>
      <c r="U37" s="238">
        <v>0</v>
      </c>
      <c r="V37" s="238">
        <v>0</v>
      </c>
      <c r="W37" s="238">
        <v>0</v>
      </c>
      <c r="X37" s="238">
        <v>0</v>
      </c>
      <c r="Y37" s="238">
        <v>0</v>
      </c>
      <c r="Z37" s="238">
        <v>0</v>
      </c>
      <c r="AA37" s="246">
        <v>0</v>
      </c>
      <c r="AB37" s="93"/>
    </row>
    <row r="38" spans="1:28" ht="19.5" customHeight="1" x14ac:dyDescent="0.15">
      <c r="A38" s="191"/>
      <c r="B38" s="194"/>
      <c r="C38" s="190" t="s">
        <v>165</v>
      </c>
      <c r="D38" s="185"/>
      <c r="E38" s="186" t="s">
        <v>184</v>
      </c>
      <c r="F38" s="238">
        <v>84515.07</v>
      </c>
      <c r="G38" s="238">
        <v>55.55</v>
      </c>
      <c r="H38" s="238">
        <v>2682.59</v>
      </c>
      <c r="I38" s="238">
        <v>1064.72</v>
      </c>
      <c r="J38" s="238">
        <v>1344.22</v>
      </c>
      <c r="K38" s="238">
        <v>1667</v>
      </c>
      <c r="L38" s="238">
        <v>1337.22</v>
      </c>
      <c r="M38" s="238">
        <v>2630.03</v>
      </c>
      <c r="N38" s="238">
        <v>2123.08</v>
      </c>
      <c r="O38" s="238">
        <v>1577.84</v>
      </c>
      <c r="P38" s="238">
        <v>2921.42</v>
      </c>
      <c r="Q38" s="238">
        <v>5030.37</v>
      </c>
      <c r="R38" s="238">
        <v>11835.31</v>
      </c>
      <c r="S38" s="238">
        <v>13980.08</v>
      </c>
      <c r="T38" s="238">
        <v>17657.669999999998</v>
      </c>
      <c r="U38" s="238">
        <v>9797.7000000000007</v>
      </c>
      <c r="V38" s="238">
        <v>4391.7299999999996</v>
      </c>
      <c r="W38" s="238">
        <v>1443.71</v>
      </c>
      <c r="X38" s="238">
        <v>1281.3</v>
      </c>
      <c r="Y38" s="238">
        <v>383.26</v>
      </c>
      <c r="Z38" s="238">
        <v>336.12</v>
      </c>
      <c r="AA38" s="246">
        <v>974.15</v>
      </c>
      <c r="AB38" s="93"/>
    </row>
    <row r="39" spans="1:28" ht="19.5" customHeight="1" thickBot="1" x14ac:dyDescent="0.2">
      <c r="A39" s="196"/>
      <c r="B39" s="197"/>
      <c r="C39" s="197"/>
      <c r="D39" s="198"/>
      <c r="E39" s="199" t="s">
        <v>150</v>
      </c>
      <c r="F39" s="238">
        <v>11118.133</v>
      </c>
      <c r="G39" s="249">
        <v>0</v>
      </c>
      <c r="H39" s="248">
        <v>21.283999999999899</v>
      </c>
      <c r="I39" s="248">
        <v>26.754000000000001</v>
      </c>
      <c r="J39" s="248">
        <v>67.722999999999999</v>
      </c>
      <c r="K39" s="248">
        <v>116.749</v>
      </c>
      <c r="L39" s="248">
        <v>120.13500000000001</v>
      </c>
      <c r="M39" s="248">
        <v>262.62</v>
      </c>
      <c r="N39" s="248">
        <v>231.83799999999999</v>
      </c>
      <c r="O39" s="248">
        <v>188.66900000000001</v>
      </c>
      <c r="P39" s="248">
        <v>376.68</v>
      </c>
      <c r="Q39" s="248">
        <v>699.14000000000101</v>
      </c>
      <c r="R39" s="248">
        <v>1704.8720000000001</v>
      </c>
      <c r="S39" s="248">
        <v>2017.5029999999999</v>
      </c>
      <c r="T39" s="248">
        <v>2569.1729999999998</v>
      </c>
      <c r="U39" s="248">
        <v>1433.2660000000001</v>
      </c>
      <c r="V39" s="248">
        <v>634.40300000000002</v>
      </c>
      <c r="W39" s="248">
        <v>211.685</v>
      </c>
      <c r="X39" s="248">
        <v>187.648</v>
      </c>
      <c r="Y39" s="248">
        <v>55.622999999999998</v>
      </c>
      <c r="Z39" s="248">
        <v>49.411999999999999</v>
      </c>
      <c r="AA39" s="247">
        <v>142.95599999999999</v>
      </c>
      <c r="AB39" s="93"/>
    </row>
    <row r="40" spans="1:28" ht="19.5" customHeight="1" x14ac:dyDescent="0.15">
      <c r="A40" s="390" t="s">
        <v>119</v>
      </c>
      <c r="B40" s="393" t="s">
        <v>120</v>
      </c>
      <c r="C40" s="394"/>
      <c r="D40" s="395"/>
      <c r="E40" s="195" t="s">
        <v>184</v>
      </c>
      <c r="F40" s="246">
        <v>7179.23</v>
      </c>
    </row>
    <row r="41" spans="1:28" ht="19.5" customHeight="1" x14ac:dyDescent="0.15">
      <c r="A41" s="391"/>
      <c r="B41" s="396" t="s">
        <v>206</v>
      </c>
      <c r="C41" s="397"/>
      <c r="D41" s="398"/>
      <c r="E41" s="186" t="s">
        <v>184</v>
      </c>
      <c r="F41" s="246">
        <v>5247.23</v>
      </c>
    </row>
    <row r="42" spans="1:28" ht="19.5" customHeight="1" x14ac:dyDescent="0.15">
      <c r="A42" s="392"/>
      <c r="B42" s="396" t="s">
        <v>207</v>
      </c>
      <c r="C42" s="397"/>
      <c r="D42" s="398"/>
      <c r="E42" s="186" t="s">
        <v>184</v>
      </c>
      <c r="F42" s="246">
        <v>1932</v>
      </c>
    </row>
    <row r="43" spans="1:28" ht="19.5" customHeight="1" thickBot="1" x14ac:dyDescent="0.2">
      <c r="A43" s="399" t="s">
        <v>205</v>
      </c>
      <c r="B43" s="400"/>
      <c r="C43" s="400"/>
      <c r="D43" s="401"/>
      <c r="E43" s="200" t="s">
        <v>184</v>
      </c>
      <c r="F43" s="245">
        <v>265.17</v>
      </c>
    </row>
    <row r="45" spans="1:28" ht="19.5" customHeight="1" x14ac:dyDescent="0.15">
      <c r="A45" s="88" t="s">
        <v>387</v>
      </c>
      <c r="F45" s="259" t="s">
        <v>548</v>
      </c>
    </row>
    <row r="46" spans="1:28" ht="19.5" customHeight="1" thickBot="1" x14ac:dyDescent="0.2">
      <c r="A46" s="387" t="s">
        <v>28</v>
      </c>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row>
    <row r="47" spans="1:28" ht="19.5" customHeight="1" x14ac:dyDescent="0.15">
      <c r="A47" s="182" t="s">
        <v>180</v>
      </c>
      <c r="B47" s="183"/>
      <c r="C47" s="183"/>
      <c r="D47" s="183"/>
      <c r="E47" s="183"/>
      <c r="F47" s="90" t="s">
        <v>181</v>
      </c>
      <c r="G47" s="91"/>
      <c r="H47" s="91"/>
      <c r="I47" s="91"/>
      <c r="J47" s="91"/>
      <c r="K47" s="91"/>
      <c r="L47" s="91"/>
      <c r="M47" s="91"/>
      <c r="N47" s="91"/>
      <c r="O47" s="91"/>
      <c r="P47" s="91"/>
      <c r="Q47" s="258"/>
      <c r="R47" s="92"/>
      <c r="S47" s="91"/>
      <c r="T47" s="91"/>
      <c r="U47" s="91"/>
      <c r="V47" s="91"/>
      <c r="W47" s="91"/>
      <c r="X47" s="91"/>
      <c r="Y47" s="91"/>
      <c r="Z47" s="91"/>
      <c r="AA47" s="257" t="s">
        <v>182</v>
      </c>
      <c r="AB47" s="93"/>
    </row>
    <row r="48" spans="1:28" ht="19.5" customHeight="1" x14ac:dyDescent="0.15">
      <c r="A48" s="184" t="s">
        <v>183</v>
      </c>
      <c r="B48" s="185"/>
      <c r="C48" s="185"/>
      <c r="D48" s="185"/>
      <c r="E48" s="186" t="s">
        <v>184</v>
      </c>
      <c r="F48" s="238">
        <v>109478.7</v>
      </c>
      <c r="G48" s="254" t="s">
        <v>185</v>
      </c>
      <c r="H48" s="254" t="s">
        <v>186</v>
      </c>
      <c r="I48" s="254" t="s">
        <v>187</v>
      </c>
      <c r="J48" s="254" t="s">
        <v>188</v>
      </c>
      <c r="K48" s="254" t="s">
        <v>228</v>
      </c>
      <c r="L48" s="254" t="s">
        <v>229</v>
      </c>
      <c r="M48" s="254" t="s">
        <v>230</v>
      </c>
      <c r="N48" s="254" t="s">
        <v>231</v>
      </c>
      <c r="O48" s="254" t="s">
        <v>232</v>
      </c>
      <c r="P48" s="254" t="s">
        <v>233</v>
      </c>
      <c r="Q48" s="256" t="s">
        <v>234</v>
      </c>
      <c r="R48" s="255" t="s">
        <v>235</v>
      </c>
      <c r="S48" s="254" t="s">
        <v>236</v>
      </c>
      <c r="T48" s="254" t="s">
        <v>237</v>
      </c>
      <c r="U48" s="254" t="s">
        <v>238</v>
      </c>
      <c r="V48" s="254" t="s">
        <v>239</v>
      </c>
      <c r="W48" s="254" t="s">
        <v>42</v>
      </c>
      <c r="X48" s="254" t="s">
        <v>147</v>
      </c>
      <c r="Y48" s="254" t="s">
        <v>148</v>
      </c>
      <c r="Z48" s="254" t="s">
        <v>149</v>
      </c>
      <c r="AA48" s="251"/>
      <c r="AB48" s="93"/>
    </row>
    <row r="49" spans="1:28" ht="19.5" customHeight="1" x14ac:dyDescent="0.15">
      <c r="A49" s="187"/>
      <c r="B49" s="188"/>
      <c r="C49" s="188"/>
      <c r="D49" s="188"/>
      <c r="E49" s="186" t="s">
        <v>150</v>
      </c>
      <c r="F49" s="238">
        <v>24268.848000000002</v>
      </c>
      <c r="G49" s="252"/>
      <c r="H49" s="252"/>
      <c r="I49" s="252"/>
      <c r="J49" s="252"/>
      <c r="K49" s="252"/>
      <c r="L49" s="252"/>
      <c r="M49" s="252"/>
      <c r="N49" s="252"/>
      <c r="O49" s="252"/>
      <c r="P49" s="252"/>
      <c r="Q49" s="253"/>
      <c r="R49" s="94"/>
      <c r="S49" s="252"/>
      <c r="T49" s="252"/>
      <c r="U49" s="252"/>
      <c r="V49" s="252"/>
      <c r="W49" s="252"/>
      <c r="X49" s="252"/>
      <c r="Y49" s="252"/>
      <c r="Z49" s="252"/>
      <c r="AA49" s="251" t="s">
        <v>151</v>
      </c>
      <c r="AB49" s="93"/>
    </row>
    <row r="50" spans="1:28" ht="19.5" customHeight="1" x14ac:dyDescent="0.15">
      <c r="A50" s="189"/>
      <c r="B50" s="190" t="s">
        <v>152</v>
      </c>
      <c r="C50" s="185"/>
      <c r="D50" s="185"/>
      <c r="E50" s="186" t="s">
        <v>184</v>
      </c>
      <c r="F50" s="238">
        <v>105393.38</v>
      </c>
      <c r="G50" s="238">
        <v>833.82</v>
      </c>
      <c r="H50" s="238">
        <v>2528.5500000000002</v>
      </c>
      <c r="I50" s="238">
        <v>1347.93</v>
      </c>
      <c r="J50" s="238">
        <v>1527.21</v>
      </c>
      <c r="K50" s="238">
        <v>2570.4299999999998</v>
      </c>
      <c r="L50" s="238">
        <v>3205.83</v>
      </c>
      <c r="M50" s="238">
        <v>4781.4399999999996</v>
      </c>
      <c r="N50" s="238">
        <v>6082.27</v>
      </c>
      <c r="O50" s="238">
        <v>6832.62</v>
      </c>
      <c r="P50" s="238">
        <v>8965.2199999999993</v>
      </c>
      <c r="Q50" s="238">
        <v>10586.84</v>
      </c>
      <c r="R50" s="238">
        <v>16688.38</v>
      </c>
      <c r="S50" s="238">
        <v>14978.39</v>
      </c>
      <c r="T50" s="238">
        <v>12677.48</v>
      </c>
      <c r="U50" s="238">
        <v>5986.68</v>
      </c>
      <c r="V50" s="238">
        <v>2949.92</v>
      </c>
      <c r="W50" s="238">
        <v>1119.6300000000001</v>
      </c>
      <c r="X50" s="238">
        <v>964.24</v>
      </c>
      <c r="Y50" s="238">
        <v>272.97000000000003</v>
      </c>
      <c r="Z50" s="238">
        <v>201.64</v>
      </c>
      <c r="AA50" s="246">
        <v>291.89</v>
      </c>
      <c r="AB50" s="93"/>
    </row>
    <row r="51" spans="1:28" ht="19.5" customHeight="1" x14ac:dyDescent="0.15">
      <c r="A51" s="191"/>
      <c r="B51" s="192"/>
      <c r="C51" s="188"/>
      <c r="D51" s="188"/>
      <c r="E51" s="186" t="s">
        <v>150</v>
      </c>
      <c r="F51" s="238">
        <v>24268.848000000002</v>
      </c>
      <c r="G51" s="238">
        <v>0</v>
      </c>
      <c r="H51" s="238">
        <v>9.7589999999999701</v>
      </c>
      <c r="I51" s="238">
        <v>44.93</v>
      </c>
      <c r="J51" s="238">
        <v>123.14</v>
      </c>
      <c r="K51" s="238">
        <v>351.24799999999999</v>
      </c>
      <c r="L51" s="238">
        <v>587.58799999999997</v>
      </c>
      <c r="M51" s="238">
        <v>958.86599999999999</v>
      </c>
      <c r="N51" s="238">
        <v>1490.261</v>
      </c>
      <c r="O51" s="238">
        <v>1807.6089999999999</v>
      </c>
      <c r="P51" s="238">
        <v>2435.3739999999998</v>
      </c>
      <c r="Q51" s="238">
        <v>2889.11</v>
      </c>
      <c r="R51" s="238">
        <v>4214.26</v>
      </c>
      <c r="S51" s="238">
        <v>3692.0450000000001</v>
      </c>
      <c r="T51" s="238">
        <v>2959.2919999999999</v>
      </c>
      <c r="U51" s="238">
        <v>1381.778</v>
      </c>
      <c r="V51" s="238">
        <v>668.00099999999998</v>
      </c>
      <c r="W51" s="238">
        <v>283.947</v>
      </c>
      <c r="X51" s="238">
        <v>211.01499999999999</v>
      </c>
      <c r="Y51" s="238">
        <v>65.66</v>
      </c>
      <c r="Z51" s="238">
        <v>41.890999999999998</v>
      </c>
      <c r="AA51" s="246">
        <v>53.073999999999998</v>
      </c>
      <c r="AB51" s="93"/>
    </row>
    <row r="52" spans="1:28" ht="19.5" customHeight="1" x14ac:dyDescent="0.15">
      <c r="A52" s="191"/>
      <c r="B52" s="193"/>
      <c r="C52" s="190" t="s">
        <v>152</v>
      </c>
      <c r="D52" s="185"/>
      <c r="E52" s="186" t="s">
        <v>184</v>
      </c>
      <c r="F52" s="238">
        <v>65603.42</v>
      </c>
      <c r="G52" s="238">
        <v>791.27</v>
      </c>
      <c r="H52" s="238">
        <v>1142.45</v>
      </c>
      <c r="I52" s="238">
        <v>970.74</v>
      </c>
      <c r="J52" s="238">
        <v>967.43</v>
      </c>
      <c r="K52" s="238">
        <v>2018.6</v>
      </c>
      <c r="L52" s="238">
        <v>2769.7</v>
      </c>
      <c r="M52" s="238">
        <v>3453.15</v>
      </c>
      <c r="N52" s="238">
        <v>5097.38</v>
      </c>
      <c r="O52" s="238">
        <v>6002.9</v>
      </c>
      <c r="P52" s="238">
        <v>7570.22</v>
      </c>
      <c r="Q52" s="238">
        <v>8161.7</v>
      </c>
      <c r="R52" s="238">
        <v>10036.540000000001</v>
      </c>
      <c r="S52" s="238">
        <v>7641.18</v>
      </c>
      <c r="T52" s="238">
        <v>5214.17</v>
      </c>
      <c r="U52" s="238">
        <v>1987.86</v>
      </c>
      <c r="V52" s="238">
        <v>896.87</v>
      </c>
      <c r="W52" s="238">
        <v>433.07</v>
      </c>
      <c r="X52" s="238">
        <v>263.33999999999997</v>
      </c>
      <c r="Y52" s="238">
        <v>99.17</v>
      </c>
      <c r="Z52" s="238">
        <v>41.65</v>
      </c>
      <c r="AA52" s="246">
        <v>44.03</v>
      </c>
      <c r="AB52" s="93"/>
    </row>
    <row r="53" spans="1:28" ht="19.5" customHeight="1" x14ac:dyDescent="0.15">
      <c r="A53" s="191"/>
      <c r="B53" s="194"/>
      <c r="C53" s="194"/>
      <c r="D53" s="188"/>
      <c r="E53" s="186" t="s">
        <v>150</v>
      </c>
      <c r="F53" s="238">
        <v>18405.881000000001</v>
      </c>
      <c r="G53" s="238">
        <v>0</v>
      </c>
      <c r="H53" s="238">
        <v>0.92</v>
      </c>
      <c r="I53" s="238">
        <v>35.459000000000003</v>
      </c>
      <c r="J53" s="238">
        <v>94.757999999999996</v>
      </c>
      <c r="K53" s="238">
        <v>312.334</v>
      </c>
      <c r="L53" s="238">
        <v>548.10900000000004</v>
      </c>
      <c r="M53" s="238">
        <v>825.255</v>
      </c>
      <c r="N53" s="238">
        <v>1380.086</v>
      </c>
      <c r="O53" s="238">
        <v>1703.663</v>
      </c>
      <c r="P53" s="238">
        <v>2241.3380000000002</v>
      </c>
      <c r="Q53" s="238">
        <v>2525.752</v>
      </c>
      <c r="R53" s="238">
        <v>3182.5329999999999</v>
      </c>
      <c r="S53" s="238">
        <v>2501.2710000000002</v>
      </c>
      <c r="T53" s="238">
        <v>1729.9929999999999</v>
      </c>
      <c r="U53" s="238">
        <v>695.35599999999999</v>
      </c>
      <c r="V53" s="238">
        <v>316.14</v>
      </c>
      <c r="W53" s="238">
        <v>155.22900000000001</v>
      </c>
      <c r="X53" s="238">
        <v>94.242999999999995</v>
      </c>
      <c r="Y53" s="238">
        <v>33.588999999999999</v>
      </c>
      <c r="Z53" s="238">
        <v>14.917999999999999</v>
      </c>
      <c r="AA53" s="246">
        <v>14.935</v>
      </c>
      <c r="AB53" s="93"/>
    </row>
    <row r="54" spans="1:28" ht="19.5" customHeight="1" x14ac:dyDescent="0.15">
      <c r="A54" s="191"/>
      <c r="B54" s="195"/>
      <c r="C54" s="186"/>
      <c r="D54" s="186" t="s">
        <v>153</v>
      </c>
      <c r="E54" s="186" t="s">
        <v>184</v>
      </c>
      <c r="F54" s="238">
        <v>64538.06</v>
      </c>
      <c r="G54" s="238">
        <v>754.44</v>
      </c>
      <c r="H54" s="238">
        <v>1032.24</v>
      </c>
      <c r="I54" s="238">
        <v>808.98</v>
      </c>
      <c r="J54" s="238">
        <v>848.03</v>
      </c>
      <c r="K54" s="238">
        <v>1873.49</v>
      </c>
      <c r="L54" s="238">
        <v>2639.92</v>
      </c>
      <c r="M54" s="238">
        <v>3393.36</v>
      </c>
      <c r="N54" s="238">
        <v>5041.5</v>
      </c>
      <c r="O54" s="238">
        <v>5958.14</v>
      </c>
      <c r="P54" s="238">
        <v>7551.87</v>
      </c>
      <c r="Q54" s="238">
        <v>8135.15</v>
      </c>
      <c r="R54" s="238">
        <v>9991.8799999999992</v>
      </c>
      <c r="S54" s="238">
        <v>7614.24</v>
      </c>
      <c r="T54" s="238">
        <v>5177.04</v>
      </c>
      <c r="U54" s="238">
        <v>1951.4</v>
      </c>
      <c r="V54" s="238">
        <v>889.26</v>
      </c>
      <c r="W54" s="238">
        <v>429.27</v>
      </c>
      <c r="X54" s="238">
        <v>263</v>
      </c>
      <c r="Y54" s="238">
        <v>99.17</v>
      </c>
      <c r="Z54" s="238">
        <v>41.65</v>
      </c>
      <c r="AA54" s="246">
        <v>44.03</v>
      </c>
      <c r="AB54" s="93"/>
    </row>
    <row r="55" spans="1:28" ht="19.5" customHeight="1" x14ac:dyDescent="0.15">
      <c r="A55" s="191"/>
      <c r="B55" s="195" t="s">
        <v>154</v>
      </c>
      <c r="C55" s="195"/>
      <c r="D55" s="195"/>
      <c r="E55" s="186" t="s">
        <v>150</v>
      </c>
      <c r="F55" s="238">
        <v>18319.43</v>
      </c>
      <c r="G55" s="238">
        <v>0</v>
      </c>
      <c r="H55" s="238">
        <v>0</v>
      </c>
      <c r="I55" s="238">
        <v>31.375</v>
      </c>
      <c r="J55" s="238">
        <v>88.741</v>
      </c>
      <c r="K55" s="238">
        <v>301.68900000000002</v>
      </c>
      <c r="L55" s="238">
        <v>535.49699999999996</v>
      </c>
      <c r="M55" s="238">
        <v>818.97699999999998</v>
      </c>
      <c r="N55" s="238">
        <v>1372.6410000000001</v>
      </c>
      <c r="O55" s="238">
        <v>1697.289</v>
      </c>
      <c r="P55" s="238">
        <v>2237.3429999999998</v>
      </c>
      <c r="Q55" s="238">
        <v>2521.41</v>
      </c>
      <c r="R55" s="238">
        <v>3174.4140000000002</v>
      </c>
      <c r="S55" s="238">
        <v>2495.9209999999998</v>
      </c>
      <c r="T55" s="238">
        <v>1725.1469999999999</v>
      </c>
      <c r="U55" s="238">
        <v>691.53499999999997</v>
      </c>
      <c r="V55" s="238">
        <v>315.09500000000003</v>
      </c>
      <c r="W55" s="238">
        <v>154.70599999999999</v>
      </c>
      <c r="X55" s="238">
        <v>94.207999999999998</v>
      </c>
      <c r="Y55" s="238">
        <v>33.588999999999999</v>
      </c>
      <c r="Z55" s="238">
        <v>14.917999999999999</v>
      </c>
      <c r="AA55" s="246">
        <v>14.935</v>
      </c>
      <c r="AB55" s="93"/>
    </row>
    <row r="56" spans="1:28" ht="19.5" customHeight="1" x14ac:dyDescent="0.15">
      <c r="A56" s="191" t="s">
        <v>155</v>
      </c>
      <c r="B56" s="195"/>
      <c r="C56" s="195" t="s">
        <v>10</v>
      </c>
      <c r="D56" s="186" t="s">
        <v>156</v>
      </c>
      <c r="E56" s="186" t="s">
        <v>184</v>
      </c>
      <c r="F56" s="238">
        <v>43605.57</v>
      </c>
      <c r="G56" s="238">
        <v>483.19</v>
      </c>
      <c r="H56" s="238">
        <v>723.66</v>
      </c>
      <c r="I56" s="238">
        <v>558.71</v>
      </c>
      <c r="J56" s="238">
        <v>691.65</v>
      </c>
      <c r="K56" s="238">
        <v>1703.6</v>
      </c>
      <c r="L56" s="238">
        <v>2493.5100000000002</v>
      </c>
      <c r="M56" s="238">
        <v>3111.19</v>
      </c>
      <c r="N56" s="238">
        <v>4357.6899999999996</v>
      </c>
      <c r="O56" s="238">
        <v>4472.24</v>
      </c>
      <c r="P56" s="238">
        <v>5225.1400000000003</v>
      </c>
      <c r="Q56" s="238">
        <v>4843.93</v>
      </c>
      <c r="R56" s="238">
        <v>5684.67</v>
      </c>
      <c r="S56" s="238">
        <v>4218.67</v>
      </c>
      <c r="T56" s="238">
        <v>2724.51</v>
      </c>
      <c r="U56" s="238">
        <v>1197.03</v>
      </c>
      <c r="V56" s="238">
        <v>555.28</v>
      </c>
      <c r="W56" s="238">
        <v>283.26</v>
      </c>
      <c r="X56" s="238">
        <v>170.18</v>
      </c>
      <c r="Y56" s="238">
        <v>53.78</v>
      </c>
      <c r="Z56" s="238">
        <v>28.56</v>
      </c>
      <c r="AA56" s="246">
        <v>25.12</v>
      </c>
      <c r="AB56" s="93"/>
    </row>
    <row r="57" spans="1:28" ht="19.5" customHeight="1" x14ac:dyDescent="0.15">
      <c r="A57" s="191"/>
      <c r="B57" s="195"/>
      <c r="C57" s="195"/>
      <c r="D57" s="195"/>
      <c r="E57" s="186" t="s">
        <v>150</v>
      </c>
      <c r="F57" s="238">
        <v>13787.334999999999</v>
      </c>
      <c r="G57" s="238">
        <v>0</v>
      </c>
      <c r="H57" s="238">
        <v>0</v>
      </c>
      <c r="I57" s="238">
        <v>27.029</v>
      </c>
      <c r="J57" s="238">
        <v>82.977000000000004</v>
      </c>
      <c r="K57" s="238">
        <v>289.726</v>
      </c>
      <c r="L57" s="238">
        <v>523.70399999999995</v>
      </c>
      <c r="M57" s="238">
        <v>778.71500000000003</v>
      </c>
      <c r="N57" s="238">
        <v>1262.7819999999999</v>
      </c>
      <c r="O57" s="238">
        <v>1430.171</v>
      </c>
      <c r="P57" s="238">
        <v>1769.269</v>
      </c>
      <c r="Q57" s="238">
        <v>1789.4269999999999</v>
      </c>
      <c r="R57" s="238">
        <v>2157.4650000000001</v>
      </c>
      <c r="S57" s="238">
        <v>1643.655</v>
      </c>
      <c r="T57" s="238">
        <v>1086.902</v>
      </c>
      <c r="U57" s="238">
        <v>489.822</v>
      </c>
      <c r="V57" s="238">
        <v>226.672</v>
      </c>
      <c r="W57" s="238">
        <v>115.93600000000001</v>
      </c>
      <c r="X57" s="238">
        <v>69.344999999999999</v>
      </c>
      <c r="Y57" s="238">
        <v>21.844000000000001</v>
      </c>
      <c r="Z57" s="238">
        <v>11.554</v>
      </c>
      <c r="AA57" s="246">
        <v>10.34</v>
      </c>
      <c r="AB57" s="93"/>
    </row>
    <row r="58" spans="1:28" ht="19.5" customHeight="1" x14ac:dyDescent="0.15">
      <c r="A58" s="191"/>
      <c r="B58" s="195"/>
      <c r="C58" s="195"/>
      <c r="D58" s="186" t="s">
        <v>157</v>
      </c>
      <c r="E58" s="186" t="s">
        <v>184</v>
      </c>
      <c r="F58" s="238">
        <v>14436.34</v>
      </c>
      <c r="G58" s="238">
        <v>0.88</v>
      </c>
      <c r="H58" s="238">
        <v>7.23</v>
      </c>
      <c r="I58" s="238">
        <v>3.64</v>
      </c>
      <c r="J58" s="238">
        <v>7.36</v>
      </c>
      <c r="K58" s="238">
        <v>26.06</v>
      </c>
      <c r="L58" s="238">
        <v>27.51</v>
      </c>
      <c r="M58" s="238">
        <v>157.36000000000001</v>
      </c>
      <c r="N58" s="238">
        <v>563.66999999999996</v>
      </c>
      <c r="O58" s="238">
        <v>1400.06</v>
      </c>
      <c r="P58" s="238">
        <v>2164.44</v>
      </c>
      <c r="Q58" s="238">
        <v>2802.7</v>
      </c>
      <c r="R58" s="238">
        <v>3407.8</v>
      </c>
      <c r="S58" s="238">
        <v>1925.88</v>
      </c>
      <c r="T58" s="238">
        <v>1279.77</v>
      </c>
      <c r="U58" s="238">
        <v>402.72</v>
      </c>
      <c r="V58" s="238">
        <v>172.83</v>
      </c>
      <c r="W58" s="238">
        <v>40.64</v>
      </c>
      <c r="X58" s="238">
        <v>19.62</v>
      </c>
      <c r="Y58" s="238">
        <v>8.01</v>
      </c>
      <c r="Z58" s="238">
        <v>10.09</v>
      </c>
      <c r="AA58" s="246">
        <v>8.07</v>
      </c>
      <c r="AB58" s="93"/>
    </row>
    <row r="59" spans="1:28" ht="19.5" customHeight="1" x14ac:dyDescent="0.15">
      <c r="A59" s="191"/>
      <c r="B59" s="195"/>
      <c r="C59" s="195"/>
      <c r="D59" s="195"/>
      <c r="E59" s="186" t="s">
        <v>150</v>
      </c>
      <c r="F59" s="238">
        <v>3153.578</v>
      </c>
      <c r="G59" s="238">
        <v>0</v>
      </c>
      <c r="H59" s="238">
        <v>0</v>
      </c>
      <c r="I59" s="238">
        <v>9.0999999999999998E-2</v>
      </c>
      <c r="J59" s="238">
        <v>0.51700000000000002</v>
      </c>
      <c r="K59" s="238">
        <v>2.6080000000000001</v>
      </c>
      <c r="L59" s="238">
        <v>3.298</v>
      </c>
      <c r="M59" s="238">
        <v>22.030999999999999</v>
      </c>
      <c r="N59" s="238">
        <v>90.17</v>
      </c>
      <c r="O59" s="238">
        <v>251.84200000000001</v>
      </c>
      <c r="P59" s="238">
        <v>431.947</v>
      </c>
      <c r="Q59" s="238">
        <v>615.89300000000003</v>
      </c>
      <c r="R59" s="238">
        <v>783.27800000000002</v>
      </c>
      <c r="S59" s="238">
        <v>461.09199999999998</v>
      </c>
      <c r="T59" s="238">
        <v>319.541</v>
      </c>
      <c r="U59" s="238">
        <v>104.586</v>
      </c>
      <c r="V59" s="238">
        <v>44.764000000000003</v>
      </c>
      <c r="W59" s="238">
        <v>10.561999999999999</v>
      </c>
      <c r="X59" s="238">
        <v>4.9980000000000002</v>
      </c>
      <c r="Y59" s="238">
        <v>2.0289999999999999</v>
      </c>
      <c r="Z59" s="238">
        <v>2.5840000000000001</v>
      </c>
      <c r="AA59" s="246">
        <v>1.7470000000000001</v>
      </c>
      <c r="AB59" s="93"/>
    </row>
    <row r="60" spans="1:28" ht="19.5" customHeight="1" x14ac:dyDescent="0.15">
      <c r="A60" s="191"/>
      <c r="B60" s="195" t="s">
        <v>158</v>
      </c>
      <c r="C60" s="195" t="s">
        <v>159</v>
      </c>
      <c r="D60" s="186" t="s">
        <v>160</v>
      </c>
      <c r="E60" s="186" t="s">
        <v>184</v>
      </c>
      <c r="F60" s="238">
        <v>2468.11</v>
      </c>
      <c r="G60" s="238">
        <v>32.86</v>
      </c>
      <c r="H60" s="238">
        <v>14.24</v>
      </c>
      <c r="I60" s="238">
        <v>6.59</v>
      </c>
      <c r="J60" s="238">
        <v>28</v>
      </c>
      <c r="K60" s="238">
        <v>53.74</v>
      </c>
      <c r="L60" s="238">
        <v>37.67</v>
      </c>
      <c r="M60" s="238">
        <v>67.13</v>
      </c>
      <c r="N60" s="238">
        <v>99.04</v>
      </c>
      <c r="O60" s="238">
        <v>44.98</v>
      </c>
      <c r="P60" s="238">
        <v>88.44</v>
      </c>
      <c r="Q60" s="238">
        <v>268.43</v>
      </c>
      <c r="R60" s="238">
        <v>224.51</v>
      </c>
      <c r="S60" s="238">
        <v>500.71</v>
      </c>
      <c r="T60" s="238">
        <v>496.46</v>
      </c>
      <c r="U60" s="238">
        <v>201.74</v>
      </c>
      <c r="V60" s="238">
        <v>117.11</v>
      </c>
      <c r="W60" s="238">
        <v>84.71</v>
      </c>
      <c r="X60" s="238">
        <v>52.12</v>
      </c>
      <c r="Y60" s="238">
        <v>36.75</v>
      </c>
      <c r="Z60" s="238">
        <v>3</v>
      </c>
      <c r="AA60" s="246">
        <v>9.8800000000000008</v>
      </c>
      <c r="AB60" s="93"/>
    </row>
    <row r="61" spans="1:28" ht="19.5" customHeight="1" x14ac:dyDescent="0.15">
      <c r="A61" s="191"/>
      <c r="B61" s="195"/>
      <c r="C61" s="195"/>
      <c r="D61" s="195"/>
      <c r="E61" s="186" t="s">
        <v>150</v>
      </c>
      <c r="F61" s="238">
        <v>548.07100000000003</v>
      </c>
      <c r="G61" s="238">
        <v>0</v>
      </c>
      <c r="H61" s="238">
        <v>0</v>
      </c>
      <c r="I61" s="238">
        <v>0.20599999999999999</v>
      </c>
      <c r="J61" s="238">
        <v>1.9650000000000001</v>
      </c>
      <c r="K61" s="238">
        <v>5.3739999999999997</v>
      </c>
      <c r="L61" s="238">
        <v>4.5190000000000001</v>
      </c>
      <c r="M61" s="238">
        <v>9.39</v>
      </c>
      <c r="N61" s="238">
        <v>15.683999999999999</v>
      </c>
      <c r="O61" s="238">
        <v>8.0909999999999993</v>
      </c>
      <c r="P61" s="238">
        <v>17.690999999999999</v>
      </c>
      <c r="Q61" s="238">
        <v>59.034999999999997</v>
      </c>
      <c r="R61" s="238">
        <v>51.598999999999997</v>
      </c>
      <c r="S61" s="238">
        <v>120.131</v>
      </c>
      <c r="T61" s="238">
        <v>123.34099999999999</v>
      </c>
      <c r="U61" s="238">
        <v>52.127000000000002</v>
      </c>
      <c r="V61" s="238">
        <v>30.442</v>
      </c>
      <c r="W61" s="238">
        <v>22.024999999999999</v>
      </c>
      <c r="X61" s="238">
        <v>13.548</v>
      </c>
      <c r="Y61" s="238">
        <v>9.5540000000000003</v>
      </c>
      <c r="Z61" s="238">
        <v>0.78</v>
      </c>
      <c r="AA61" s="246">
        <v>2.569</v>
      </c>
      <c r="AB61" s="93"/>
    </row>
    <row r="62" spans="1:28" ht="19.5" customHeight="1" x14ac:dyDescent="0.15">
      <c r="A62" s="191"/>
      <c r="B62" s="195"/>
      <c r="C62" s="195"/>
      <c r="D62" s="186" t="s">
        <v>161</v>
      </c>
      <c r="E62" s="186" t="s">
        <v>184</v>
      </c>
      <c r="F62" s="238">
        <v>482.46</v>
      </c>
      <c r="G62" s="238">
        <v>12.06</v>
      </c>
      <c r="H62" s="238">
        <v>60.21</v>
      </c>
      <c r="I62" s="238">
        <v>150.31</v>
      </c>
      <c r="J62" s="238">
        <v>98.84</v>
      </c>
      <c r="K62" s="238">
        <v>70.849999999999994</v>
      </c>
      <c r="L62" s="238">
        <v>71.180000000000007</v>
      </c>
      <c r="M62" s="238">
        <v>14.16</v>
      </c>
      <c r="N62" s="238">
        <v>0.4</v>
      </c>
      <c r="O62" s="238">
        <v>0.32</v>
      </c>
      <c r="P62" s="238">
        <v>0.31</v>
      </c>
      <c r="Q62" s="238">
        <v>0.1</v>
      </c>
      <c r="R62" s="238">
        <v>0.15</v>
      </c>
      <c r="S62" s="238">
        <v>0.72</v>
      </c>
      <c r="T62" s="238">
        <v>0</v>
      </c>
      <c r="U62" s="238">
        <v>0</v>
      </c>
      <c r="V62" s="238">
        <v>0</v>
      </c>
      <c r="W62" s="238">
        <v>0.3</v>
      </c>
      <c r="X62" s="238">
        <v>0.96</v>
      </c>
      <c r="Y62" s="238">
        <v>0.63</v>
      </c>
      <c r="Z62" s="238">
        <v>0</v>
      </c>
      <c r="AA62" s="246">
        <v>0.96</v>
      </c>
      <c r="AB62" s="93"/>
    </row>
    <row r="63" spans="1:28" ht="19.5" customHeight="1" x14ac:dyDescent="0.15">
      <c r="A63" s="191"/>
      <c r="B63" s="195"/>
      <c r="C63" s="195"/>
      <c r="D63" s="195"/>
      <c r="E63" s="186" t="s">
        <v>150</v>
      </c>
      <c r="F63" s="238">
        <v>7.7439999999999998</v>
      </c>
      <c r="G63" s="238">
        <v>0</v>
      </c>
      <c r="H63" s="238">
        <v>0</v>
      </c>
      <c r="I63" s="238">
        <v>0</v>
      </c>
      <c r="J63" s="238">
        <v>1.1870000000000001</v>
      </c>
      <c r="K63" s="238">
        <v>1.845</v>
      </c>
      <c r="L63" s="238">
        <v>2.7810000000000001</v>
      </c>
      <c r="M63" s="238">
        <v>0.82099999999999995</v>
      </c>
      <c r="N63" s="238">
        <v>3.1E-2</v>
      </c>
      <c r="O63" s="238">
        <v>3.3000000000000002E-2</v>
      </c>
      <c r="P63" s="238">
        <v>4.1000000000000002E-2</v>
      </c>
      <c r="Q63" s="238">
        <v>1.6E-2</v>
      </c>
      <c r="R63" s="238">
        <v>0.02</v>
      </c>
      <c r="S63" s="238">
        <v>0.16300000000000001</v>
      </c>
      <c r="T63" s="238">
        <v>0</v>
      </c>
      <c r="U63" s="238">
        <v>0</v>
      </c>
      <c r="V63" s="238">
        <v>0</v>
      </c>
      <c r="W63" s="238">
        <v>8.6999999999999994E-2</v>
      </c>
      <c r="X63" s="238">
        <v>0.27800000000000002</v>
      </c>
      <c r="Y63" s="238">
        <v>0.16200000000000001</v>
      </c>
      <c r="Z63" s="238">
        <v>0</v>
      </c>
      <c r="AA63" s="246">
        <v>0.27900000000000003</v>
      </c>
      <c r="AB63" s="93"/>
    </row>
    <row r="64" spans="1:28" ht="19.5" customHeight="1" x14ac:dyDescent="0.15">
      <c r="A64" s="191"/>
      <c r="B64" s="195"/>
      <c r="C64" s="195" t="s">
        <v>162</v>
      </c>
      <c r="D64" s="186" t="s">
        <v>163</v>
      </c>
      <c r="E64" s="186" t="s">
        <v>184</v>
      </c>
      <c r="F64" s="238">
        <v>3511.26</v>
      </c>
      <c r="G64" s="238">
        <v>223.74</v>
      </c>
      <c r="H64" s="238">
        <v>225.96</v>
      </c>
      <c r="I64" s="238">
        <v>89.23</v>
      </c>
      <c r="J64" s="238">
        <v>20.78</v>
      </c>
      <c r="K64" s="238">
        <v>15.66</v>
      </c>
      <c r="L64" s="238">
        <v>6.64</v>
      </c>
      <c r="M64" s="238">
        <v>42.46</v>
      </c>
      <c r="N64" s="238">
        <v>18</v>
      </c>
      <c r="O64" s="238">
        <v>23.21</v>
      </c>
      <c r="P64" s="238">
        <v>73.47</v>
      </c>
      <c r="Q64" s="238">
        <v>219.63</v>
      </c>
      <c r="R64" s="238">
        <v>674.35</v>
      </c>
      <c r="S64" s="238">
        <v>967.82</v>
      </c>
      <c r="T64" s="238">
        <v>675.88</v>
      </c>
      <c r="U64" s="238">
        <v>149.91</v>
      </c>
      <c r="V64" s="238">
        <v>44.04</v>
      </c>
      <c r="W64" s="238">
        <v>20.36</v>
      </c>
      <c r="X64" s="238">
        <v>20.12</v>
      </c>
      <c r="Y64" s="238">
        <v>0</v>
      </c>
      <c r="Z64" s="238">
        <v>0</v>
      </c>
      <c r="AA64" s="246">
        <v>0</v>
      </c>
      <c r="AB64" s="93"/>
    </row>
    <row r="65" spans="1:28" ht="19.5" customHeight="1" x14ac:dyDescent="0.15">
      <c r="A65" s="191"/>
      <c r="B65" s="195" t="s">
        <v>20</v>
      </c>
      <c r="C65" s="195"/>
      <c r="D65" s="195"/>
      <c r="E65" s="186" t="s">
        <v>150</v>
      </c>
      <c r="F65" s="238">
        <v>820.02800000000002</v>
      </c>
      <c r="G65" s="238">
        <v>0</v>
      </c>
      <c r="H65" s="238">
        <v>0</v>
      </c>
      <c r="I65" s="238">
        <v>4.0490000000000004</v>
      </c>
      <c r="J65" s="238">
        <v>2.08</v>
      </c>
      <c r="K65" s="238">
        <v>2.0390000000000001</v>
      </c>
      <c r="L65" s="238">
        <v>1.0620000000000001</v>
      </c>
      <c r="M65" s="238">
        <v>7.9569999999999999</v>
      </c>
      <c r="N65" s="238">
        <v>3.766</v>
      </c>
      <c r="O65" s="238">
        <v>5.3460000000000001</v>
      </c>
      <c r="P65" s="238">
        <v>18.385999999999999</v>
      </c>
      <c r="Q65" s="238">
        <v>56.981000000000002</v>
      </c>
      <c r="R65" s="238">
        <v>181.97499999999999</v>
      </c>
      <c r="S65" s="238">
        <v>270.78100000000001</v>
      </c>
      <c r="T65" s="238">
        <v>195.25399999999999</v>
      </c>
      <c r="U65" s="238">
        <v>45</v>
      </c>
      <c r="V65" s="238">
        <v>13.217000000000001</v>
      </c>
      <c r="W65" s="238">
        <v>6.0960000000000001</v>
      </c>
      <c r="X65" s="238">
        <v>6.0389999999999997</v>
      </c>
      <c r="Y65" s="238">
        <v>0</v>
      </c>
      <c r="Z65" s="238">
        <v>0</v>
      </c>
      <c r="AA65" s="246">
        <v>0</v>
      </c>
      <c r="AB65" s="93"/>
    </row>
    <row r="66" spans="1:28" ht="19.5" customHeight="1" x14ac:dyDescent="0.15">
      <c r="A66" s="191"/>
      <c r="B66" s="195"/>
      <c r="C66" s="195"/>
      <c r="D66" s="186" t="s">
        <v>164</v>
      </c>
      <c r="E66" s="186" t="s">
        <v>184</v>
      </c>
      <c r="F66" s="238">
        <v>34.32</v>
      </c>
      <c r="G66" s="238">
        <v>1.71</v>
      </c>
      <c r="H66" s="238">
        <v>0.94</v>
      </c>
      <c r="I66" s="238">
        <v>0.5</v>
      </c>
      <c r="J66" s="238">
        <v>1.4</v>
      </c>
      <c r="K66" s="238">
        <v>3.58</v>
      </c>
      <c r="L66" s="238">
        <v>3.41</v>
      </c>
      <c r="M66" s="238">
        <v>1.06</v>
      </c>
      <c r="N66" s="238">
        <v>2.7</v>
      </c>
      <c r="O66" s="238">
        <v>17.329999999999998</v>
      </c>
      <c r="P66" s="238">
        <v>7.0000000000000007E-2</v>
      </c>
      <c r="Q66" s="238">
        <v>0.36</v>
      </c>
      <c r="R66" s="238">
        <v>0.4</v>
      </c>
      <c r="S66" s="238">
        <v>0.44</v>
      </c>
      <c r="T66" s="238">
        <v>0.42</v>
      </c>
      <c r="U66" s="238">
        <v>0</v>
      </c>
      <c r="V66" s="238">
        <v>0</v>
      </c>
      <c r="W66" s="238">
        <v>0</v>
      </c>
      <c r="X66" s="238">
        <v>0</v>
      </c>
      <c r="Y66" s="238">
        <v>0</v>
      </c>
      <c r="Z66" s="238">
        <v>0</v>
      </c>
      <c r="AA66" s="246">
        <v>0</v>
      </c>
      <c r="AB66" s="93"/>
    </row>
    <row r="67" spans="1:28" ht="19.5" customHeight="1" x14ac:dyDescent="0.15">
      <c r="A67" s="191" t="s">
        <v>227</v>
      </c>
      <c r="B67" s="195"/>
      <c r="C67" s="195"/>
      <c r="D67" s="195"/>
      <c r="E67" s="186" t="s">
        <v>150</v>
      </c>
      <c r="F67" s="238">
        <v>2.6739999999999999</v>
      </c>
      <c r="G67" s="238">
        <v>0</v>
      </c>
      <c r="H67" s="238">
        <v>0</v>
      </c>
      <c r="I67" s="238">
        <v>0</v>
      </c>
      <c r="J67" s="238">
        <v>1.4999999999999999E-2</v>
      </c>
      <c r="K67" s="238">
        <v>9.7000000000000003E-2</v>
      </c>
      <c r="L67" s="238">
        <v>0.13300000000000001</v>
      </c>
      <c r="M67" s="238">
        <v>6.3E-2</v>
      </c>
      <c r="N67" s="238">
        <v>0.20799999999999999</v>
      </c>
      <c r="O67" s="238">
        <v>1.806</v>
      </c>
      <c r="P67" s="238">
        <v>8.9999999999999993E-3</v>
      </c>
      <c r="Q67" s="238">
        <v>5.8000000000000003E-2</v>
      </c>
      <c r="R67" s="238">
        <v>7.6999999999999999E-2</v>
      </c>
      <c r="S67" s="238">
        <v>9.9000000000000005E-2</v>
      </c>
      <c r="T67" s="238">
        <v>0.109</v>
      </c>
      <c r="U67" s="238">
        <v>0</v>
      </c>
      <c r="V67" s="238">
        <v>0</v>
      </c>
      <c r="W67" s="238">
        <v>0</v>
      </c>
      <c r="X67" s="238">
        <v>0</v>
      </c>
      <c r="Y67" s="238">
        <v>0</v>
      </c>
      <c r="Z67" s="238">
        <v>0</v>
      </c>
      <c r="AA67" s="246">
        <v>0</v>
      </c>
      <c r="AB67" s="93"/>
    </row>
    <row r="68" spans="1:28" ht="19.5" customHeight="1" x14ac:dyDescent="0.15">
      <c r="A68" s="191"/>
      <c r="B68" s="194"/>
      <c r="C68" s="190" t="s">
        <v>165</v>
      </c>
      <c r="D68" s="185"/>
      <c r="E68" s="186" t="s">
        <v>184</v>
      </c>
      <c r="F68" s="238">
        <v>1065.3599999999999</v>
      </c>
      <c r="G68" s="238">
        <v>36.83</v>
      </c>
      <c r="H68" s="238">
        <v>110.21</v>
      </c>
      <c r="I68" s="238">
        <v>161.76</v>
      </c>
      <c r="J68" s="238">
        <v>119.4</v>
      </c>
      <c r="K68" s="238">
        <v>145.11000000000001</v>
      </c>
      <c r="L68" s="238">
        <v>129.78</v>
      </c>
      <c r="M68" s="238">
        <v>59.79</v>
      </c>
      <c r="N68" s="238">
        <v>55.88</v>
      </c>
      <c r="O68" s="238">
        <v>44.76</v>
      </c>
      <c r="P68" s="238">
        <v>18.350000000000001</v>
      </c>
      <c r="Q68" s="238">
        <v>26.55</v>
      </c>
      <c r="R68" s="238">
        <v>44.66</v>
      </c>
      <c r="S68" s="238">
        <v>26.94</v>
      </c>
      <c r="T68" s="238">
        <v>37.130000000000003</v>
      </c>
      <c r="U68" s="238">
        <v>36.46</v>
      </c>
      <c r="V68" s="238">
        <v>7.61</v>
      </c>
      <c r="W68" s="238">
        <v>3.8</v>
      </c>
      <c r="X68" s="238">
        <v>0.34</v>
      </c>
      <c r="Y68" s="238">
        <v>0</v>
      </c>
      <c r="Z68" s="238">
        <v>0</v>
      </c>
      <c r="AA68" s="246">
        <v>0</v>
      </c>
      <c r="AB68" s="93"/>
    </row>
    <row r="69" spans="1:28" ht="19.5" customHeight="1" x14ac:dyDescent="0.15">
      <c r="A69" s="191"/>
      <c r="B69" s="194"/>
      <c r="C69" s="194"/>
      <c r="D69" s="188"/>
      <c r="E69" s="186" t="s">
        <v>150</v>
      </c>
      <c r="F69" s="238">
        <v>86.450999999999993</v>
      </c>
      <c r="G69" s="238">
        <v>0</v>
      </c>
      <c r="H69" s="238">
        <v>0.92</v>
      </c>
      <c r="I69" s="238">
        <v>4.0839999999999996</v>
      </c>
      <c r="J69" s="238">
        <v>6.0170000000000003</v>
      </c>
      <c r="K69" s="238">
        <v>10.645</v>
      </c>
      <c r="L69" s="238">
        <v>12.612</v>
      </c>
      <c r="M69" s="238">
        <v>6.2779999999999996</v>
      </c>
      <c r="N69" s="238">
        <v>7.4450000000000003</v>
      </c>
      <c r="O69" s="238">
        <v>6.3739999999999997</v>
      </c>
      <c r="P69" s="238">
        <v>3.9950000000000001</v>
      </c>
      <c r="Q69" s="238">
        <v>4.3419999999999996</v>
      </c>
      <c r="R69" s="238">
        <v>8.1189999999999998</v>
      </c>
      <c r="S69" s="238">
        <v>5.35</v>
      </c>
      <c r="T69" s="238">
        <v>4.8460000000000001</v>
      </c>
      <c r="U69" s="238">
        <v>3.8210000000000002</v>
      </c>
      <c r="V69" s="238">
        <v>1.0449999999999999</v>
      </c>
      <c r="W69" s="238">
        <v>0.52300000000000002</v>
      </c>
      <c r="X69" s="238">
        <v>3.5000000000000003E-2</v>
      </c>
      <c r="Y69" s="238">
        <v>0</v>
      </c>
      <c r="Z69" s="238">
        <v>0</v>
      </c>
      <c r="AA69" s="246">
        <v>0</v>
      </c>
      <c r="AB69" s="93"/>
    </row>
    <row r="70" spans="1:28" ht="19.5" customHeight="1" x14ac:dyDescent="0.15">
      <c r="A70" s="191"/>
      <c r="B70" s="193"/>
      <c r="C70" s="190" t="s">
        <v>152</v>
      </c>
      <c r="D70" s="185"/>
      <c r="E70" s="186" t="s">
        <v>184</v>
      </c>
      <c r="F70" s="238">
        <v>39789.96</v>
      </c>
      <c r="G70" s="238">
        <v>42.55</v>
      </c>
      <c r="H70" s="238">
        <v>1386.1</v>
      </c>
      <c r="I70" s="238">
        <v>377.19</v>
      </c>
      <c r="J70" s="238">
        <v>559.78</v>
      </c>
      <c r="K70" s="238">
        <v>551.83000000000004</v>
      </c>
      <c r="L70" s="238">
        <v>436.13</v>
      </c>
      <c r="M70" s="238">
        <v>1328.29</v>
      </c>
      <c r="N70" s="238">
        <v>984.89</v>
      </c>
      <c r="O70" s="238">
        <v>829.72</v>
      </c>
      <c r="P70" s="238">
        <v>1395</v>
      </c>
      <c r="Q70" s="238">
        <v>2425.14</v>
      </c>
      <c r="R70" s="238">
        <v>6651.84</v>
      </c>
      <c r="S70" s="238">
        <v>7337.21</v>
      </c>
      <c r="T70" s="238">
        <v>7463.31</v>
      </c>
      <c r="U70" s="238">
        <v>3998.82</v>
      </c>
      <c r="V70" s="238">
        <v>2053.0500000000002</v>
      </c>
      <c r="W70" s="238">
        <v>686.56</v>
      </c>
      <c r="X70" s="238">
        <v>700.9</v>
      </c>
      <c r="Y70" s="238">
        <v>173.8</v>
      </c>
      <c r="Z70" s="238">
        <v>159.99</v>
      </c>
      <c r="AA70" s="246">
        <v>247.86</v>
      </c>
      <c r="AB70" s="93"/>
    </row>
    <row r="71" spans="1:28" ht="19.5" customHeight="1" x14ac:dyDescent="0.15">
      <c r="A71" s="191"/>
      <c r="B71" s="194"/>
      <c r="C71" s="194"/>
      <c r="D71" s="188"/>
      <c r="E71" s="186" t="s">
        <v>150</v>
      </c>
      <c r="F71" s="238">
        <v>5862.9670000000096</v>
      </c>
      <c r="G71" s="238">
        <v>0</v>
      </c>
      <c r="H71" s="238">
        <v>8.8389999999999702</v>
      </c>
      <c r="I71" s="238">
        <v>9.4710000000000001</v>
      </c>
      <c r="J71" s="238">
        <v>28.382000000000001</v>
      </c>
      <c r="K71" s="238">
        <v>38.914000000000001</v>
      </c>
      <c r="L71" s="238">
        <v>39.478999999999999</v>
      </c>
      <c r="M71" s="238">
        <v>133.61099999999999</v>
      </c>
      <c r="N71" s="238">
        <v>110.175</v>
      </c>
      <c r="O71" s="238">
        <v>103.946</v>
      </c>
      <c r="P71" s="238">
        <v>194.036</v>
      </c>
      <c r="Q71" s="238">
        <v>363.358</v>
      </c>
      <c r="R71" s="238">
        <v>1031.7270000000001</v>
      </c>
      <c r="S71" s="238">
        <v>1190.7739999999999</v>
      </c>
      <c r="T71" s="238">
        <v>1229.299</v>
      </c>
      <c r="U71" s="238">
        <v>686.42200000000105</v>
      </c>
      <c r="V71" s="238">
        <v>351.86099999999999</v>
      </c>
      <c r="W71" s="238">
        <v>128.71799999999999</v>
      </c>
      <c r="X71" s="238">
        <v>116.77200000000001</v>
      </c>
      <c r="Y71" s="238">
        <v>32.070999999999998</v>
      </c>
      <c r="Z71" s="238">
        <v>26.972999999999999</v>
      </c>
      <c r="AA71" s="246">
        <v>38.139000000000003</v>
      </c>
      <c r="AB71" s="93"/>
    </row>
    <row r="72" spans="1:28" ht="19.5" customHeight="1" x14ac:dyDescent="0.15">
      <c r="A72" s="191"/>
      <c r="B72" s="195" t="s">
        <v>94</v>
      </c>
      <c r="C72" s="186"/>
      <c r="D72" s="186" t="s">
        <v>153</v>
      </c>
      <c r="E72" s="186" t="s">
        <v>184</v>
      </c>
      <c r="F72" s="238">
        <v>6891.04</v>
      </c>
      <c r="G72" s="238">
        <v>0.39</v>
      </c>
      <c r="H72" s="238">
        <v>0</v>
      </c>
      <c r="I72" s="238">
        <v>1.91</v>
      </c>
      <c r="J72" s="238">
        <v>10.97</v>
      </c>
      <c r="K72" s="238">
        <v>6.07</v>
      </c>
      <c r="L72" s="238">
        <v>13.07</v>
      </c>
      <c r="M72" s="238">
        <v>32.26</v>
      </c>
      <c r="N72" s="238">
        <v>49.24</v>
      </c>
      <c r="O72" s="238">
        <v>86.99</v>
      </c>
      <c r="P72" s="238">
        <v>212.47</v>
      </c>
      <c r="Q72" s="238">
        <v>354.94</v>
      </c>
      <c r="R72" s="238">
        <v>974.87</v>
      </c>
      <c r="S72" s="238">
        <v>1504.4</v>
      </c>
      <c r="T72" s="238">
        <v>1550.76</v>
      </c>
      <c r="U72" s="238">
        <v>1009.92</v>
      </c>
      <c r="V72" s="238">
        <v>550.08000000000004</v>
      </c>
      <c r="W72" s="238">
        <v>272.7</v>
      </c>
      <c r="X72" s="238">
        <v>138.97</v>
      </c>
      <c r="Y72" s="238">
        <v>68.31</v>
      </c>
      <c r="Z72" s="238">
        <v>37.65</v>
      </c>
      <c r="AA72" s="250">
        <v>15.07</v>
      </c>
      <c r="AB72" s="93"/>
    </row>
    <row r="73" spans="1:28" ht="19.5" customHeight="1" x14ac:dyDescent="0.15">
      <c r="A73" s="191"/>
      <c r="B73" s="195"/>
      <c r="C73" s="195" t="s">
        <v>10</v>
      </c>
      <c r="D73" s="195"/>
      <c r="E73" s="186" t="s">
        <v>150</v>
      </c>
      <c r="F73" s="238">
        <v>1591.2380000000001</v>
      </c>
      <c r="G73" s="238">
        <v>0</v>
      </c>
      <c r="H73" s="238">
        <v>0</v>
      </c>
      <c r="I73" s="238">
        <v>9.7000000000000003E-2</v>
      </c>
      <c r="J73" s="238">
        <v>0.747</v>
      </c>
      <c r="K73" s="238">
        <v>0.60699999999999998</v>
      </c>
      <c r="L73" s="238">
        <v>1.3640000000000001</v>
      </c>
      <c r="M73" s="238">
        <v>4.3419999999999996</v>
      </c>
      <c r="N73" s="238">
        <v>7.7050000000000001</v>
      </c>
      <c r="O73" s="238">
        <v>15.058999999999999</v>
      </c>
      <c r="P73" s="238">
        <v>41.093000000000004</v>
      </c>
      <c r="Q73" s="238">
        <v>73.977999999999994</v>
      </c>
      <c r="R73" s="238">
        <v>210.90299999999999</v>
      </c>
      <c r="S73" s="238">
        <v>347.74299999999999</v>
      </c>
      <c r="T73" s="238">
        <v>369.86</v>
      </c>
      <c r="U73" s="238">
        <v>248.72399999999999</v>
      </c>
      <c r="V73" s="238">
        <v>136.89099999999999</v>
      </c>
      <c r="W73" s="238">
        <v>67.879000000000005</v>
      </c>
      <c r="X73" s="238">
        <v>34.33</v>
      </c>
      <c r="Y73" s="238">
        <v>17.007999999999999</v>
      </c>
      <c r="Z73" s="238">
        <v>8.9890000000000008</v>
      </c>
      <c r="AA73" s="246">
        <v>3.919</v>
      </c>
      <c r="AB73" s="93"/>
    </row>
    <row r="74" spans="1:28" ht="19.5" customHeight="1" x14ac:dyDescent="0.15">
      <c r="A74" s="191"/>
      <c r="B74" s="195"/>
      <c r="C74" s="195"/>
      <c r="D74" s="186" t="s">
        <v>157</v>
      </c>
      <c r="E74" s="186" t="s">
        <v>184</v>
      </c>
      <c r="F74" s="238">
        <v>5862.92</v>
      </c>
      <c r="G74" s="238">
        <v>0</v>
      </c>
      <c r="H74" s="238">
        <v>0</v>
      </c>
      <c r="I74" s="238">
        <v>0</v>
      </c>
      <c r="J74" s="238">
        <v>0.82</v>
      </c>
      <c r="K74" s="238">
        <v>0</v>
      </c>
      <c r="L74" s="238">
        <v>12.88</v>
      </c>
      <c r="M74" s="238">
        <v>16.55</v>
      </c>
      <c r="N74" s="238">
        <v>37.619999999999997</v>
      </c>
      <c r="O74" s="238">
        <v>64.489999999999995</v>
      </c>
      <c r="P74" s="238">
        <v>199.48</v>
      </c>
      <c r="Q74" s="238">
        <v>316.44</v>
      </c>
      <c r="R74" s="238">
        <v>835.29</v>
      </c>
      <c r="S74" s="238">
        <v>1161.1600000000001</v>
      </c>
      <c r="T74" s="238">
        <v>1317.5</v>
      </c>
      <c r="U74" s="238">
        <v>914.61</v>
      </c>
      <c r="V74" s="238">
        <v>472.83</v>
      </c>
      <c r="W74" s="238">
        <v>256.52999999999997</v>
      </c>
      <c r="X74" s="238">
        <v>135.72</v>
      </c>
      <c r="Y74" s="238">
        <v>68.28</v>
      </c>
      <c r="Z74" s="238">
        <v>37.65</v>
      </c>
      <c r="AA74" s="246">
        <v>15.07</v>
      </c>
      <c r="AB74" s="93"/>
    </row>
    <row r="75" spans="1:28" ht="19.5" customHeight="1" x14ac:dyDescent="0.15">
      <c r="A75" s="191"/>
      <c r="B75" s="195"/>
      <c r="C75" s="195"/>
      <c r="D75" s="195"/>
      <c r="E75" s="186" t="s">
        <v>150</v>
      </c>
      <c r="F75" s="238">
        <v>1349.0409999999999</v>
      </c>
      <c r="G75" s="238">
        <v>0</v>
      </c>
      <c r="H75" s="238">
        <v>0</v>
      </c>
      <c r="I75" s="238">
        <v>0</v>
      </c>
      <c r="J75" s="238">
        <v>4.2999999999999997E-2</v>
      </c>
      <c r="K75" s="238">
        <v>0</v>
      </c>
      <c r="L75" s="238">
        <v>1.341</v>
      </c>
      <c r="M75" s="238">
        <v>2.1360000000000001</v>
      </c>
      <c r="N75" s="238">
        <v>5.8529999999999998</v>
      </c>
      <c r="O75" s="238">
        <v>11.006</v>
      </c>
      <c r="P75" s="238">
        <v>38.508000000000003</v>
      </c>
      <c r="Q75" s="238">
        <v>65.506</v>
      </c>
      <c r="R75" s="238">
        <v>178.846</v>
      </c>
      <c r="S75" s="238">
        <v>265.40199999999999</v>
      </c>
      <c r="T75" s="238">
        <v>311.90800000000002</v>
      </c>
      <c r="U75" s="238">
        <v>224.422</v>
      </c>
      <c r="V75" s="238">
        <v>116.979</v>
      </c>
      <c r="W75" s="238">
        <v>63.673000000000002</v>
      </c>
      <c r="X75" s="238">
        <v>33.51</v>
      </c>
      <c r="Y75" s="238">
        <v>17</v>
      </c>
      <c r="Z75" s="238">
        <v>8.9890000000000008</v>
      </c>
      <c r="AA75" s="246">
        <v>3.919</v>
      </c>
      <c r="AB75" s="93"/>
    </row>
    <row r="76" spans="1:28" ht="19.5" customHeight="1" x14ac:dyDescent="0.15">
      <c r="A76" s="191"/>
      <c r="B76" s="195" t="s">
        <v>65</v>
      </c>
      <c r="C76" s="195" t="s">
        <v>159</v>
      </c>
      <c r="D76" s="186" t="s">
        <v>160</v>
      </c>
      <c r="E76" s="186" t="s">
        <v>184</v>
      </c>
      <c r="F76" s="238">
        <v>1028.1199999999999</v>
      </c>
      <c r="G76" s="238">
        <v>0.39</v>
      </c>
      <c r="H76" s="238">
        <v>0</v>
      </c>
      <c r="I76" s="238">
        <v>1.91</v>
      </c>
      <c r="J76" s="238">
        <v>10.15</v>
      </c>
      <c r="K76" s="238">
        <v>6.07</v>
      </c>
      <c r="L76" s="238">
        <v>0.19</v>
      </c>
      <c r="M76" s="238">
        <v>15.71</v>
      </c>
      <c r="N76" s="238">
        <v>11.62</v>
      </c>
      <c r="O76" s="238">
        <v>22.5</v>
      </c>
      <c r="P76" s="238">
        <v>12.99</v>
      </c>
      <c r="Q76" s="238">
        <v>38.5</v>
      </c>
      <c r="R76" s="238">
        <v>139.58000000000001</v>
      </c>
      <c r="S76" s="238">
        <v>343.24</v>
      </c>
      <c r="T76" s="238">
        <v>233.26</v>
      </c>
      <c r="U76" s="238">
        <v>95.31</v>
      </c>
      <c r="V76" s="238">
        <v>77.25</v>
      </c>
      <c r="W76" s="238">
        <v>16.170000000000002</v>
      </c>
      <c r="X76" s="238">
        <v>3.25</v>
      </c>
      <c r="Y76" s="238">
        <v>0.03</v>
      </c>
      <c r="Z76" s="238">
        <v>0</v>
      </c>
      <c r="AA76" s="246">
        <v>0</v>
      </c>
      <c r="AB76" s="93"/>
    </row>
    <row r="77" spans="1:28" ht="19.5" customHeight="1" x14ac:dyDescent="0.15">
      <c r="A77" s="191"/>
      <c r="B77" s="195"/>
      <c r="C77" s="195"/>
      <c r="D77" s="195"/>
      <c r="E77" s="186" t="s">
        <v>150</v>
      </c>
      <c r="F77" s="238">
        <v>242.197</v>
      </c>
      <c r="G77" s="238">
        <v>0</v>
      </c>
      <c r="H77" s="238">
        <v>0</v>
      </c>
      <c r="I77" s="238">
        <v>9.7000000000000003E-2</v>
      </c>
      <c r="J77" s="238">
        <v>0.70399999999999996</v>
      </c>
      <c r="K77" s="238">
        <v>0.60699999999999998</v>
      </c>
      <c r="L77" s="238">
        <v>2.3E-2</v>
      </c>
      <c r="M77" s="238">
        <v>2.206</v>
      </c>
      <c r="N77" s="238">
        <v>1.8520000000000001</v>
      </c>
      <c r="O77" s="238">
        <v>4.0529999999999999</v>
      </c>
      <c r="P77" s="238">
        <v>2.585</v>
      </c>
      <c r="Q77" s="238">
        <v>8.4719999999999995</v>
      </c>
      <c r="R77" s="238">
        <v>32.057000000000002</v>
      </c>
      <c r="S77" s="238">
        <v>82.340999999999994</v>
      </c>
      <c r="T77" s="238">
        <v>57.951999999999998</v>
      </c>
      <c r="U77" s="238">
        <v>24.302</v>
      </c>
      <c r="V77" s="238">
        <v>19.911999999999999</v>
      </c>
      <c r="W77" s="238">
        <v>4.2060000000000004</v>
      </c>
      <c r="X77" s="238">
        <v>0.82</v>
      </c>
      <c r="Y77" s="238">
        <v>8.0000000000000002E-3</v>
      </c>
      <c r="Z77" s="238">
        <v>0</v>
      </c>
      <c r="AA77" s="246">
        <v>0</v>
      </c>
      <c r="AB77" s="93"/>
    </row>
    <row r="78" spans="1:28" ht="19.5" customHeight="1" x14ac:dyDescent="0.15">
      <c r="A78" s="191" t="s">
        <v>85</v>
      </c>
      <c r="B78" s="195"/>
      <c r="C78" s="195"/>
      <c r="D78" s="186" t="s">
        <v>166</v>
      </c>
      <c r="E78" s="186" t="s">
        <v>184</v>
      </c>
      <c r="F78" s="238">
        <v>0</v>
      </c>
      <c r="G78" s="238">
        <v>0</v>
      </c>
      <c r="H78" s="238">
        <v>0</v>
      </c>
      <c r="I78" s="238">
        <v>0</v>
      </c>
      <c r="J78" s="238">
        <v>0</v>
      </c>
      <c r="K78" s="238">
        <v>0</v>
      </c>
      <c r="L78" s="238">
        <v>0</v>
      </c>
      <c r="M78" s="238">
        <v>0</v>
      </c>
      <c r="N78" s="238">
        <v>0</v>
      </c>
      <c r="O78" s="238">
        <v>0</v>
      </c>
      <c r="P78" s="238">
        <v>0</v>
      </c>
      <c r="Q78" s="238">
        <v>0</v>
      </c>
      <c r="R78" s="238">
        <v>0</v>
      </c>
      <c r="S78" s="238">
        <v>0</v>
      </c>
      <c r="T78" s="238">
        <v>0</v>
      </c>
      <c r="U78" s="238">
        <v>0</v>
      </c>
      <c r="V78" s="238">
        <v>0</v>
      </c>
      <c r="W78" s="238">
        <v>0</v>
      </c>
      <c r="X78" s="238">
        <v>0</v>
      </c>
      <c r="Y78" s="238">
        <v>0</v>
      </c>
      <c r="Z78" s="238">
        <v>0</v>
      </c>
      <c r="AA78" s="246">
        <v>0</v>
      </c>
      <c r="AB78" s="93"/>
    </row>
    <row r="79" spans="1:28" ht="19.5" customHeight="1" x14ac:dyDescent="0.15">
      <c r="A79" s="191"/>
      <c r="B79" s="195"/>
      <c r="C79" s="195" t="s">
        <v>162</v>
      </c>
      <c r="D79" s="195"/>
      <c r="E79" s="186" t="s">
        <v>150</v>
      </c>
      <c r="F79" s="238">
        <v>0</v>
      </c>
      <c r="G79" s="238">
        <v>0</v>
      </c>
      <c r="H79" s="238">
        <v>0</v>
      </c>
      <c r="I79" s="238">
        <v>0</v>
      </c>
      <c r="J79" s="238">
        <v>0</v>
      </c>
      <c r="K79" s="238">
        <v>0</v>
      </c>
      <c r="L79" s="238">
        <v>0</v>
      </c>
      <c r="M79" s="238">
        <v>0</v>
      </c>
      <c r="N79" s="238">
        <v>0</v>
      </c>
      <c r="O79" s="238">
        <v>0</v>
      </c>
      <c r="P79" s="238">
        <v>0</v>
      </c>
      <c r="Q79" s="238">
        <v>0</v>
      </c>
      <c r="R79" s="238">
        <v>0</v>
      </c>
      <c r="S79" s="238">
        <v>0</v>
      </c>
      <c r="T79" s="238">
        <v>0</v>
      </c>
      <c r="U79" s="238">
        <v>0</v>
      </c>
      <c r="V79" s="238">
        <v>0</v>
      </c>
      <c r="W79" s="238">
        <v>0</v>
      </c>
      <c r="X79" s="238">
        <v>0</v>
      </c>
      <c r="Y79" s="238">
        <v>0</v>
      </c>
      <c r="Z79" s="238">
        <v>0</v>
      </c>
      <c r="AA79" s="246">
        <v>0</v>
      </c>
      <c r="AB79" s="93"/>
    </row>
    <row r="80" spans="1:28" ht="19.5" customHeight="1" x14ac:dyDescent="0.15">
      <c r="A80" s="191"/>
      <c r="B80" s="195" t="s">
        <v>20</v>
      </c>
      <c r="C80" s="195"/>
      <c r="D80" s="186" t="s">
        <v>164</v>
      </c>
      <c r="E80" s="186" t="s">
        <v>184</v>
      </c>
      <c r="F80" s="238">
        <v>0</v>
      </c>
      <c r="G80" s="238">
        <v>0</v>
      </c>
      <c r="H80" s="238">
        <v>0</v>
      </c>
      <c r="I80" s="238">
        <v>0</v>
      </c>
      <c r="J80" s="238">
        <v>0</v>
      </c>
      <c r="K80" s="238">
        <v>0</v>
      </c>
      <c r="L80" s="238">
        <v>0</v>
      </c>
      <c r="M80" s="238">
        <v>0</v>
      </c>
      <c r="N80" s="238">
        <v>0</v>
      </c>
      <c r="O80" s="238">
        <v>0</v>
      </c>
      <c r="P80" s="238">
        <v>0</v>
      </c>
      <c r="Q80" s="238">
        <v>0</v>
      </c>
      <c r="R80" s="238">
        <v>0</v>
      </c>
      <c r="S80" s="238">
        <v>0</v>
      </c>
      <c r="T80" s="238">
        <v>0</v>
      </c>
      <c r="U80" s="238">
        <v>0</v>
      </c>
      <c r="V80" s="238">
        <v>0</v>
      </c>
      <c r="W80" s="238">
        <v>0</v>
      </c>
      <c r="X80" s="238">
        <v>0</v>
      </c>
      <c r="Y80" s="238">
        <v>0</v>
      </c>
      <c r="Z80" s="238">
        <v>0</v>
      </c>
      <c r="AA80" s="246">
        <v>0</v>
      </c>
      <c r="AB80" s="93"/>
    </row>
    <row r="81" spans="1:28" ht="19.5" customHeight="1" x14ac:dyDescent="0.15">
      <c r="A81" s="191"/>
      <c r="B81" s="195"/>
      <c r="C81" s="195"/>
      <c r="D81" s="195"/>
      <c r="E81" s="186" t="s">
        <v>150</v>
      </c>
      <c r="F81" s="238">
        <v>0</v>
      </c>
      <c r="G81" s="238">
        <v>0</v>
      </c>
      <c r="H81" s="238">
        <v>0</v>
      </c>
      <c r="I81" s="238">
        <v>0</v>
      </c>
      <c r="J81" s="238">
        <v>0</v>
      </c>
      <c r="K81" s="238">
        <v>0</v>
      </c>
      <c r="L81" s="238">
        <v>0</v>
      </c>
      <c r="M81" s="238">
        <v>0</v>
      </c>
      <c r="N81" s="238">
        <v>0</v>
      </c>
      <c r="O81" s="238">
        <v>0</v>
      </c>
      <c r="P81" s="238">
        <v>0</v>
      </c>
      <c r="Q81" s="238">
        <v>0</v>
      </c>
      <c r="R81" s="238">
        <v>0</v>
      </c>
      <c r="S81" s="238">
        <v>0</v>
      </c>
      <c r="T81" s="238">
        <v>0</v>
      </c>
      <c r="U81" s="238">
        <v>0</v>
      </c>
      <c r="V81" s="238">
        <v>0</v>
      </c>
      <c r="W81" s="238">
        <v>0</v>
      </c>
      <c r="X81" s="238">
        <v>0</v>
      </c>
      <c r="Y81" s="238">
        <v>0</v>
      </c>
      <c r="Z81" s="238">
        <v>0</v>
      </c>
      <c r="AA81" s="246">
        <v>0</v>
      </c>
      <c r="AB81" s="93"/>
    </row>
    <row r="82" spans="1:28" ht="19.5" customHeight="1" x14ac:dyDescent="0.15">
      <c r="A82" s="191"/>
      <c r="B82" s="194"/>
      <c r="C82" s="190" t="s">
        <v>165</v>
      </c>
      <c r="D82" s="185"/>
      <c r="E82" s="186" t="s">
        <v>184</v>
      </c>
      <c r="F82" s="238">
        <v>32898.92</v>
      </c>
      <c r="G82" s="238">
        <v>42.16</v>
      </c>
      <c r="H82" s="238">
        <v>1386.1</v>
      </c>
      <c r="I82" s="238">
        <v>375.28</v>
      </c>
      <c r="J82" s="238">
        <v>548.80999999999995</v>
      </c>
      <c r="K82" s="238">
        <v>545.76</v>
      </c>
      <c r="L82" s="238">
        <v>423.06</v>
      </c>
      <c r="M82" s="238">
        <v>1296.03</v>
      </c>
      <c r="N82" s="238">
        <v>935.65</v>
      </c>
      <c r="O82" s="238">
        <v>742.73</v>
      </c>
      <c r="P82" s="238">
        <v>1182.53</v>
      </c>
      <c r="Q82" s="238">
        <v>2070.1999999999998</v>
      </c>
      <c r="R82" s="238">
        <v>5676.97</v>
      </c>
      <c r="S82" s="238">
        <v>5832.81</v>
      </c>
      <c r="T82" s="238">
        <v>5912.55</v>
      </c>
      <c r="U82" s="238">
        <v>2988.9</v>
      </c>
      <c r="V82" s="238">
        <v>1502.97</v>
      </c>
      <c r="W82" s="238">
        <v>413.86</v>
      </c>
      <c r="X82" s="238">
        <v>561.92999999999995</v>
      </c>
      <c r="Y82" s="238">
        <v>105.49</v>
      </c>
      <c r="Z82" s="238">
        <v>122.34</v>
      </c>
      <c r="AA82" s="246">
        <v>232.79</v>
      </c>
      <c r="AB82" s="93"/>
    </row>
    <row r="83" spans="1:28" ht="19.5" customHeight="1" thickBot="1" x14ac:dyDescent="0.2">
      <c r="A83" s="196"/>
      <c r="B83" s="197"/>
      <c r="C83" s="197"/>
      <c r="D83" s="198"/>
      <c r="E83" s="199" t="s">
        <v>150</v>
      </c>
      <c r="F83" s="238">
        <v>4271.7290000000103</v>
      </c>
      <c r="G83" s="249">
        <v>0</v>
      </c>
      <c r="H83" s="248">
        <v>8.8389999999999702</v>
      </c>
      <c r="I83" s="248">
        <v>9.3740000000000006</v>
      </c>
      <c r="J83" s="248">
        <v>27.635000000000002</v>
      </c>
      <c r="K83" s="248">
        <v>38.307000000000002</v>
      </c>
      <c r="L83" s="248">
        <v>38.115000000000002</v>
      </c>
      <c r="M83" s="248">
        <v>129.26900000000001</v>
      </c>
      <c r="N83" s="248">
        <v>102.47</v>
      </c>
      <c r="O83" s="248">
        <v>88.886999999999901</v>
      </c>
      <c r="P83" s="248">
        <v>152.94300000000001</v>
      </c>
      <c r="Q83" s="248">
        <v>289.38</v>
      </c>
      <c r="R83" s="248">
        <v>820.82400000000098</v>
      </c>
      <c r="S83" s="248">
        <v>843.031000000002</v>
      </c>
      <c r="T83" s="248">
        <v>859.43899999999996</v>
      </c>
      <c r="U83" s="248">
        <v>437.698000000001</v>
      </c>
      <c r="V83" s="248">
        <v>214.97</v>
      </c>
      <c r="W83" s="248">
        <v>60.838999999999999</v>
      </c>
      <c r="X83" s="248">
        <v>82.441999999999993</v>
      </c>
      <c r="Y83" s="248">
        <v>15.063000000000001</v>
      </c>
      <c r="Z83" s="248">
        <v>17.984000000000002</v>
      </c>
      <c r="AA83" s="247">
        <v>34.22</v>
      </c>
      <c r="AB83" s="93"/>
    </row>
    <row r="84" spans="1:28" ht="19.5" customHeight="1" x14ac:dyDescent="0.15">
      <c r="A84" s="390" t="s">
        <v>119</v>
      </c>
      <c r="B84" s="393" t="s">
        <v>120</v>
      </c>
      <c r="C84" s="394"/>
      <c r="D84" s="395"/>
      <c r="E84" s="195" t="s">
        <v>184</v>
      </c>
      <c r="F84" s="246">
        <v>4085.21</v>
      </c>
    </row>
    <row r="85" spans="1:28" ht="19.5" customHeight="1" x14ac:dyDescent="0.15">
      <c r="A85" s="391"/>
      <c r="B85" s="396" t="s">
        <v>206</v>
      </c>
      <c r="C85" s="397"/>
      <c r="D85" s="398"/>
      <c r="E85" s="186" t="s">
        <v>184</v>
      </c>
      <c r="F85" s="246">
        <v>3257.86</v>
      </c>
    </row>
    <row r="86" spans="1:28" ht="19.5" customHeight="1" x14ac:dyDescent="0.15">
      <c r="A86" s="392"/>
      <c r="B86" s="396" t="s">
        <v>207</v>
      </c>
      <c r="C86" s="397"/>
      <c r="D86" s="398"/>
      <c r="E86" s="186" t="s">
        <v>184</v>
      </c>
      <c r="F86" s="246">
        <v>827.35</v>
      </c>
    </row>
    <row r="87" spans="1:28" ht="19.5" customHeight="1" thickBot="1" x14ac:dyDescent="0.2">
      <c r="A87" s="399" t="s">
        <v>205</v>
      </c>
      <c r="B87" s="400"/>
      <c r="C87" s="400"/>
      <c r="D87" s="401"/>
      <c r="E87" s="200" t="s">
        <v>184</v>
      </c>
      <c r="F87" s="245">
        <v>0.11</v>
      </c>
    </row>
    <row r="89" spans="1:28" ht="19.5" customHeight="1" x14ac:dyDescent="0.15">
      <c r="A89" s="88" t="s">
        <v>387</v>
      </c>
      <c r="F89" s="259" t="s">
        <v>547</v>
      </c>
    </row>
    <row r="90" spans="1:28" ht="19.5" customHeight="1" thickBot="1" x14ac:dyDescent="0.2">
      <c r="A90" s="387" t="s">
        <v>28</v>
      </c>
      <c r="B90" s="389"/>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row>
    <row r="91" spans="1:28" ht="19.5" customHeight="1" x14ac:dyDescent="0.15">
      <c r="A91" s="182" t="s">
        <v>180</v>
      </c>
      <c r="B91" s="183"/>
      <c r="C91" s="183"/>
      <c r="D91" s="183"/>
      <c r="E91" s="183"/>
      <c r="F91" s="90" t="s">
        <v>181</v>
      </c>
      <c r="G91" s="91"/>
      <c r="H91" s="91"/>
      <c r="I91" s="91"/>
      <c r="J91" s="91"/>
      <c r="K91" s="91"/>
      <c r="L91" s="91"/>
      <c r="M91" s="91"/>
      <c r="N91" s="91"/>
      <c r="O91" s="91"/>
      <c r="P91" s="91"/>
      <c r="Q91" s="258"/>
      <c r="R91" s="92"/>
      <c r="S91" s="91"/>
      <c r="T91" s="91"/>
      <c r="U91" s="91"/>
      <c r="V91" s="91"/>
      <c r="W91" s="91"/>
      <c r="X91" s="91"/>
      <c r="Y91" s="91"/>
      <c r="Z91" s="91"/>
      <c r="AA91" s="257" t="s">
        <v>182</v>
      </c>
      <c r="AB91" s="93"/>
    </row>
    <row r="92" spans="1:28" ht="19.5" customHeight="1" x14ac:dyDescent="0.15">
      <c r="A92" s="184" t="s">
        <v>183</v>
      </c>
      <c r="B92" s="185"/>
      <c r="C92" s="185"/>
      <c r="D92" s="185"/>
      <c r="E92" s="186" t="s">
        <v>184</v>
      </c>
      <c r="F92" s="238">
        <v>58616.71</v>
      </c>
      <c r="G92" s="254" t="s">
        <v>185</v>
      </c>
      <c r="H92" s="254" t="s">
        <v>186</v>
      </c>
      <c r="I92" s="254" t="s">
        <v>187</v>
      </c>
      <c r="J92" s="254" t="s">
        <v>188</v>
      </c>
      <c r="K92" s="254" t="s">
        <v>228</v>
      </c>
      <c r="L92" s="254" t="s">
        <v>229</v>
      </c>
      <c r="M92" s="254" t="s">
        <v>230</v>
      </c>
      <c r="N92" s="254" t="s">
        <v>231</v>
      </c>
      <c r="O92" s="254" t="s">
        <v>232</v>
      </c>
      <c r="P92" s="254" t="s">
        <v>233</v>
      </c>
      <c r="Q92" s="256" t="s">
        <v>234</v>
      </c>
      <c r="R92" s="255" t="s">
        <v>235</v>
      </c>
      <c r="S92" s="254" t="s">
        <v>236</v>
      </c>
      <c r="T92" s="254" t="s">
        <v>237</v>
      </c>
      <c r="U92" s="254" t="s">
        <v>238</v>
      </c>
      <c r="V92" s="254" t="s">
        <v>239</v>
      </c>
      <c r="W92" s="254" t="s">
        <v>42</v>
      </c>
      <c r="X92" s="254" t="s">
        <v>147</v>
      </c>
      <c r="Y92" s="254" t="s">
        <v>148</v>
      </c>
      <c r="Z92" s="254" t="s">
        <v>149</v>
      </c>
      <c r="AA92" s="251"/>
      <c r="AB92" s="93"/>
    </row>
    <row r="93" spans="1:28" ht="19.5" customHeight="1" x14ac:dyDescent="0.15">
      <c r="A93" s="187"/>
      <c r="B93" s="188"/>
      <c r="C93" s="188"/>
      <c r="D93" s="188"/>
      <c r="E93" s="186" t="s">
        <v>150</v>
      </c>
      <c r="F93" s="238">
        <v>12546.653</v>
      </c>
      <c r="G93" s="252"/>
      <c r="H93" s="252"/>
      <c r="I93" s="252"/>
      <c r="J93" s="252"/>
      <c r="K93" s="252"/>
      <c r="L93" s="252"/>
      <c r="M93" s="252"/>
      <c r="N93" s="252"/>
      <c r="O93" s="252"/>
      <c r="P93" s="252"/>
      <c r="Q93" s="253"/>
      <c r="R93" s="94"/>
      <c r="S93" s="252"/>
      <c r="T93" s="252"/>
      <c r="U93" s="252"/>
      <c r="V93" s="252"/>
      <c r="W93" s="252"/>
      <c r="X93" s="252"/>
      <c r="Y93" s="252"/>
      <c r="Z93" s="252"/>
      <c r="AA93" s="251" t="s">
        <v>151</v>
      </c>
      <c r="AB93" s="93"/>
    </row>
    <row r="94" spans="1:28" ht="19.5" customHeight="1" x14ac:dyDescent="0.15">
      <c r="A94" s="189"/>
      <c r="B94" s="190" t="s">
        <v>152</v>
      </c>
      <c r="C94" s="185"/>
      <c r="D94" s="185"/>
      <c r="E94" s="186" t="s">
        <v>184</v>
      </c>
      <c r="F94" s="238">
        <v>57146.7</v>
      </c>
      <c r="G94" s="238">
        <v>525.59</v>
      </c>
      <c r="H94" s="238">
        <v>1705.79</v>
      </c>
      <c r="I94" s="238">
        <v>711.19</v>
      </c>
      <c r="J94" s="238">
        <v>783.37</v>
      </c>
      <c r="K94" s="238">
        <v>1564.53</v>
      </c>
      <c r="L94" s="238">
        <v>1797.83</v>
      </c>
      <c r="M94" s="238">
        <v>3040.48</v>
      </c>
      <c r="N94" s="238">
        <v>3675.15</v>
      </c>
      <c r="O94" s="238">
        <v>4164.42</v>
      </c>
      <c r="P94" s="238">
        <v>5264.64</v>
      </c>
      <c r="Q94" s="238">
        <v>5197.97</v>
      </c>
      <c r="R94" s="238">
        <v>9789.1</v>
      </c>
      <c r="S94" s="238">
        <v>7253.88</v>
      </c>
      <c r="T94" s="238">
        <v>6222.53</v>
      </c>
      <c r="U94" s="238">
        <v>2830.43</v>
      </c>
      <c r="V94" s="238">
        <v>1525.72</v>
      </c>
      <c r="W94" s="238">
        <v>635.4</v>
      </c>
      <c r="X94" s="238">
        <v>308.98</v>
      </c>
      <c r="Y94" s="238">
        <v>63.98</v>
      </c>
      <c r="Z94" s="238">
        <v>62.24</v>
      </c>
      <c r="AA94" s="246">
        <v>23.48</v>
      </c>
      <c r="AB94" s="93"/>
    </row>
    <row r="95" spans="1:28" ht="19.5" customHeight="1" x14ac:dyDescent="0.15">
      <c r="A95" s="191"/>
      <c r="B95" s="192"/>
      <c r="C95" s="188"/>
      <c r="D95" s="188"/>
      <c r="E95" s="186" t="s">
        <v>150</v>
      </c>
      <c r="F95" s="238">
        <v>12546.653</v>
      </c>
      <c r="G95" s="238">
        <v>0</v>
      </c>
      <c r="H95" s="238">
        <v>9.17599999999997</v>
      </c>
      <c r="I95" s="238">
        <v>25.077999999999999</v>
      </c>
      <c r="J95" s="238">
        <v>62.472999999999999</v>
      </c>
      <c r="K95" s="238">
        <v>221.774</v>
      </c>
      <c r="L95" s="238">
        <v>332.88600000000002</v>
      </c>
      <c r="M95" s="238">
        <v>590.19100000000003</v>
      </c>
      <c r="N95" s="238">
        <v>875.20000000000095</v>
      </c>
      <c r="O95" s="238">
        <v>1044.499</v>
      </c>
      <c r="P95" s="238">
        <v>1339.068</v>
      </c>
      <c r="Q95" s="238">
        <v>1339.3309999999999</v>
      </c>
      <c r="R95" s="238">
        <v>2328.2689999999998</v>
      </c>
      <c r="S95" s="238">
        <v>1714.8520000000001</v>
      </c>
      <c r="T95" s="238">
        <v>1417.693</v>
      </c>
      <c r="U95" s="238">
        <v>622.774</v>
      </c>
      <c r="V95" s="238">
        <v>351.64699999999999</v>
      </c>
      <c r="W95" s="238">
        <v>150.43600000000001</v>
      </c>
      <c r="X95" s="238">
        <v>77.682000000000002</v>
      </c>
      <c r="Y95" s="238">
        <v>19.696999999999999</v>
      </c>
      <c r="Z95" s="238">
        <v>16.670000000000002</v>
      </c>
      <c r="AA95" s="246">
        <v>7.2569999999999997</v>
      </c>
      <c r="AB95" s="93"/>
    </row>
    <row r="96" spans="1:28" ht="19.5" customHeight="1" x14ac:dyDescent="0.15">
      <c r="A96" s="191"/>
      <c r="B96" s="193"/>
      <c r="C96" s="190" t="s">
        <v>152</v>
      </c>
      <c r="D96" s="185"/>
      <c r="E96" s="186" t="s">
        <v>184</v>
      </c>
      <c r="F96" s="238">
        <v>35595.26</v>
      </c>
      <c r="G96" s="238">
        <v>499.43</v>
      </c>
      <c r="H96" s="238">
        <v>638.99</v>
      </c>
      <c r="I96" s="238">
        <v>532.84</v>
      </c>
      <c r="J96" s="238">
        <v>490.68</v>
      </c>
      <c r="K96" s="238">
        <v>1273.8</v>
      </c>
      <c r="L96" s="238">
        <v>1548.65</v>
      </c>
      <c r="M96" s="238">
        <v>2060.73</v>
      </c>
      <c r="N96" s="238">
        <v>3011.01</v>
      </c>
      <c r="O96" s="238">
        <v>3621.66</v>
      </c>
      <c r="P96" s="238">
        <v>4325.99</v>
      </c>
      <c r="Q96" s="238">
        <v>4026.85</v>
      </c>
      <c r="R96" s="238">
        <v>5774.55</v>
      </c>
      <c r="S96" s="238">
        <v>3678.8</v>
      </c>
      <c r="T96" s="238">
        <v>2461.62</v>
      </c>
      <c r="U96" s="238">
        <v>849.02</v>
      </c>
      <c r="V96" s="238">
        <v>460.88</v>
      </c>
      <c r="W96" s="238">
        <v>179.35</v>
      </c>
      <c r="X96" s="238">
        <v>102.2</v>
      </c>
      <c r="Y96" s="238">
        <v>25.69</v>
      </c>
      <c r="Z96" s="238">
        <v>18.510000000000002</v>
      </c>
      <c r="AA96" s="246">
        <v>14.01</v>
      </c>
      <c r="AB96" s="93"/>
    </row>
    <row r="97" spans="1:28" ht="19.5" customHeight="1" x14ac:dyDescent="0.15">
      <c r="A97" s="191"/>
      <c r="B97" s="194"/>
      <c r="C97" s="194"/>
      <c r="D97" s="188"/>
      <c r="E97" s="186" t="s">
        <v>150</v>
      </c>
      <c r="F97" s="238">
        <v>9441.2909999999993</v>
      </c>
      <c r="G97" s="238">
        <v>0</v>
      </c>
      <c r="H97" s="238">
        <v>0.77700000000000002</v>
      </c>
      <c r="I97" s="238">
        <v>20.686</v>
      </c>
      <c r="J97" s="238">
        <v>47.783999999999999</v>
      </c>
      <c r="K97" s="238">
        <v>201.37100000000001</v>
      </c>
      <c r="L97" s="238">
        <v>310.26</v>
      </c>
      <c r="M97" s="238">
        <v>492.36700000000002</v>
      </c>
      <c r="N97" s="238">
        <v>801.227000000001</v>
      </c>
      <c r="O97" s="238">
        <v>977.55700000000002</v>
      </c>
      <c r="P97" s="238">
        <v>1206.3520000000001</v>
      </c>
      <c r="Q97" s="238">
        <v>1158.279</v>
      </c>
      <c r="R97" s="238">
        <v>1708.461</v>
      </c>
      <c r="S97" s="238">
        <v>1139.5119999999999</v>
      </c>
      <c r="T97" s="238">
        <v>794.101</v>
      </c>
      <c r="U97" s="238">
        <v>291.245</v>
      </c>
      <c r="V97" s="238">
        <v>164.846</v>
      </c>
      <c r="W97" s="238">
        <v>66.08</v>
      </c>
      <c r="X97" s="238">
        <v>37.799999999999997</v>
      </c>
      <c r="Y97" s="238">
        <v>10.074999999999999</v>
      </c>
      <c r="Z97" s="238">
        <v>7.423</v>
      </c>
      <c r="AA97" s="246">
        <v>5.0880000000000001</v>
      </c>
      <c r="AB97" s="93"/>
    </row>
    <row r="98" spans="1:28" ht="19.5" customHeight="1" x14ac:dyDescent="0.15">
      <c r="A98" s="191"/>
      <c r="B98" s="195"/>
      <c r="C98" s="186"/>
      <c r="D98" s="186" t="s">
        <v>153</v>
      </c>
      <c r="E98" s="186" t="s">
        <v>184</v>
      </c>
      <c r="F98" s="238">
        <v>34841.24</v>
      </c>
      <c r="G98" s="238">
        <v>468.29</v>
      </c>
      <c r="H98" s="238">
        <v>546.75</v>
      </c>
      <c r="I98" s="238">
        <v>384.65</v>
      </c>
      <c r="J98" s="238">
        <v>386.4</v>
      </c>
      <c r="K98" s="238">
        <v>1155.3900000000001</v>
      </c>
      <c r="L98" s="238">
        <v>1456.45</v>
      </c>
      <c r="M98" s="238">
        <v>2027.61</v>
      </c>
      <c r="N98" s="238">
        <v>2959.98</v>
      </c>
      <c r="O98" s="238">
        <v>3584.29</v>
      </c>
      <c r="P98" s="238">
        <v>4320.21</v>
      </c>
      <c r="Q98" s="238">
        <v>4018.02</v>
      </c>
      <c r="R98" s="238">
        <v>5768.98</v>
      </c>
      <c r="S98" s="238">
        <v>3670.32</v>
      </c>
      <c r="T98" s="238">
        <v>2450.92</v>
      </c>
      <c r="U98" s="238">
        <v>845.54</v>
      </c>
      <c r="V98" s="238">
        <v>458.49</v>
      </c>
      <c r="W98" s="238">
        <v>178.54</v>
      </c>
      <c r="X98" s="238">
        <v>102.2</v>
      </c>
      <c r="Y98" s="238">
        <v>25.69</v>
      </c>
      <c r="Z98" s="238">
        <v>18.510000000000002</v>
      </c>
      <c r="AA98" s="246">
        <v>14.01</v>
      </c>
      <c r="AB98" s="93"/>
    </row>
    <row r="99" spans="1:28" ht="19.5" customHeight="1" x14ac:dyDescent="0.15">
      <c r="A99" s="191"/>
      <c r="B99" s="195" t="s">
        <v>154</v>
      </c>
      <c r="C99" s="195"/>
      <c r="D99" s="195"/>
      <c r="E99" s="186" t="s">
        <v>150</v>
      </c>
      <c r="F99" s="238">
        <v>9391.1170000000002</v>
      </c>
      <c r="G99" s="238">
        <v>0</v>
      </c>
      <c r="H99" s="238">
        <v>0</v>
      </c>
      <c r="I99" s="238">
        <v>16.948</v>
      </c>
      <c r="J99" s="238">
        <v>42.536999999999999</v>
      </c>
      <c r="K99" s="238">
        <v>192.78299999999999</v>
      </c>
      <c r="L99" s="238">
        <v>301.35700000000003</v>
      </c>
      <c r="M99" s="238">
        <v>488.99299999999999</v>
      </c>
      <c r="N99" s="238">
        <v>794.53300000000104</v>
      </c>
      <c r="O99" s="238">
        <v>972.66</v>
      </c>
      <c r="P99" s="238">
        <v>1205.1690000000001</v>
      </c>
      <c r="Q99" s="238">
        <v>1156.789</v>
      </c>
      <c r="R99" s="238">
        <v>1707.2809999999999</v>
      </c>
      <c r="S99" s="238">
        <v>1137.9929999999999</v>
      </c>
      <c r="T99" s="238">
        <v>792.245</v>
      </c>
      <c r="U99" s="238">
        <v>290.84699999999998</v>
      </c>
      <c r="V99" s="238">
        <v>164.6</v>
      </c>
      <c r="W99" s="238">
        <v>65.995999999999995</v>
      </c>
      <c r="X99" s="238">
        <v>37.799999999999997</v>
      </c>
      <c r="Y99" s="238">
        <v>10.074999999999999</v>
      </c>
      <c r="Z99" s="238">
        <v>7.423</v>
      </c>
      <c r="AA99" s="246">
        <v>5.0880000000000001</v>
      </c>
      <c r="AB99" s="93"/>
    </row>
    <row r="100" spans="1:28" ht="19.5" customHeight="1" x14ac:dyDescent="0.15">
      <c r="A100" s="191" t="s">
        <v>155</v>
      </c>
      <c r="B100" s="195"/>
      <c r="C100" s="195" t="s">
        <v>10</v>
      </c>
      <c r="D100" s="186" t="s">
        <v>156</v>
      </c>
      <c r="E100" s="186" t="s">
        <v>184</v>
      </c>
      <c r="F100" s="238">
        <v>20687.63</v>
      </c>
      <c r="G100" s="238">
        <v>262.89999999999998</v>
      </c>
      <c r="H100" s="238">
        <v>344.75</v>
      </c>
      <c r="I100" s="238">
        <v>219.64</v>
      </c>
      <c r="J100" s="238">
        <v>331.29</v>
      </c>
      <c r="K100" s="238">
        <v>1114.6099999999999</v>
      </c>
      <c r="L100" s="238">
        <v>1412.95</v>
      </c>
      <c r="M100" s="238">
        <v>1845.63</v>
      </c>
      <c r="N100" s="238">
        <v>2464.33</v>
      </c>
      <c r="O100" s="238">
        <v>2341.0300000000002</v>
      </c>
      <c r="P100" s="238">
        <v>2424.7600000000002</v>
      </c>
      <c r="Q100" s="238">
        <v>1778.37</v>
      </c>
      <c r="R100" s="238">
        <v>2409.91</v>
      </c>
      <c r="S100" s="238">
        <v>1604.22</v>
      </c>
      <c r="T100" s="238">
        <v>1124.05</v>
      </c>
      <c r="U100" s="238">
        <v>456.62</v>
      </c>
      <c r="V100" s="238">
        <v>299.01</v>
      </c>
      <c r="W100" s="238">
        <v>128.27000000000001</v>
      </c>
      <c r="X100" s="238">
        <v>74.34</v>
      </c>
      <c r="Y100" s="238">
        <v>22.99</v>
      </c>
      <c r="Z100" s="238">
        <v>17.690000000000001</v>
      </c>
      <c r="AA100" s="246">
        <v>10.27</v>
      </c>
      <c r="AB100" s="93"/>
    </row>
    <row r="101" spans="1:28" ht="19.5" customHeight="1" x14ac:dyDescent="0.15">
      <c r="A101" s="191"/>
      <c r="B101" s="195"/>
      <c r="C101" s="195"/>
      <c r="D101" s="195"/>
      <c r="E101" s="186" t="s">
        <v>150</v>
      </c>
      <c r="F101" s="238">
        <v>6343.65</v>
      </c>
      <c r="G101" s="238">
        <v>0</v>
      </c>
      <c r="H101" s="238">
        <v>0</v>
      </c>
      <c r="I101" s="238">
        <v>13.178000000000001</v>
      </c>
      <c r="J101" s="238">
        <v>39.737000000000002</v>
      </c>
      <c r="K101" s="238">
        <v>189.55600000000001</v>
      </c>
      <c r="L101" s="238">
        <v>296.79399999999998</v>
      </c>
      <c r="M101" s="238">
        <v>461.91</v>
      </c>
      <c r="N101" s="238">
        <v>714.655000000001</v>
      </c>
      <c r="O101" s="238">
        <v>748.41200000000003</v>
      </c>
      <c r="P101" s="238">
        <v>823.23400000000004</v>
      </c>
      <c r="Q101" s="238">
        <v>657.28199999999902</v>
      </c>
      <c r="R101" s="238">
        <v>914.40800000000002</v>
      </c>
      <c r="S101" s="238">
        <v>624.346</v>
      </c>
      <c r="T101" s="238">
        <v>447.63900000000001</v>
      </c>
      <c r="U101" s="238">
        <v>186.631</v>
      </c>
      <c r="V101" s="238">
        <v>122.03100000000001</v>
      </c>
      <c r="W101" s="238">
        <v>52.604999999999997</v>
      </c>
      <c r="X101" s="238">
        <v>30.385000000000002</v>
      </c>
      <c r="Y101" s="238">
        <v>9.3719999999999999</v>
      </c>
      <c r="Z101" s="238">
        <v>7.25</v>
      </c>
      <c r="AA101" s="246">
        <v>4.2249999999999996</v>
      </c>
      <c r="AB101" s="93"/>
    </row>
    <row r="102" spans="1:28" ht="19.5" customHeight="1" x14ac:dyDescent="0.15">
      <c r="A102" s="191"/>
      <c r="B102" s="195"/>
      <c r="C102" s="195"/>
      <c r="D102" s="186" t="s">
        <v>157</v>
      </c>
      <c r="E102" s="186" t="s">
        <v>184</v>
      </c>
      <c r="F102" s="238">
        <v>11693.88</v>
      </c>
      <c r="G102" s="238">
        <v>0.88</v>
      </c>
      <c r="H102" s="238">
        <v>7.23</v>
      </c>
      <c r="I102" s="238">
        <v>2.64</v>
      </c>
      <c r="J102" s="238">
        <v>7.36</v>
      </c>
      <c r="K102" s="238">
        <v>19.34</v>
      </c>
      <c r="L102" s="238">
        <v>26.21</v>
      </c>
      <c r="M102" s="238">
        <v>145.06</v>
      </c>
      <c r="N102" s="238">
        <v>479.11</v>
      </c>
      <c r="O102" s="238">
        <v>1228.82</v>
      </c>
      <c r="P102" s="238">
        <v>1826.84</v>
      </c>
      <c r="Q102" s="238">
        <v>2052.39</v>
      </c>
      <c r="R102" s="238">
        <v>2828.31</v>
      </c>
      <c r="S102" s="238">
        <v>1595.94</v>
      </c>
      <c r="T102" s="238">
        <v>980.31</v>
      </c>
      <c r="U102" s="238">
        <v>306.35000000000002</v>
      </c>
      <c r="V102" s="238">
        <v>129.57</v>
      </c>
      <c r="W102" s="238">
        <v>34.64</v>
      </c>
      <c r="X102" s="238">
        <v>16.579999999999998</v>
      </c>
      <c r="Y102" s="238">
        <v>2.7</v>
      </c>
      <c r="Z102" s="238">
        <v>0.82</v>
      </c>
      <c r="AA102" s="246">
        <v>2.78</v>
      </c>
      <c r="AB102" s="93"/>
    </row>
    <row r="103" spans="1:28" ht="19.5" customHeight="1" x14ac:dyDescent="0.15">
      <c r="A103" s="191"/>
      <c r="B103" s="195"/>
      <c r="C103" s="195"/>
      <c r="D103" s="195"/>
      <c r="E103" s="186" t="s">
        <v>150</v>
      </c>
      <c r="F103" s="238">
        <v>2544.5010000000002</v>
      </c>
      <c r="G103" s="238">
        <v>0</v>
      </c>
      <c r="H103" s="238">
        <v>0</v>
      </c>
      <c r="I103" s="238">
        <v>9.0999999999999998E-2</v>
      </c>
      <c r="J103" s="238">
        <v>0.51700000000000002</v>
      </c>
      <c r="K103" s="238">
        <v>1.9350000000000001</v>
      </c>
      <c r="L103" s="238">
        <v>3.1419999999999999</v>
      </c>
      <c r="M103" s="238">
        <v>20.309999999999999</v>
      </c>
      <c r="N103" s="238">
        <v>76.64</v>
      </c>
      <c r="O103" s="238">
        <v>221.1</v>
      </c>
      <c r="P103" s="238">
        <v>365.08699999999999</v>
      </c>
      <c r="Q103" s="238">
        <v>450.94299999999998</v>
      </c>
      <c r="R103" s="238">
        <v>650.19600000000003</v>
      </c>
      <c r="S103" s="238">
        <v>382.04899999999998</v>
      </c>
      <c r="T103" s="238">
        <v>244.62700000000001</v>
      </c>
      <c r="U103" s="238">
        <v>79.581999999999994</v>
      </c>
      <c r="V103" s="238">
        <v>33.61</v>
      </c>
      <c r="W103" s="238">
        <v>8.9969999999999999</v>
      </c>
      <c r="X103" s="238">
        <v>4.2149999999999999</v>
      </c>
      <c r="Y103" s="238">
        <v>0.70299999999999996</v>
      </c>
      <c r="Z103" s="238">
        <v>0.17299999999999999</v>
      </c>
      <c r="AA103" s="246">
        <v>0.58399999999999996</v>
      </c>
      <c r="AB103" s="93"/>
    </row>
    <row r="104" spans="1:28" ht="19.5" customHeight="1" x14ac:dyDescent="0.15">
      <c r="A104" s="191"/>
      <c r="B104" s="195" t="s">
        <v>158</v>
      </c>
      <c r="C104" s="195" t="s">
        <v>159</v>
      </c>
      <c r="D104" s="186" t="s">
        <v>160</v>
      </c>
      <c r="E104" s="186" t="s">
        <v>184</v>
      </c>
      <c r="F104" s="238">
        <v>40.99</v>
      </c>
      <c r="G104" s="238">
        <v>0</v>
      </c>
      <c r="H104" s="238">
        <v>1.24</v>
      </c>
      <c r="I104" s="238">
        <v>0</v>
      </c>
      <c r="J104" s="238">
        <v>0</v>
      </c>
      <c r="K104" s="238">
        <v>0</v>
      </c>
      <c r="L104" s="238">
        <v>0</v>
      </c>
      <c r="M104" s="238">
        <v>0</v>
      </c>
      <c r="N104" s="238">
        <v>1.1399999999999999</v>
      </c>
      <c r="O104" s="238">
        <v>1.71</v>
      </c>
      <c r="P104" s="238">
        <v>6.06</v>
      </c>
      <c r="Q104" s="238">
        <v>0</v>
      </c>
      <c r="R104" s="238">
        <v>13.58</v>
      </c>
      <c r="S104" s="238">
        <v>1.1200000000000001</v>
      </c>
      <c r="T104" s="238">
        <v>0.22</v>
      </c>
      <c r="U104" s="238">
        <v>3.81</v>
      </c>
      <c r="V104" s="238">
        <v>0.43</v>
      </c>
      <c r="W104" s="238">
        <v>7.04</v>
      </c>
      <c r="X104" s="238">
        <v>4.6399999999999997</v>
      </c>
      <c r="Y104" s="238">
        <v>0</v>
      </c>
      <c r="Z104" s="238">
        <v>0</v>
      </c>
      <c r="AA104" s="246">
        <v>0</v>
      </c>
      <c r="AB104" s="93"/>
    </row>
    <row r="105" spans="1:28" ht="19.5" customHeight="1" x14ac:dyDescent="0.15">
      <c r="A105" s="191"/>
      <c r="B105" s="195"/>
      <c r="C105" s="195"/>
      <c r="D105" s="195"/>
      <c r="E105" s="186" t="s">
        <v>150</v>
      </c>
      <c r="F105" s="238">
        <v>9.2899999999999991</v>
      </c>
      <c r="G105" s="238">
        <v>0</v>
      </c>
      <c r="H105" s="238">
        <v>0</v>
      </c>
      <c r="I105" s="238">
        <v>0</v>
      </c>
      <c r="J105" s="238">
        <v>0</v>
      </c>
      <c r="K105" s="238">
        <v>0</v>
      </c>
      <c r="L105" s="238">
        <v>0</v>
      </c>
      <c r="M105" s="238">
        <v>0</v>
      </c>
      <c r="N105" s="238">
        <v>0.182</v>
      </c>
      <c r="O105" s="238">
        <v>0.307</v>
      </c>
      <c r="P105" s="238">
        <v>1.212</v>
      </c>
      <c r="Q105" s="238">
        <v>0</v>
      </c>
      <c r="R105" s="238">
        <v>3.125</v>
      </c>
      <c r="S105" s="238">
        <v>0.26900000000000002</v>
      </c>
      <c r="T105" s="238">
        <v>5.6000000000000001E-2</v>
      </c>
      <c r="U105" s="238">
        <v>0.99299999999999999</v>
      </c>
      <c r="V105" s="238">
        <v>0.112</v>
      </c>
      <c r="W105" s="238">
        <v>1.829</v>
      </c>
      <c r="X105" s="238">
        <v>1.2050000000000001</v>
      </c>
      <c r="Y105" s="238">
        <v>0</v>
      </c>
      <c r="Z105" s="238">
        <v>0</v>
      </c>
      <c r="AA105" s="246">
        <v>0</v>
      </c>
      <c r="AB105" s="93"/>
    </row>
    <row r="106" spans="1:28" ht="19.5" customHeight="1" x14ac:dyDescent="0.15">
      <c r="A106" s="191"/>
      <c r="B106" s="195"/>
      <c r="C106" s="195"/>
      <c r="D106" s="186" t="s">
        <v>161</v>
      </c>
      <c r="E106" s="186" t="s">
        <v>184</v>
      </c>
      <c r="F106" s="238">
        <v>158.85</v>
      </c>
      <c r="G106" s="238">
        <v>3.02</v>
      </c>
      <c r="H106" s="238">
        <v>18.39</v>
      </c>
      <c r="I106" s="238">
        <v>87.78</v>
      </c>
      <c r="J106" s="238">
        <v>27.9</v>
      </c>
      <c r="K106" s="238">
        <v>10.87</v>
      </c>
      <c r="L106" s="238">
        <v>7.7</v>
      </c>
      <c r="M106" s="238">
        <v>1.69</v>
      </c>
      <c r="N106" s="238">
        <v>0</v>
      </c>
      <c r="O106" s="238">
        <v>0.32</v>
      </c>
      <c r="P106" s="238">
        <v>0</v>
      </c>
      <c r="Q106" s="238">
        <v>0</v>
      </c>
      <c r="R106" s="238">
        <v>0</v>
      </c>
      <c r="S106" s="238">
        <v>0.22</v>
      </c>
      <c r="T106" s="238">
        <v>0</v>
      </c>
      <c r="U106" s="238">
        <v>0</v>
      </c>
      <c r="V106" s="238">
        <v>0</v>
      </c>
      <c r="W106" s="238">
        <v>0</v>
      </c>
      <c r="X106" s="238">
        <v>0</v>
      </c>
      <c r="Y106" s="238">
        <v>0</v>
      </c>
      <c r="Z106" s="238">
        <v>0</v>
      </c>
      <c r="AA106" s="246">
        <v>0.96</v>
      </c>
      <c r="AB106" s="93"/>
    </row>
    <row r="107" spans="1:28" ht="19.5" customHeight="1" x14ac:dyDescent="0.15">
      <c r="A107" s="191"/>
      <c r="B107" s="195"/>
      <c r="C107" s="195"/>
      <c r="D107" s="195"/>
      <c r="E107" s="186" t="s">
        <v>150</v>
      </c>
      <c r="F107" s="238">
        <v>1.3759999999999999</v>
      </c>
      <c r="G107" s="238">
        <v>0</v>
      </c>
      <c r="H107" s="238">
        <v>0</v>
      </c>
      <c r="I107" s="238">
        <v>0</v>
      </c>
      <c r="J107" s="238">
        <v>0.33500000000000002</v>
      </c>
      <c r="K107" s="238">
        <v>0.28399999999999997</v>
      </c>
      <c r="L107" s="238">
        <v>0.29799999999999999</v>
      </c>
      <c r="M107" s="238">
        <v>9.7000000000000003E-2</v>
      </c>
      <c r="N107" s="238">
        <v>0</v>
      </c>
      <c r="O107" s="238">
        <v>3.3000000000000002E-2</v>
      </c>
      <c r="P107" s="238">
        <v>0</v>
      </c>
      <c r="Q107" s="238">
        <v>0</v>
      </c>
      <c r="R107" s="238">
        <v>0</v>
      </c>
      <c r="S107" s="238">
        <v>0.05</v>
      </c>
      <c r="T107" s="238">
        <v>0</v>
      </c>
      <c r="U107" s="238">
        <v>0</v>
      </c>
      <c r="V107" s="238">
        <v>0</v>
      </c>
      <c r="W107" s="238">
        <v>0</v>
      </c>
      <c r="X107" s="238">
        <v>0</v>
      </c>
      <c r="Y107" s="238">
        <v>0</v>
      </c>
      <c r="Z107" s="238">
        <v>0</v>
      </c>
      <c r="AA107" s="246">
        <v>0.27900000000000003</v>
      </c>
      <c r="AB107" s="93"/>
    </row>
    <row r="108" spans="1:28" ht="19.5" customHeight="1" x14ac:dyDescent="0.15">
      <c r="A108" s="191"/>
      <c r="B108" s="195"/>
      <c r="C108" s="195" t="s">
        <v>162</v>
      </c>
      <c r="D108" s="186" t="s">
        <v>163</v>
      </c>
      <c r="E108" s="186" t="s">
        <v>184</v>
      </c>
      <c r="F108" s="238">
        <v>2249.6999999999998</v>
      </c>
      <c r="G108" s="238">
        <v>200.83</v>
      </c>
      <c r="H108" s="238">
        <v>175.14</v>
      </c>
      <c r="I108" s="238">
        <v>74.48</v>
      </c>
      <c r="J108" s="238">
        <v>19.43</v>
      </c>
      <c r="K108" s="238">
        <v>6.99</v>
      </c>
      <c r="L108" s="238">
        <v>6.18</v>
      </c>
      <c r="M108" s="238">
        <v>35.049999999999997</v>
      </c>
      <c r="N108" s="238">
        <v>14.04</v>
      </c>
      <c r="O108" s="238">
        <v>12.01</v>
      </c>
      <c r="P108" s="238">
        <v>62.48</v>
      </c>
      <c r="Q108" s="238">
        <v>187.26</v>
      </c>
      <c r="R108" s="238">
        <v>517.17999999999995</v>
      </c>
      <c r="S108" s="238">
        <v>468.82</v>
      </c>
      <c r="T108" s="238">
        <v>346.34</v>
      </c>
      <c r="U108" s="238">
        <v>78.760000000000005</v>
      </c>
      <c r="V108" s="238">
        <v>29.48</v>
      </c>
      <c r="W108" s="238">
        <v>8.59</v>
      </c>
      <c r="X108" s="238">
        <v>6.64</v>
      </c>
      <c r="Y108" s="238">
        <v>0</v>
      </c>
      <c r="Z108" s="238">
        <v>0</v>
      </c>
      <c r="AA108" s="246">
        <v>0</v>
      </c>
      <c r="AB108" s="93"/>
    </row>
    <row r="109" spans="1:28" ht="19.5" customHeight="1" x14ac:dyDescent="0.15">
      <c r="A109" s="191"/>
      <c r="B109" s="195" t="s">
        <v>20</v>
      </c>
      <c r="C109" s="195"/>
      <c r="D109" s="195"/>
      <c r="E109" s="186" t="s">
        <v>150</v>
      </c>
      <c r="F109" s="238">
        <v>491.899</v>
      </c>
      <c r="G109" s="238">
        <v>0</v>
      </c>
      <c r="H109" s="238">
        <v>0</v>
      </c>
      <c r="I109" s="238">
        <v>3.6789999999999998</v>
      </c>
      <c r="J109" s="238">
        <v>1.9430000000000001</v>
      </c>
      <c r="K109" s="238">
        <v>0.91100000000000003</v>
      </c>
      <c r="L109" s="238">
        <v>0.99</v>
      </c>
      <c r="M109" s="238">
        <v>6.6660000000000004</v>
      </c>
      <c r="N109" s="238">
        <v>2.9510000000000001</v>
      </c>
      <c r="O109" s="238">
        <v>2.766</v>
      </c>
      <c r="P109" s="238">
        <v>15.627000000000001</v>
      </c>
      <c r="Q109" s="238">
        <v>48.564</v>
      </c>
      <c r="R109" s="238">
        <v>139.55199999999999</v>
      </c>
      <c r="S109" s="238">
        <v>131.279</v>
      </c>
      <c r="T109" s="238">
        <v>99.923000000000002</v>
      </c>
      <c r="U109" s="238">
        <v>23.640999999999998</v>
      </c>
      <c r="V109" s="238">
        <v>8.8469999999999995</v>
      </c>
      <c r="W109" s="238">
        <v>2.5649999999999999</v>
      </c>
      <c r="X109" s="238">
        <v>1.9950000000000001</v>
      </c>
      <c r="Y109" s="238">
        <v>0</v>
      </c>
      <c r="Z109" s="238">
        <v>0</v>
      </c>
      <c r="AA109" s="246">
        <v>0</v>
      </c>
      <c r="AB109" s="93"/>
    </row>
    <row r="110" spans="1:28" ht="19.5" customHeight="1" x14ac:dyDescent="0.15">
      <c r="A110" s="191"/>
      <c r="B110" s="195"/>
      <c r="C110" s="195"/>
      <c r="D110" s="186" t="s">
        <v>164</v>
      </c>
      <c r="E110" s="186" t="s">
        <v>184</v>
      </c>
      <c r="F110" s="238">
        <v>10.19</v>
      </c>
      <c r="G110" s="238">
        <v>0.66</v>
      </c>
      <c r="H110" s="238">
        <v>0</v>
      </c>
      <c r="I110" s="238">
        <v>0.11</v>
      </c>
      <c r="J110" s="238">
        <v>0.42</v>
      </c>
      <c r="K110" s="238">
        <v>3.58</v>
      </c>
      <c r="L110" s="238">
        <v>3.41</v>
      </c>
      <c r="M110" s="238">
        <v>0.18</v>
      </c>
      <c r="N110" s="238">
        <v>1.36</v>
      </c>
      <c r="O110" s="238">
        <v>0.4</v>
      </c>
      <c r="P110" s="238">
        <v>7.0000000000000007E-2</v>
      </c>
      <c r="Q110" s="238">
        <v>0</v>
      </c>
      <c r="R110" s="238">
        <v>0</v>
      </c>
      <c r="S110" s="238">
        <v>0</v>
      </c>
      <c r="T110" s="238">
        <v>0</v>
      </c>
      <c r="U110" s="238">
        <v>0</v>
      </c>
      <c r="V110" s="238">
        <v>0</v>
      </c>
      <c r="W110" s="238">
        <v>0</v>
      </c>
      <c r="X110" s="238">
        <v>0</v>
      </c>
      <c r="Y110" s="238">
        <v>0</v>
      </c>
      <c r="Z110" s="238">
        <v>0</v>
      </c>
      <c r="AA110" s="246">
        <v>0</v>
      </c>
      <c r="AB110" s="93"/>
    </row>
    <row r="111" spans="1:28" ht="19.5" customHeight="1" x14ac:dyDescent="0.15">
      <c r="A111" s="191" t="s">
        <v>227</v>
      </c>
      <c r="B111" s="195"/>
      <c r="C111" s="195"/>
      <c r="D111" s="195"/>
      <c r="E111" s="186" t="s">
        <v>150</v>
      </c>
      <c r="F111" s="238">
        <v>0.40100000000000002</v>
      </c>
      <c r="G111" s="238">
        <v>0</v>
      </c>
      <c r="H111" s="238">
        <v>0</v>
      </c>
      <c r="I111" s="238">
        <v>0</v>
      </c>
      <c r="J111" s="238">
        <v>5.0000000000000001E-3</v>
      </c>
      <c r="K111" s="238">
        <v>9.7000000000000003E-2</v>
      </c>
      <c r="L111" s="238">
        <v>0.13300000000000001</v>
      </c>
      <c r="M111" s="238">
        <v>0.01</v>
      </c>
      <c r="N111" s="238">
        <v>0.105</v>
      </c>
      <c r="O111" s="238">
        <v>4.2000000000000003E-2</v>
      </c>
      <c r="P111" s="238">
        <v>8.9999999999999993E-3</v>
      </c>
      <c r="Q111" s="238">
        <v>0</v>
      </c>
      <c r="R111" s="238">
        <v>0</v>
      </c>
      <c r="S111" s="238">
        <v>0</v>
      </c>
      <c r="T111" s="238">
        <v>0</v>
      </c>
      <c r="U111" s="238">
        <v>0</v>
      </c>
      <c r="V111" s="238">
        <v>0</v>
      </c>
      <c r="W111" s="238">
        <v>0</v>
      </c>
      <c r="X111" s="238">
        <v>0</v>
      </c>
      <c r="Y111" s="238">
        <v>0</v>
      </c>
      <c r="Z111" s="238">
        <v>0</v>
      </c>
      <c r="AA111" s="246">
        <v>0</v>
      </c>
      <c r="AB111" s="93"/>
    </row>
    <row r="112" spans="1:28" ht="19.5" customHeight="1" x14ac:dyDescent="0.15">
      <c r="A112" s="191"/>
      <c r="B112" s="194"/>
      <c r="C112" s="190" t="s">
        <v>165</v>
      </c>
      <c r="D112" s="185"/>
      <c r="E112" s="186" t="s">
        <v>184</v>
      </c>
      <c r="F112" s="238">
        <v>754.02</v>
      </c>
      <c r="G112" s="238">
        <v>31.14</v>
      </c>
      <c r="H112" s="238">
        <v>92.24</v>
      </c>
      <c r="I112" s="238">
        <v>148.19</v>
      </c>
      <c r="J112" s="238">
        <v>104.28</v>
      </c>
      <c r="K112" s="238">
        <v>118.41</v>
      </c>
      <c r="L112" s="238">
        <v>92.2</v>
      </c>
      <c r="M112" s="238">
        <v>33.119999999999997</v>
      </c>
      <c r="N112" s="238">
        <v>51.03</v>
      </c>
      <c r="O112" s="238">
        <v>37.369999999999997</v>
      </c>
      <c r="P112" s="238">
        <v>5.78</v>
      </c>
      <c r="Q112" s="238">
        <v>8.83</v>
      </c>
      <c r="R112" s="238">
        <v>5.57</v>
      </c>
      <c r="S112" s="238">
        <v>8.48</v>
      </c>
      <c r="T112" s="238">
        <v>10.7</v>
      </c>
      <c r="U112" s="238">
        <v>3.48</v>
      </c>
      <c r="V112" s="238">
        <v>2.39</v>
      </c>
      <c r="W112" s="238">
        <v>0.81</v>
      </c>
      <c r="X112" s="238">
        <v>0</v>
      </c>
      <c r="Y112" s="238">
        <v>0</v>
      </c>
      <c r="Z112" s="238">
        <v>0</v>
      </c>
      <c r="AA112" s="246">
        <v>0</v>
      </c>
      <c r="AB112" s="93"/>
    </row>
    <row r="113" spans="1:28" ht="19.5" customHeight="1" x14ac:dyDescent="0.15">
      <c r="A113" s="191"/>
      <c r="B113" s="194"/>
      <c r="C113" s="194"/>
      <c r="D113" s="188"/>
      <c r="E113" s="186" t="s">
        <v>150</v>
      </c>
      <c r="F113" s="238">
        <v>50.173999999999999</v>
      </c>
      <c r="G113" s="238">
        <v>0</v>
      </c>
      <c r="H113" s="238">
        <v>0.77700000000000002</v>
      </c>
      <c r="I113" s="238">
        <v>3.738</v>
      </c>
      <c r="J113" s="238">
        <v>5.2469999999999999</v>
      </c>
      <c r="K113" s="238">
        <v>8.5879999999999992</v>
      </c>
      <c r="L113" s="238">
        <v>8.9030000000000005</v>
      </c>
      <c r="M113" s="238">
        <v>3.3740000000000001</v>
      </c>
      <c r="N113" s="238">
        <v>6.694</v>
      </c>
      <c r="O113" s="238">
        <v>4.8970000000000002</v>
      </c>
      <c r="P113" s="238">
        <v>1.1830000000000001</v>
      </c>
      <c r="Q113" s="238">
        <v>1.49</v>
      </c>
      <c r="R113" s="238">
        <v>1.18</v>
      </c>
      <c r="S113" s="238">
        <v>1.5189999999999999</v>
      </c>
      <c r="T113" s="238">
        <v>1.8560000000000001</v>
      </c>
      <c r="U113" s="238">
        <v>0.39800000000000002</v>
      </c>
      <c r="V113" s="238">
        <v>0.246</v>
      </c>
      <c r="W113" s="238">
        <v>8.4000000000000005E-2</v>
      </c>
      <c r="X113" s="238">
        <v>0</v>
      </c>
      <c r="Y113" s="238">
        <v>0</v>
      </c>
      <c r="Z113" s="238">
        <v>0</v>
      </c>
      <c r="AA113" s="246">
        <v>0</v>
      </c>
      <c r="AB113" s="93"/>
    </row>
    <row r="114" spans="1:28" ht="19.5" customHeight="1" x14ac:dyDescent="0.15">
      <c r="A114" s="191"/>
      <c r="B114" s="193"/>
      <c r="C114" s="190" t="s">
        <v>152</v>
      </c>
      <c r="D114" s="185"/>
      <c r="E114" s="186" t="s">
        <v>184</v>
      </c>
      <c r="F114" s="238">
        <v>21551.439999999999</v>
      </c>
      <c r="G114" s="238">
        <v>26.16</v>
      </c>
      <c r="H114" s="238">
        <v>1066.8</v>
      </c>
      <c r="I114" s="238">
        <v>178.35</v>
      </c>
      <c r="J114" s="238">
        <v>292.69</v>
      </c>
      <c r="K114" s="238">
        <v>290.73</v>
      </c>
      <c r="L114" s="238">
        <v>249.18</v>
      </c>
      <c r="M114" s="238">
        <v>979.75</v>
      </c>
      <c r="N114" s="238">
        <v>664.14</v>
      </c>
      <c r="O114" s="238">
        <v>542.76</v>
      </c>
      <c r="P114" s="238">
        <v>938.65</v>
      </c>
      <c r="Q114" s="238">
        <v>1171.1199999999999</v>
      </c>
      <c r="R114" s="238">
        <v>4014.55</v>
      </c>
      <c r="S114" s="238">
        <v>3575.08</v>
      </c>
      <c r="T114" s="238">
        <v>3760.91</v>
      </c>
      <c r="U114" s="238">
        <v>1981.41</v>
      </c>
      <c r="V114" s="238">
        <v>1064.8399999999999</v>
      </c>
      <c r="W114" s="238">
        <v>456.05</v>
      </c>
      <c r="X114" s="238">
        <v>206.78</v>
      </c>
      <c r="Y114" s="238">
        <v>38.29</v>
      </c>
      <c r="Z114" s="238">
        <v>43.73</v>
      </c>
      <c r="AA114" s="246">
        <v>9.4700000000000006</v>
      </c>
      <c r="AB114" s="93"/>
    </row>
    <row r="115" spans="1:28" ht="19.5" customHeight="1" x14ac:dyDescent="0.15">
      <c r="A115" s="191"/>
      <c r="B115" s="194"/>
      <c r="C115" s="194"/>
      <c r="D115" s="188"/>
      <c r="E115" s="186" t="s">
        <v>150</v>
      </c>
      <c r="F115" s="238">
        <v>3105.3620000000001</v>
      </c>
      <c r="G115" s="238">
        <v>0</v>
      </c>
      <c r="H115" s="238">
        <v>8.3989999999999707</v>
      </c>
      <c r="I115" s="238">
        <v>4.3920000000000003</v>
      </c>
      <c r="J115" s="238">
        <v>14.689</v>
      </c>
      <c r="K115" s="238">
        <v>20.402999999999999</v>
      </c>
      <c r="L115" s="238">
        <v>22.626000000000001</v>
      </c>
      <c r="M115" s="238">
        <v>97.823999999999998</v>
      </c>
      <c r="N115" s="238">
        <v>73.972999999999999</v>
      </c>
      <c r="O115" s="238">
        <v>66.941999999999993</v>
      </c>
      <c r="P115" s="238">
        <v>132.71600000000001</v>
      </c>
      <c r="Q115" s="238">
        <v>181.05199999999999</v>
      </c>
      <c r="R115" s="238">
        <v>619.80800000000102</v>
      </c>
      <c r="S115" s="238">
        <v>575.34000000000106</v>
      </c>
      <c r="T115" s="238">
        <v>623.59199999999998</v>
      </c>
      <c r="U115" s="238">
        <v>331.529</v>
      </c>
      <c r="V115" s="238">
        <v>186.80099999999999</v>
      </c>
      <c r="W115" s="238">
        <v>84.355999999999995</v>
      </c>
      <c r="X115" s="238">
        <v>39.881999999999998</v>
      </c>
      <c r="Y115" s="238">
        <v>9.6219999999999999</v>
      </c>
      <c r="Z115" s="238">
        <v>9.2469999999999999</v>
      </c>
      <c r="AA115" s="246">
        <v>2.169</v>
      </c>
      <c r="AB115" s="93"/>
    </row>
    <row r="116" spans="1:28" ht="19.5" customHeight="1" x14ac:dyDescent="0.15">
      <c r="A116" s="191"/>
      <c r="B116" s="195" t="s">
        <v>94</v>
      </c>
      <c r="C116" s="186"/>
      <c r="D116" s="186" t="s">
        <v>153</v>
      </c>
      <c r="E116" s="186" t="s">
        <v>184</v>
      </c>
      <c r="F116" s="238">
        <v>3881.05</v>
      </c>
      <c r="G116" s="238">
        <v>0</v>
      </c>
      <c r="H116" s="238">
        <v>0</v>
      </c>
      <c r="I116" s="238">
        <v>0</v>
      </c>
      <c r="J116" s="238">
        <v>0.66</v>
      </c>
      <c r="K116" s="238">
        <v>0</v>
      </c>
      <c r="L116" s="238">
        <v>10.47</v>
      </c>
      <c r="M116" s="238">
        <v>9.58</v>
      </c>
      <c r="N116" s="238">
        <v>33.26</v>
      </c>
      <c r="O116" s="238">
        <v>39.840000000000003</v>
      </c>
      <c r="P116" s="238">
        <v>173.78</v>
      </c>
      <c r="Q116" s="238">
        <v>262.83999999999997</v>
      </c>
      <c r="R116" s="238">
        <v>621.35</v>
      </c>
      <c r="S116" s="238">
        <v>743.6</v>
      </c>
      <c r="T116" s="238">
        <v>869.87</v>
      </c>
      <c r="U116" s="238">
        <v>451.87</v>
      </c>
      <c r="V116" s="238">
        <v>315.05</v>
      </c>
      <c r="W116" s="238">
        <v>176.22</v>
      </c>
      <c r="X116" s="238">
        <v>96.53</v>
      </c>
      <c r="Y116" s="238">
        <v>37.96</v>
      </c>
      <c r="Z116" s="238">
        <v>31.3</v>
      </c>
      <c r="AA116" s="250">
        <v>6.87</v>
      </c>
      <c r="AB116" s="93"/>
    </row>
    <row r="117" spans="1:28" ht="19.5" customHeight="1" x14ac:dyDescent="0.15">
      <c r="A117" s="191"/>
      <c r="B117" s="195"/>
      <c r="C117" s="195" t="s">
        <v>10</v>
      </c>
      <c r="D117" s="195"/>
      <c r="E117" s="186" t="s">
        <v>150</v>
      </c>
      <c r="F117" s="238">
        <v>871.01599999999996</v>
      </c>
      <c r="G117" s="238">
        <v>0</v>
      </c>
      <c r="H117" s="238">
        <v>0</v>
      </c>
      <c r="I117" s="238">
        <v>0</v>
      </c>
      <c r="J117" s="238">
        <v>3.2000000000000001E-2</v>
      </c>
      <c r="K117" s="238">
        <v>0</v>
      </c>
      <c r="L117" s="238">
        <v>1.079</v>
      </c>
      <c r="M117" s="238">
        <v>1.1930000000000001</v>
      </c>
      <c r="N117" s="238">
        <v>5.1550000000000002</v>
      </c>
      <c r="O117" s="238">
        <v>6.851</v>
      </c>
      <c r="P117" s="238">
        <v>33.369</v>
      </c>
      <c r="Q117" s="238">
        <v>54.091999999999999</v>
      </c>
      <c r="R117" s="238">
        <v>129.71799999999999</v>
      </c>
      <c r="S117" s="238">
        <v>166.08600000000001</v>
      </c>
      <c r="T117" s="238">
        <v>202.96799999999999</v>
      </c>
      <c r="U117" s="238">
        <v>107.645</v>
      </c>
      <c r="V117" s="238">
        <v>77.150000000000006</v>
      </c>
      <c r="W117" s="238">
        <v>43.223999999999997</v>
      </c>
      <c r="X117" s="238">
        <v>23.672999999999998</v>
      </c>
      <c r="Y117" s="238">
        <v>9.5739999999999998</v>
      </c>
      <c r="Z117" s="238">
        <v>7.42</v>
      </c>
      <c r="AA117" s="246">
        <v>1.7869999999999999</v>
      </c>
      <c r="AB117" s="93"/>
    </row>
    <row r="118" spans="1:28" ht="19.5" customHeight="1" x14ac:dyDescent="0.15">
      <c r="A118" s="191"/>
      <c r="B118" s="195"/>
      <c r="C118" s="195"/>
      <c r="D118" s="186" t="s">
        <v>157</v>
      </c>
      <c r="E118" s="186" t="s">
        <v>184</v>
      </c>
      <c r="F118" s="238">
        <v>3846.85</v>
      </c>
      <c r="G118" s="238">
        <v>0</v>
      </c>
      <c r="H118" s="238">
        <v>0</v>
      </c>
      <c r="I118" s="238">
        <v>0</v>
      </c>
      <c r="J118" s="238">
        <v>0.66</v>
      </c>
      <c r="K118" s="238">
        <v>0</v>
      </c>
      <c r="L118" s="238">
        <v>10.47</v>
      </c>
      <c r="M118" s="238">
        <v>9.58</v>
      </c>
      <c r="N118" s="238">
        <v>33.26</v>
      </c>
      <c r="O118" s="238">
        <v>39.840000000000003</v>
      </c>
      <c r="P118" s="238">
        <v>173.78</v>
      </c>
      <c r="Q118" s="238">
        <v>262.83999999999997</v>
      </c>
      <c r="R118" s="238">
        <v>621.35</v>
      </c>
      <c r="S118" s="238">
        <v>736.91</v>
      </c>
      <c r="T118" s="238">
        <v>862.35</v>
      </c>
      <c r="U118" s="238">
        <v>444.23</v>
      </c>
      <c r="V118" s="238">
        <v>315.05</v>
      </c>
      <c r="W118" s="238">
        <v>165.25</v>
      </c>
      <c r="X118" s="238">
        <v>95.15</v>
      </c>
      <c r="Y118" s="238">
        <v>37.96</v>
      </c>
      <c r="Z118" s="238">
        <v>31.3</v>
      </c>
      <c r="AA118" s="246">
        <v>6.87</v>
      </c>
      <c r="AB118" s="93"/>
    </row>
    <row r="119" spans="1:28" ht="19.5" customHeight="1" x14ac:dyDescent="0.15">
      <c r="A119" s="191"/>
      <c r="B119" s="195"/>
      <c r="C119" s="195"/>
      <c r="D119" s="195"/>
      <c r="E119" s="186" t="s">
        <v>150</v>
      </c>
      <c r="F119" s="238">
        <v>862.32899999999995</v>
      </c>
      <c r="G119" s="238">
        <v>0</v>
      </c>
      <c r="H119" s="238">
        <v>0</v>
      </c>
      <c r="I119" s="238">
        <v>0</v>
      </c>
      <c r="J119" s="238">
        <v>3.2000000000000001E-2</v>
      </c>
      <c r="K119" s="238">
        <v>0</v>
      </c>
      <c r="L119" s="238">
        <v>1.079</v>
      </c>
      <c r="M119" s="238">
        <v>1.1930000000000001</v>
      </c>
      <c r="N119" s="238">
        <v>5.1550000000000002</v>
      </c>
      <c r="O119" s="238">
        <v>6.851</v>
      </c>
      <c r="P119" s="238">
        <v>33.369</v>
      </c>
      <c r="Q119" s="238">
        <v>54.091999999999999</v>
      </c>
      <c r="R119" s="238">
        <v>129.71799999999999</v>
      </c>
      <c r="S119" s="238">
        <v>164.48099999999999</v>
      </c>
      <c r="T119" s="238">
        <v>201.084</v>
      </c>
      <c r="U119" s="238">
        <v>105.65900000000001</v>
      </c>
      <c r="V119" s="238">
        <v>77.150000000000006</v>
      </c>
      <c r="W119" s="238">
        <v>40.371000000000002</v>
      </c>
      <c r="X119" s="238">
        <v>23.314</v>
      </c>
      <c r="Y119" s="238">
        <v>9.5739999999999998</v>
      </c>
      <c r="Z119" s="238">
        <v>7.42</v>
      </c>
      <c r="AA119" s="246">
        <v>1.7869999999999999</v>
      </c>
      <c r="AB119" s="93"/>
    </row>
    <row r="120" spans="1:28" ht="19.5" customHeight="1" x14ac:dyDescent="0.15">
      <c r="A120" s="191"/>
      <c r="B120" s="195" t="s">
        <v>65</v>
      </c>
      <c r="C120" s="195" t="s">
        <v>159</v>
      </c>
      <c r="D120" s="186" t="s">
        <v>160</v>
      </c>
      <c r="E120" s="186" t="s">
        <v>184</v>
      </c>
      <c r="F120" s="238">
        <v>34.200000000000003</v>
      </c>
      <c r="G120" s="238">
        <v>0</v>
      </c>
      <c r="H120" s="238">
        <v>0</v>
      </c>
      <c r="I120" s="238">
        <v>0</v>
      </c>
      <c r="J120" s="238">
        <v>0</v>
      </c>
      <c r="K120" s="238">
        <v>0</v>
      </c>
      <c r="L120" s="238">
        <v>0</v>
      </c>
      <c r="M120" s="238">
        <v>0</v>
      </c>
      <c r="N120" s="238">
        <v>0</v>
      </c>
      <c r="O120" s="238">
        <v>0</v>
      </c>
      <c r="P120" s="238">
        <v>0</v>
      </c>
      <c r="Q120" s="238">
        <v>0</v>
      </c>
      <c r="R120" s="238">
        <v>0</v>
      </c>
      <c r="S120" s="238">
        <v>6.69</v>
      </c>
      <c r="T120" s="238">
        <v>7.52</v>
      </c>
      <c r="U120" s="238">
        <v>7.64</v>
      </c>
      <c r="V120" s="238">
        <v>0</v>
      </c>
      <c r="W120" s="238">
        <v>10.97</v>
      </c>
      <c r="X120" s="238">
        <v>1.38</v>
      </c>
      <c r="Y120" s="238">
        <v>0</v>
      </c>
      <c r="Z120" s="238">
        <v>0</v>
      </c>
      <c r="AA120" s="246">
        <v>0</v>
      </c>
      <c r="AB120" s="93"/>
    </row>
    <row r="121" spans="1:28" ht="19.5" customHeight="1" x14ac:dyDescent="0.15">
      <c r="A121" s="191"/>
      <c r="B121" s="195"/>
      <c r="C121" s="195"/>
      <c r="D121" s="195"/>
      <c r="E121" s="186" t="s">
        <v>150</v>
      </c>
      <c r="F121" s="238">
        <v>8.6869999999999994</v>
      </c>
      <c r="G121" s="238">
        <v>0</v>
      </c>
      <c r="H121" s="238">
        <v>0</v>
      </c>
      <c r="I121" s="238">
        <v>0</v>
      </c>
      <c r="J121" s="238">
        <v>0</v>
      </c>
      <c r="K121" s="238">
        <v>0</v>
      </c>
      <c r="L121" s="238">
        <v>0</v>
      </c>
      <c r="M121" s="238">
        <v>0</v>
      </c>
      <c r="N121" s="238">
        <v>0</v>
      </c>
      <c r="O121" s="238">
        <v>0</v>
      </c>
      <c r="P121" s="238">
        <v>0</v>
      </c>
      <c r="Q121" s="238">
        <v>0</v>
      </c>
      <c r="R121" s="238">
        <v>0</v>
      </c>
      <c r="S121" s="238">
        <v>1.605</v>
      </c>
      <c r="T121" s="238">
        <v>1.8839999999999999</v>
      </c>
      <c r="U121" s="238">
        <v>1.986</v>
      </c>
      <c r="V121" s="238">
        <v>0</v>
      </c>
      <c r="W121" s="238">
        <v>2.8530000000000002</v>
      </c>
      <c r="X121" s="238">
        <v>0.35899999999999999</v>
      </c>
      <c r="Y121" s="238">
        <v>0</v>
      </c>
      <c r="Z121" s="238">
        <v>0</v>
      </c>
      <c r="AA121" s="246">
        <v>0</v>
      </c>
      <c r="AB121" s="93"/>
    </row>
    <row r="122" spans="1:28" ht="19.5" customHeight="1" x14ac:dyDescent="0.15">
      <c r="A122" s="191" t="s">
        <v>85</v>
      </c>
      <c r="B122" s="195"/>
      <c r="C122" s="195"/>
      <c r="D122" s="186" t="s">
        <v>166</v>
      </c>
      <c r="E122" s="186" t="s">
        <v>184</v>
      </c>
      <c r="F122" s="238">
        <v>0</v>
      </c>
      <c r="G122" s="238">
        <v>0</v>
      </c>
      <c r="H122" s="238">
        <v>0</v>
      </c>
      <c r="I122" s="238">
        <v>0</v>
      </c>
      <c r="J122" s="238">
        <v>0</v>
      </c>
      <c r="K122" s="238">
        <v>0</v>
      </c>
      <c r="L122" s="238">
        <v>0</v>
      </c>
      <c r="M122" s="238">
        <v>0</v>
      </c>
      <c r="N122" s="238">
        <v>0</v>
      </c>
      <c r="O122" s="238">
        <v>0</v>
      </c>
      <c r="P122" s="238">
        <v>0</v>
      </c>
      <c r="Q122" s="238">
        <v>0</v>
      </c>
      <c r="R122" s="238">
        <v>0</v>
      </c>
      <c r="S122" s="238">
        <v>0</v>
      </c>
      <c r="T122" s="238">
        <v>0</v>
      </c>
      <c r="U122" s="238">
        <v>0</v>
      </c>
      <c r="V122" s="238">
        <v>0</v>
      </c>
      <c r="W122" s="238">
        <v>0</v>
      </c>
      <c r="X122" s="238">
        <v>0</v>
      </c>
      <c r="Y122" s="238">
        <v>0</v>
      </c>
      <c r="Z122" s="238">
        <v>0</v>
      </c>
      <c r="AA122" s="246">
        <v>0</v>
      </c>
      <c r="AB122" s="93"/>
    </row>
    <row r="123" spans="1:28" ht="19.5" customHeight="1" x14ac:dyDescent="0.15">
      <c r="A123" s="191"/>
      <c r="B123" s="195"/>
      <c r="C123" s="195" t="s">
        <v>162</v>
      </c>
      <c r="D123" s="195"/>
      <c r="E123" s="186" t="s">
        <v>150</v>
      </c>
      <c r="F123" s="238">
        <v>0</v>
      </c>
      <c r="G123" s="238">
        <v>0</v>
      </c>
      <c r="H123" s="238">
        <v>0</v>
      </c>
      <c r="I123" s="238">
        <v>0</v>
      </c>
      <c r="J123" s="238">
        <v>0</v>
      </c>
      <c r="K123" s="238">
        <v>0</v>
      </c>
      <c r="L123" s="238">
        <v>0</v>
      </c>
      <c r="M123" s="238">
        <v>0</v>
      </c>
      <c r="N123" s="238">
        <v>0</v>
      </c>
      <c r="O123" s="238">
        <v>0</v>
      </c>
      <c r="P123" s="238">
        <v>0</v>
      </c>
      <c r="Q123" s="238">
        <v>0</v>
      </c>
      <c r="R123" s="238">
        <v>0</v>
      </c>
      <c r="S123" s="238">
        <v>0</v>
      </c>
      <c r="T123" s="238">
        <v>0</v>
      </c>
      <c r="U123" s="238">
        <v>0</v>
      </c>
      <c r="V123" s="238">
        <v>0</v>
      </c>
      <c r="W123" s="238">
        <v>0</v>
      </c>
      <c r="X123" s="238">
        <v>0</v>
      </c>
      <c r="Y123" s="238">
        <v>0</v>
      </c>
      <c r="Z123" s="238">
        <v>0</v>
      </c>
      <c r="AA123" s="246">
        <v>0</v>
      </c>
      <c r="AB123" s="93"/>
    </row>
    <row r="124" spans="1:28" ht="19.5" customHeight="1" x14ac:dyDescent="0.15">
      <c r="A124" s="191"/>
      <c r="B124" s="195" t="s">
        <v>20</v>
      </c>
      <c r="C124" s="195"/>
      <c r="D124" s="186" t="s">
        <v>164</v>
      </c>
      <c r="E124" s="186" t="s">
        <v>184</v>
      </c>
      <c r="F124" s="238">
        <v>0</v>
      </c>
      <c r="G124" s="238">
        <v>0</v>
      </c>
      <c r="H124" s="238">
        <v>0</v>
      </c>
      <c r="I124" s="238">
        <v>0</v>
      </c>
      <c r="J124" s="238">
        <v>0</v>
      </c>
      <c r="K124" s="238">
        <v>0</v>
      </c>
      <c r="L124" s="238">
        <v>0</v>
      </c>
      <c r="M124" s="238">
        <v>0</v>
      </c>
      <c r="N124" s="238">
        <v>0</v>
      </c>
      <c r="O124" s="238">
        <v>0</v>
      </c>
      <c r="P124" s="238">
        <v>0</v>
      </c>
      <c r="Q124" s="238">
        <v>0</v>
      </c>
      <c r="R124" s="238">
        <v>0</v>
      </c>
      <c r="S124" s="238">
        <v>0</v>
      </c>
      <c r="T124" s="238">
        <v>0</v>
      </c>
      <c r="U124" s="238">
        <v>0</v>
      </c>
      <c r="V124" s="238">
        <v>0</v>
      </c>
      <c r="W124" s="238">
        <v>0</v>
      </c>
      <c r="X124" s="238">
        <v>0</v>
      </c>
      <c r="Y124" s="238">
        <v>0</v>
      </c>
      <c r="Z124" s="238">
        <v>0</v>
      </c>
      <c r="AA124" s="246">
        <v>0</v>
      </c>
      <c r="AB124" s="93"/>
    </row>
    <row r="125" spans="1:28" ht="19.5" customHeight="1" x14ac:dyDescent="0.15">
      <c r="A125" s="191"/>
      <c r="B125" s="195"/>
      <c r="C125" s="195"/>
      <c r="D125" s="195"/>
      <c r="E125" s="186" t="s">
        <v>150</v>
      </c>
      <c r="F125" s="238">
        <v>0</v>
      </c>
      <c r="G125" s="238">
        <v>0</v>
      </c>
      <c r="H125" s="238">
        <v>0</v>
      </c>
      <c r="I125" s="238">
        <v>0</v>
      </c>
      <c r="J125" s="238">
        <v>0</v>
      </c>
      <c r="K125" s="238">
        <v>0</v>
      </c>
      <c r="L125" s="238">
        <v>0</v>
      </c>
      <c r="M125" s="238">
        <v>0</v>
      </c>
      <c r="N125" s="238">
        <v>0</v>
      </c>
      <c r="O125" s="238">
        <v>0</v>
      </c>
      <c r="P125" s="238">
        <v>0</v>
      </c>
      <c r="Q125" s="238">
        <v>0</v>
      </c>
      <c r="R125" s="238">
        <v>0</v>
      </c>
      <c r="S125" s="238">
        <v>0</v>
      </c>
      <c r="T125" s="238">
        <v>0</v>
      </c>
      <c r="U125" s="238">
        <v>0</v>
      </c>
      <c r="V125" s="238">
        <v>0</v>
      </c>
      <c r="W125" s="238">
        <v>0</v>
      </c>
      <c r="X125" s="238">
        <v>0</v>
      </c>
      <c r="Y125" s="238">
        <v>0</v>
      </c>
      <c r="Z125" s="238">
        <v>0</v>
      </c>
      <c r="AA125" s="246">
        <v>0</v>
      </c>
      <c r="AB125" s="93"/>
    </row>
    <row r="126" spans="1:28" ht="19.5" customHeight="1" x14ac:dyDescent="0.15">
      <c r="A126" s="191"/>
      <c r="B126" s="194"/>
      <c r="C126" s="190" t="s">
        <v>165</v>
      </c>
      <c r="D126" s="185"/>
      <c r="E126" s="186" t="s">
        <v>184</v>
      </c>
      <c r="F126" s="238">
        <v>17670.39</v>
      </c>
      <c r="G126" s="238">
        <v>26.16</v>
      </c>
      <c r="H126" s="238">
        <v>1066.8</v>
      </c>
      <c r="I126" s="238">
        <v>178.35</v>
      </c>
      <c r="J126" s="238">
        <v>292.02999999999997</v>
      </c>
      <c r="K126" s="238">
        <v>290.73</v>
      </c>
      <c r="L126" s="238">
        <v>238.71</v>
      </c>
      <c r="M126" s="238">
        <v>970.17</v>
      </c>
      <c r="N126" s="238">
        <v>630.88</v>
      </c>
      <c r="O126" s="238">
        <v>502.92</v>
      </c>
      <c r="P126" s="238">
        <v>764.87</v>
      </c>
      <c r="Q126" s="238">
        <v>908.28</v>
      </c>
      <c r="R126" s="238">
        <v>3393.2</v>
      </c>
      <c r="S126" s="238">
        <v>2831.48</v>
      </c>
      <c r="T126" s="238">
        <v>2891.04</v>
      </c>
      <c r="U126" s="238">
        <v>1529.54</v>
      </c>
      <c r="V126" s="238">
        <v>749.79</v>
      </c>
      <c r="W126" s="238">
        <v>279.83</v>
      </c>
      <c r="X126" s="238">
        <v>110.25</v>
      </c>
      <c r="Y126" s="238">
        <v>0.33</v>
      </c>
      <c r="Z126" s="238">
        <v>12.43</v>
      </c>
      <c r="AA126" s="246">
        <v>2.6</v>
      </c>
      <c r="AB126" s="93"/>
    </row>
    <row r="127" spans="1:28" ht="19.5" customHeight="1" thickBot="1" x14ac:dyDescent="0.2">
      <c r="A127" s="196"/>
      <c r="B127" s="197"/>
      <c r="C127" s="197"/>
      <c r="D127" s="198"/>
      <c r="E127" s="199" t="s">
        <v>150</v>
      </c>
      <c r="F127" s="238">
        <v>2234.346</v>
      </c>
      <c r="G127" s="249">
        <v>0</v>
      </c>
      <c r="H127" s="248">
        <v>8.3989999999999707</v>
      </c>
      <c r="I127" s="248">
        <v>4.3920000000000003</v>
      </c>
      <c r="J127" s="248">
        <v>14.657</v>
      </c>
      <c r="K127" s="248">
        <v>20.402999999999999</v>
      </c>
      <c r="L127" s="248">
        <v>21.547000000000001</v>
      </c>
      <c r="M127" s="248">
        <v>96.631</v>
      </c>
      <c r="N127" s="248">
        <v>68.817999999999998</v>
      </c>
      <c r="O127" s="248">
        <v>60.091000000000001</v>
      </c>
      <c r="P127" s="248">
        <v>99.346999999999994</v>
      </c>
      <c r="Q127" s="248">
        <v>126.96</v>
      </c>
      <c r="R127" s="248">
        <v>490.090000000001</v>
      </c>
      <c r="S127" s="248">
        <v>409.25400000000099</v>
      </c>
      <c r="T127" s="248">
        <v>420.62400000000002</v>
      </c>
      <c r="U127" s="248">
        <v>223.88399999999999</v>
      </c>
      <c r="V127" s="248">
        <v>109.651</v>
      </c>
      <c r="W127" s="248">
        <v>41.131999999999998</v>
      </c>
      <c r="X127" s="248">
        <v>16.209</v>
      </c>
      <c r="Y127" s="248">
        <v>4.8000000000000001E-2</v>
      </c>
      <c r="Z127" s="248">
        <v>1.827</v>
      </c>
      <c r="AA127" s="247">
        <v>0.38200000000000001</v>
      </c>
      <c r="AB127" s="93"/>
    </row>
    <row r="128" spans="1:28" ht="19.5" customHeight="1" x14ac:dyDescent="0.15">
      <c r="A128" s="390" t="s">
        <v>119</v>
      </c>
      <c r="B128" s="393" t="s">
        <v>120</v>
      </c>
      <c r="C128" s="394"/>
      <c r="D128" s="395"/>
      <c r="E128" s="195" t="s">
        <v>184</v>
      </c>
      <c r="F128" s="246">
        <v>1470.01</v>
      </c>
    </row>
    <row r="129" spans="1:28" ht="19.5" customHeight="1" x14ac:dyDescent="0.15">
      <c r="A129" s="391"/>
      <c r="B129" s="396" t="s">
        <v>206</v>
      </c>
      <c r="C129" s="397"/>
      <c r="D129" s="398"/>
      <c r="E129" s="186" t="s">
        <v>184</v>
      </c>
      <c r="F129" s="246">
        <v>1248.2</v>
      </c>
    </row>
    <row r="130" spans="1:28" ht="19.5" customHeight="1" x14ac:dyDescent="0.15">
      <c r="A130" s="392"/>
      <c r="B130" s="396" t="s">
        <v>207</v>
      </c>
      <c r="C130" s="397"/>
      <c r="D130" s="398"/>
      <c r="E130" s="186" t="s">
        <v>184</v>
      </c>
      <c r="F130" s="246">
        <v>221.81</v>
      </c>
    </row>
    <row r="131" spans="1:28" ht="19.5" customHeight="1" thickBot="1" x14ac:dyDescent="0.2">
      <c r="A131" s="399" t="s">
        <v>205</v>
      </c>
      <c r="B131" s="400"/>
      <c r="C131" s="400"/>
      <c r="D131" s="401"/>
      <c r="E131" s="200" t="s">
        <v>184</v>
      </c>
      <c r="F131" s="245">
        <v>0</v>
      </c>
    </row>
    <row r="133" spans="1:28" ht="19.5" customHeight="1" x14ac:dyDescent="0.15">
      <c r="A133" s="88" t="s">
        <v>387</v>
      </c>
      <c r="F133" s="259" t="s">
        <v>546</v>
      </c>
    </row>
    <row r="134" spans="1:28" ht="19.5" customHeight="1" thickBot="1" x14ac:dyDescent="0.2">
      <c r="A134" s="387" t="s">
        <v>28</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row>
    <row r="135" spans="1:28" ht="19.5" customHeight="1" x14ac:dyDescent="0.15">
      <c r="A135" s="182" t="s">
        <v>180</v>
      </c>
      <c r="B135" s="183"/>
      <c r="C135" s="183"/>
      <c r="D135" s="183"/>
      <c r="E135" s="183"/>
      <c r="F135" s="90" t="s">
        <v>181</v>
      </c>
      <c r="G135" s="91"/>
      <c r="H135" s="91"/>
      <c r="I135" s="91"/>
      <c r="J135" s="91"/>
      <c r="K135" s="91"/>
      <c r="L135" s="91"/>
      <c r="M135" s="91"/>
      <c r="N135" s="91"/>
      <c r="O135" s="91"/>
      <c r="P135" s="91"/>
      <c r="Q135" s="258"/>
      <c r="R135" s="92"/>
      <c r="S135" s="91"/>
      <c r="T135" s="91"/>
      <c r="U135" s="91"/>
      <c r="V135" s="91"/>
      <c r="W135" s="91"/>
      <c r="X135" s="91"/>
      <c r="Y135" s="91"/>
      <c r="Z135" s="91"/>
      <c r="AA135" s="257" t="s">
        <v>182</v>
      </c>
      <c r="AB135" s="93"/>
    </row>
    <row r="136" spans="1:28" ht="19.5" customHeight="1" x14ac:dyDescent="0.15">
      <c r="A136" s="184" t="s">
        <v>183</v>
      </c>
      <c r="B136" s="185"/>
      <c r="C136" s="185"/>
      <c r="D136" s="185"/>
      <c r="E136" s="186" t="s">
        <v>184</v>
      </c>
      <c r="F136" s="238">
        <v>10111.35</v>
      </c>
      <c r="G136" s="254" t="s">
        <v>185</v>
      </c>
      <c r="H136" s="254" t="s">
        <v>186</v>
      </c>
      <c r="I136" s="254" t="s">
        <v>187</v>
      </c>
      <c r="J136" s="254" t="s">
        <v>188</v>
      </c>
      <c r="K136" s="254" t="s">
        <v>228</v>
      </c>
      <c r="L136" s="254" t="s">
        <v>229</v>
      </c>
      <c r="M136" s="254" t="s">
        <v>230</v>
      </c>
      <c r="N136" s="254" t="s">
        <v>231</v>
      </c>
      <c r="O136" s="254" t="s">
        <v>232</v>
      </c>
      <c r="P136" s="254" t="s">
        <v>233</v>
      </c>
      <c r="Q136" s="256" t="s">
        <v>234</v>
      </c>
      <c r="R136" s="255" t="s">
        <v>235</v>
      </c>
      <c r="S136" s="254" t="s">
        <v>236</v>
      </c>
      <c r="T136" s="254" t="s">
        <v>237</v>
      </c>
      <c r="U136" s="254" t="s">
        <v>238</v>
      </c>
      <c r="V136" s="254" t="s">
        <v>239</v>
      </c>
      <c r="W136" s="254" t="s">
        <v>42</v>
      </c>
      <c r="X136" s="254" t="s">
        <v>147</v>
      </c>
      <c r="Y136" s="254" t="s">
        <v>148</v>
      </c>
      <c r="Z136" s="254" t="s">
        <v>149</v>
      </c>
      <c r="AA136" s="251"/>
      <c r="AB136" s="93"/>
    </row>
    <row r="137" spans="1:28" ht="19.5" customHeight="1" x14ac:dyDescent="0.15">
      <c r="A137" s="187"/>
      <c r="B137" s="188"/>
      <c r="C137" s="188"/>
      <c r="D137" s="188"/>
      <c r="E137" s="186" t="s">
        <v>150</v>
      </c>
      <c r="F137" s="238">
        <v>1901.7629999999999</v>
      </c>
      <c r="G137" s="252"/>
      <c r="H137" s="252"/>
      <c r="I137" s="252"/>
      <c r="J137" s="252"/>
      <c r="K137" s="252"/>
      <c r="L137" s="252"/>
      <c r="M137" s="252"/>
      <c r="N137" s="252"/>
      <c r="O137" s="252"/>
      <c r="P137" s="252"/>
      <c r="Q137" s="253"/>
      <c r="R137" s="94"/>
      <c r="S137" s="252"/>
      <c r="T137" s="252"/>
      <c r="U137" s="252"/>
      <c r="V137" s="252"/>
      <c r="W137" s="252"/>
      <c r="X137" s="252"/>
      <c r="Y137" s="252"/>
      <c r="Z137" s="252"/>
      <c r="AA137" s="251" t="s">
        <v>151</v>
      </c>
      <c r="AB137" s="93"/>
    </row>
    <row r="138" spans="1:28" ht="19.5" customHeight="1" x14ac:dyDescent="0.15">
      <c r="A138" s="189"/>
      <c r="B138" s="190" t="s">
        <v>152</v>
      </c>
      <c r="C138" s="185"/>
      <c r="D138" s="185"/>
      <c r="E138" s="186" t="s">
        <v>184</v>
      </c>
      <c r="F138" s="238">
        <v>9820.0300000000007</v>
      </c>
      <c r="G138" s="238">
        <v>54.9</v>
      </c>
      <c r="H138" s="238">
        <v>449.18</v>
      </c>
      <c r="I138" s="238">
        <v>80.52</v>
      </c>
      <c r="J138" s="238">
        <v>90.53</v>
      </c>
      <c r="K138" s="238">
        <v>185.51</v>
      </c>
      <c r="L138" s="238">
        <v>346.34</v>
      </c>
      <c r="M138" s="238">
        <v>690.82</v>
      </c>
      <c r="N138" s="238">
        <v>771.43</v>
      </c>
      <c r="O138" s="238">
        <v>438.28</v>
      </c>
      <c r="P138" s="238">
        <v>714.65</v>
      </c>
      <c r="Q138" s="238">
        <v>881.65</v>
      </c>
      <c r="R138" s="238">
        <v>2031.57</v>
      </c>
      <c r="S138" s="238">
        <v>1450.28</v>
      </c>
      <c r="T138" s="238">
        <v>903.45</v>
      </c>
      <c r="U138" s="238">
        <v>348.57</v>
      </c>
      <c r="V138" s="238">
        <v>189.85</v>
      </c>
      <c r="W138" s="238">
        <v>101.59</v>
      </c>
      <c r="X138" s="238">
        <v>44.76</v>
      </c>
      <c r="Y138" s="238">
        <v>19.190000000000001</v>
      </c>
      <c r="Z138" s="238">
        <v>20.93</v>
      </c>
      <c r="AA138" s="246">
        <v>6.03</v>
      </c>
      <c r="AB138" s="93"/>
    </row>
    <row r="139" spans="1:28" ht="19.5" customHeight="1" x14ac:dyDescent="0.15">
      <c r="A139" s="191"/>
      <c r="B139" s="192"/>
      <c r="C139" s="188"/>
      <c r="D139" s="188"/>
      <c r="E139" s="186" t="s">
        <v>150</v>
      </c>
      <c r="F139" s="238">
        <v>1901.7629999999999</v>
      </c>
      <c r="G139" s="238">
        <v>0</v>
      </c>
      <c r="H139" s="238">
        <v>2.9979999999999798</v>
      </c>
      <c r="I139" s="238">
        <v>2.399</v>
      </c>
      <c r="J139" s="238">
        <v>7.4139999999999997</v>
      </c>
      <c r="K139" s="238">
        <v>27.248000000000001</v>
      </c>
      <c r="L139" s="238">
        <v>64.738</v>
      </c>
      <c r="M139" s="238">
        <v>108.759</v>
      </c>
      <c r="N139" s="238">
        <v>149.54</v>
      </c>
      <c r="O139" s="238">
        <v>88.331999999999894</v>
      </c>
      <c r="P139" s="238">
        <v>146.63900000000001</v>
      </c>
      <c r="Q139" s="238">
        <v>192.30099999999999</v>
      </c>
      <c r="R139" s="238">
        <v>426.28199999999998</v>
      </c>
      <c r="S139" s="238">
        <v>293.714</v>
      </c>
      <c r="T139" s="238">
        <v>202.31800000000001</v>
      </c>
      <c r="U139" s="238">
        <v>86.129000000000005</v>
      </c>
      <c r="V139" s="238">
        <v>50.671999999999997</v>
      </c>
      <c r="W139" s="238">
        <v>27.873000000000001</v>
      </c>
      <c r="X139" s="238">
        <v>12.862</v>
      </c>
      <c r="Y139" s="238">
        <v>5.2770000000000001</v>
      </c>
      <c r="Z139" s="238">
        <v>4.8499999999999996</v>
      </c>
      <c r="AA139" s="246">
        <v>1.4179999999999999</v>
      </c>
      <c r="AB139" s="93"/>
    </row>
    <row r="140" spans="1:28" ht="19.5" customHeight="1" x14ac:dyDescent="0.15">
      <c r="A140" s="191"/>
      <c r="B140" s="193"/>
      <c r="C140" s="190" t="s">
        <v>152</v>
      </c>
      <c r="D140" s="185"/>
      <c r="E140" s="186" t="s">
        <v>184</v>
      </c>
      <c r="F140" s="238">
        <v>4576.5200000000004</v>
      </c>
      <c r="G140" s="238">
        <v>54.7</v>
      </c>
      <c r="H140" s="238">
        <v>106.65</v>
      </c>
      <c r="I140" s="238">
        <v>51.02</v>
      </c>
      <c r="J140" s="238">
        <v>74.09</v>
      </c>
      <c r="K140" s="238">
        <v>169.97</v>
      </c>
      <c r="L140" s="238">
        <v>303.13</v>
      </c>
      <c r="M140" s="238">
        <v>296.20999999999998</v>
      </c>
      <c r="N140" s="238">
        <v>459.01</v>
      </c>
      <c r="O140" s="238">
        <v>262.14</v>
      </c>
      <c r="P140" s="238">
        <v>379.69</v>
      </c>
      <c r="Q140" s="238">
        <v>487.94</v>
      </c>
      <c r="R140" s="238">
        <v>926.5</v>
      </c>
      <c r="S140" s="238">
        <v>450.17</v>
      </c>
      <c r="T140" s="238">
        <v>310.31</v>
      </c>
      <c r="U140" s="238">
        <v>121.71</v>
      </c>
      <c r="V140" s="238">
        <v>70.349999999999994</v>
      </c>
      <c r="W140" s="238">
        <v>31.55</v>
      </c>
      <c r="X140" s="238">
        <v>14.86</v>
      </c>
      <c r="Y140" s="238">
        <v>2.99</v>
      </c>
      <c r="Z140" s="238">
        <v>1.01</v>
      </c>
      <c r="AA140" s="246">
        <v>2.52</v>
      </c>
      <c r="AB140" s="93"/>
    </row>
    <row r="141" spans="1:28" ht="19.5" customHeight="1" x14ac:dyDescent="0.15">
      <c r="A141" s="191"/>
      <c r="B141" s="194"/>
      <c r="C141" s="194"/>
      <c r="D141" s="188"/>
      <c r="E141" s="186" t="s">
        <v>150</v>
      </c>
      <c r="F141" s="238">
        <v>1105.18</v>
      </c>
      <c r="G141" s="238">
        <v>0</v>
      </c>
      <c r="H141" s="238">
        <v>0.315</v>
      </c>
      <c r="I141" s="238">
        <v>1.661</v>
      </c>
      <c r="J141" s="238">
        <v>6.5869999999999997</v>
      </c>
      <c r="K141" s="238">
        <v>26.161000000000001</v>
      </c>
      <c r="L141" s="238">
        <v>60.767000000000003</v>
      </c>
      <c r="M141" s="238">
        <v>69.352999999999994</v>
      </c>
      <c r="N141" s="238">
        <v>114.396</v>
      </c>
      <c r="O141" s="238">
        <v>66.150999999999897</v>
      </c>
      <c r="P141" s="238">
        <v>98.297999999999902</v>
      </c>
      <c r="Q141" s="238">
        <v>128.32900000000001</v>
      </c>
      <c r="R141" s="238">
        <v>246.535</v>
      </c>
      <c r="S141" s="238">
        <v>123.994</v>
      </c>
      <c r="T141" s="238">
        <v>86.334000000000003</v>
      </c>
      <c r="U141" s="238">
        <v>35.718000000000004</v>
      </c>
      <c r="V141" s="238">
        <v>22.608000000000001</v>
      </c>
      <c r="W141" s="238">
        <v>10.569000000000001</v>
      </c>
      <c r="X141" s="238">
        <v>5.1379999999999999</v>
      </c>
      <c r="Y141" s="238">
        <v>1.2250000000000001</v>
      </c>
      <c r="Z141" s="238">
        <v>0.41399999999999998</v>
      </c>
      <c r="AA141" s="246">
        <v>0.627</v>
      </c>
      <c r="AB141" s="93"/>
    </row>
    <row r="142" spans="1:28" ht="19.5" customHeight="1" x14ac:dyDescent="0.15">
      <c r="A142" s="191"/>
      <c r="B142" s="195"/>
      <c r="C142" s="186"/>
      <c r="D142" s="186" t="s">
        <v>153</v>
      </c>
      <c r="E142" s="186" t="s">
        <v>184</v>
      </c>
      <c r="F142" s="238">
        <v>4430.6000000000004</v>
      </c>
      <c r="G142" s="238">
        <v>48.65</v>
      </c>
      <c r="H142" s="238">
        <v>65.52</v>
      </c>
      <c r="I142" s="238">
        <v>24.36</v>
      </c>
      <c r="J142" s="238">
        <v>48.79</v>
      </c>
      <c r="K142" s="238">
        <v>145.04</v>
      </c>
      <c r="L142" s="238">
        <v>289.02</v>
      </c>
      <c r="M142" s="238">
        <v>296.20999999999998</v>
      </c>
      <c r="N142" s="238">
        <v>456.89</v>
      </c>
      <c r="O142" s="238">
        <v>259.60000000000002</v>
      </c>
      <c r="P142" s="238">
        <v>379.09</v>
      </c>
      <c r="Q142" s="238">
        <v>487.03</v>
      </c>
      <c r="R142" s="238">
        <v>925.11</v>
      </c>
      <c r="S142" s="238">
        <v>449.99</v>
      </c>
      <c r="T142" s="238">
        <v>310.31</v>
      </c>
      <c r="U142" s="238">
        <v>121.71</v>
      </c>
      <c r="V142" s="238">
        <v>70.349999999999994</v>
      </c>
      <c r="W142" s="238">
        <v>31.55</v>
      </c>
      <c r="X142" s="238">
        <v>14.86</v>
      </c>
      <c r="Y142" s="238">
        <v>2.99</v>
      </c>
      <c r="Z142" s="238">
        <v>1.01</v>
      </c>
      <c r="AA142" s="246">
        <v>2.52</v>
      </c>
      <c r="AB142" s="93"/>
    </row>
    <row r="143" spans="1:28" ht="19.5" customHeight="1" x14ac:dyDescent="0.15">
      <c r="A143" s="191"/>
      <c r="B143" s="195" t="s">
        <v>154</v>
      </c>
      <c r="C143" s="195"/>
      <c r="D143" s="195"/>
      <c r="E143" s="186" t="s">
        <v>150</v>
      </c>
      <c r="F143" s="238">
        <v>1097.866</v>
      </c>
      <c r="G143" s="238">
        <v>0</v>
      </c>
      <c r="H143" s="238">
        <v>0</v>
      </c>
      <c r="I143" s="238">
        <v>0.99199999999999999</v>
      </c>
      <c r="J143" s="238">
        <v>5.3040000000000003</v>
      </c>
      <c r="K143" s="238">
        <v>24.166</v>
      </c>
      <c r="L143" s="238">
        <v>58.893000000000001</v>
      </c>
      <c r="M143" s="238">
        <v>69.352999999999994</v>
      </c>
      <c r="N143" s="238">
        <v>114.10299999999999</v>
      </c>
      <c r="O143" s="238">
        <v>65.662999999999897</v>
      </c>
      <c r="P143" s="238">
        <v>98.180999999999898</v>
      </c>
      <c r="Q143" s="238">
        <v>128.24100000000001</v>
      </c>
      <c r="R143" s="238">
        <v>246.36099999999999</v>
      </c>
      <c r="S143" s="238">
        <v>123.976</v>
      </c>
      <c r="T143" s="238">
        <v>86.334000000000003</v>
      </c>
      <c r="U143" s="238">
        <v>35.718000000000004</v>
      </c>
      <c r="V143" s="238">
        <v>22.608000000000001</v>
      </c>
      <c r="W143" s="238">
        <v>10.569000000000001</v>
      </c>
      <c r="X143" s="238">
        <v>5.1379999999999999</v>
      </c>
      <c r="Y143" s="238">
        <v>1.2250000000000001</v>
      </c>
      <c r="Z143" s="238">
        <v>0.41399999999999998</v>
      </c>
      <c r="AA143" s="246">
        <v>0.627</v>
      </c>
      <c r="AB143" s="93"/>
    </row>
    <row r="144" spans="1:28" ht="19.5" customHeight="1" x14ac:dyDescent="0.15">
      <c r="A144" s="191" t="s">
        <v>155</v>
      </c>
      <c r="B144" s="195"/>
      <c r="C144" s="195" t="s">
        <v>10</v>
      </c>
      <c r="D144" s="186" t="s">
        <v>156</v>
      </c>
      <c r="E144" s="186" t="s">
        <v>184</v>
      </c>
      <c r="F144" s="238">
        <v>1933.71</v>
      </c>
      <c r="G144" s="238">
        <v>20.25</v>
      </c>
      <c r="H144" s="238">
        <v>26.97</v>
      </c>
      <c r="I144" s="238">
        <v>14.67</v>
      </c>
      <c r="J144" s="238">
        <v>38.35</v>
      </c>
      <c r="K144" s="238">
        <v>137.09</v>
      </c>
      <c r="L144" s="238">
        <v>267.99</v>
      </c>
      <c r="M144" s="238">
        <v>250.61</v>
      </c>
      <c r="N144" s="238">
        <v>314.86</v>
      </c>
      <c r="O144" s="238">
        <v>134.65</v>
      </c>
      <c r="P144" s="238">
        <v>157.52000000000001</v>
      </c>
      <c r="Q144" s="238">
        <v>133.63</v>
      </c>
      <c r="R144" s="238">
        <v>199.05</v>
      </c>
      <c r="S144" s="238">
        <v>96.67</v>
      </c>
      <c r="T144" s="238">
        <v>56.42</v>
      </c>
      <c r="U144" s="238">
        <v>26.44</v>
      </c>
      <c r="V144" s="238">
        <v>29.03</v>
      </c>
      <c r="W144" s="238">
        <v>15.84</v>
      </c>
      <c r="X144" s="238">
        <v>8.93</v>
      </c>
      <c r="Y144" s="238">
        <v>2.99</v>
      </c>
      <c r="Z144" s="238">
        <v>1.01</v>
      </c>
      <c r="AA144" s="246">
        <v>0.74</v>
      </c>
      <c r="AB144" s="93"/>
    </row>
    <row r="145" spans="1:28" ht="19.5" customHeight="1" x14ac:dyDescent="0.15">
      <c r="A145" s="191"/>
      <c r="B145" s="195"/>
      <c r="C145" s="195"/>
      <c r="D145" s="195"/>
      <c r="E145" s="186" t="s">
        <v>150</v>
      </c>
      <c r="F145" s="238">
        <v>555.41899999999998</v>
      </c>
      <c r="G145" s="238">
        <v>0</v>
      </c>
      <c r="H145" s="238">
        <v>0</v>
      </c>
      <c r="I145" s="238">
        <v>0.59</v>
      </c>
      <c r="J145" s="238">
        <v>4.5949999999999998</v>
      </c>
      <c r="K145" s="238">
        <v>23.31</v>
      </c>
      <c r="L145" s="238">
        <v>56.293999999999997</v>
      </c>
      <c r="M145" s="238">
        <v>62.723999999999997</v>
      </c>
      <c r="N145" s="238">
        <v>91.332999999999998</v>
      </c>
      <c r="O145" s="238">
        <v>43.088999999999899</v>
      </c>
      <c r="P145" s="238">
        <v>53.522999999999897</v>
      </c>
      <c r="Q145" s="238">
        <v>49.439</v>
      </c>
      <c r="R145" s="238">
        <v>75.540999999999997</v>
      </c>
      <c r="S145" s="238">
        <v>37.636000000000003</v>
      </c>
      <c r="T145" s="238">
        <v>22.561</v>
      </c>
      <c r="U145" s="238">
        <v>10.789</v>
      </c>
      <c r="V145" s="238">
        <v>11.896000000000001</v>
      </c>
      <c r="W145" s="238">
        <v>6.4950000000000001</v>
      </c>
      <c r="X145" s="238">
        <v>3.661</v>
      </c>
      <c r="Y145" s="238">
        <v>1.2250000000000001</v>
      </c>
      <c r="Z145" s="238">
        <v>0.41399999999999998</v>
      </c>
      <c r="AA145" s="246">
        <v>0.30399999999999999</v>
      </c>
      <c r="AB145" s="93"/>
    </row>
    <row r="146" spans="1:28" ht="19.5" customHeight="1" x14ac:dyDescent="0.15">
      <c r="A146" s="191"/>
      <c r="B146" s="195"/>
      <c r="C146" s="195"/>
      <c r="D146" s="186" t="s">
        <v>157</v>
      </c>
      <c r="E146" s="186" t="s">
        <v>184</v>
      </c>
      <c r="F146" s="238">
        <v>2165.7800000000002</v>
      </c>
      <c r="G146" s="238">
        <v>0.88</v>
      </c>
      <c r="H146" s="238">
        <v>3.27</v>
      </c>
      <c r="I146" s="238">
        <v>1.99</v>
      </c>
      <c r="J146" s="238">
        <v>2.12</v>
      </c>
      <c r="K146" s="238">
        <v>4.6100000000000003</v>
      </c>
      <c r="L146" s="238">
        <v>16.82</v>
      </c>
      <c r="M146" s="238">
        <v>40.67</v>
      </c>
      <c r="N146" s="238">
        <v>139.81</v>
      </c>
      <c r="O146" s="238">
        <v>121.69</v>
      </c>
      <c r="P146" s="238">
        <v>211.38</v>
      </c>
      <c r="Q146" s="238">
        <v>323.91000000000003</v>
      </c>
      <c r="R146" s="238">
        <v>615.14</v>
      </c>
      <c r="S146" s="238">
        <v>307.58999999999997</v>
      </c>
      <c r="T146" s="238">
        <v>235.95</v>
      </c>
      <c r="U146" s="238">
        <v>87.61</v>
      </c>
      <c r="V146" s="238">
        <v>40.1</v>
      </c>
      <c r="W146" s="238">
        <v>9.17</v>
      </c>
      <c r="X146" s="238">
        <v>1.29</v>
      </c>
      <c r="Y146" s="238">
        <v>0</v>
      </c>
      <c r="Z146" s="238">
        <v>0</v>
      </c>
      <c r="AA146" s="246">
        <v>1.78</v>
      </c>
      <c r="AB146" s="93"/>
    </row>
    <row r="147" spans="1:28" ht="19.5" customHeight="1" x14ac:dyDescent="0.15">
      <c r="A147" s="191"/>
      <c r="B147" s="195"/>
      <c r="C147" s="195"/>
      <c r="D147" s="195"/>
      <c r="E147" s="186" t="s">
        <v>150</v>
      </c>
      <c r="F147" s="238">
        <v>475.76299999999998</v>
      </c>
      <c r="G147" s="238">
        <v>0</v>
      </c>
      <c r="H147" s="238">
        <v>0</v>
      </c>
      <c r="I147" s="238">
        <v>7.3999999999999996E-2</v>
      </c>
      <c r="J147" s="238">
        <v>0.14899999999999999</v>
      </c>
      <c r="K147" s="238">
        <v>0.46100000000000002</v>
      </c>
      <c r="L147" s="238">
        <v>2.02</v>
      </c>
      <c r="M147" s="238">
        <v>5.6909999999999998</v>
      </c>
      <c r="N147" s="238">
        <v>22.361999999999998</v>
      </c>
      <c r="O147" s="238">
        <v>21.902999999999999</v>
      </c>
      <c r="P147" s="238">
        <v>42.276000000000003</v>
      </c>
      <c r="Q147" s="238">
        <v>71.177999999999997</v>
      </c>
      <c r="R147" s="238">
        <v>141.398</v>
      </c>
      <c r="S147" s="238">
        <v>73.578999999999894</v>
      </c>
      <c r="T147" s="238">
        <v>58.577000000000098</v>
      </c>
      <c r="U147" s="238">
        <v>22.780999999999999</v>
      </c>
      <c r="V147" s="238">
        <v>10.343999999999999</v>
      </c>
      <c r="W147" s="238">
        <v>2.375</v>
      </c>
      <c r="X147" s="238">
        <v>0.27200000000000002</v>
      </c>
      <c r="Y147" s="238">
        <v>0</v>
      </c>
      <c r="Z147" s="238">
        <v>0</v>
      </c>
      <c r="AA147" s="246">
        <v>0.32300000000000001</v>
      </c>
      <c r="AB147" s="93"/>
    </row>
    <row r="148" spans="1:28" ht="19.5" customHeight="1" x14ac:dyDescent="0.15">
      <c r="A148" s="191"/>
      <c r="B148" s="195" t="s">
        <v>158</v>
      </c>
      <c r="C148" s="195" t="s">
        <v>159</v>
      </c>
      <c r="D148" s="186" t="s">
        <v>160</v>
      </c>
      <c r="E148" s="186" t="s">
        <v>184</v>
      </c>
      <c r="F148" s="238">
        <v>37.200000000000003</v>
      </c>
      <c r="G148" s="238">
        <v>0</v>
      </c>
      <c r="H148" s="238">
        <v>1.24</v>
      </c>
      <c r="I148" s="238">
        <v>0</v>
      </c>
      <c r="J148" s="238">
        <v>0</v>
      </c>
      <c r="K148" s="238">
        <v>0</v>
      </c>
      <c r="L148" s="238">
        <v>0</v>
      </c>
      <c r="M148" s="238">
        <v>0</v>
      </c>
      <c r="N148" s="238">
        <v>1.1399999999999999</v>
      </c>
      <c r="O148" s="238">
        <v>1.57</v>
      </c>
      <c r="P148" s="238">
        <v>3.34</v>
      </c>
      <c r="Q148" s="238">
        <v>0</v>
      </c>
      <c r="R148" s="238">
        <v>13.58</v>
      </c>
      <c r="S148" s="238">
        <v>1.1200000000000001</v>
      </c>
      <c r="T148" s="238">
        <v>0.22</v>
      </c>
      <c r="U148" s="238">
        <v>3.81</v>
      </c>
      <c r="V148" s="238">
        <v>0</v>
      </c>
      <c r="W148" s="238">
        <v>6.54</v>
      </c>
      <c r="X148" s="238">
        <v>4.6399999999999997</v>
      </c>
      <c r="Y148" s="238">
        <v>0</v>
      </c>
      <c r="Z148" s="238">
        <v>0</v>
      </c>
      <c r="AA148" s="246">
        <v>0</v>
      </c>
      <c r="AB148" s="93"/>
    </row>
    <row r="149" spans="1:28" ht="19.5" customHeight="1" x14ac:dyDescent="0.15">
      <c r="A149" s="191"/>
      <c r="B149" s="195"/>
      <c r="C149" s="195"/>
      <c r="D149" s="195"/>
      <c r="E149" s="186" t="s">
        <v>150</v>
      </c>
      <c r="F149" s="238">
        <v>8.4789999999999992</v>
      </c>
      <c r="G149" s="238">
        <v>0</v>
      </c>
      <c r="H149" s="238">
        <v>0</v>
      </c>
      <c r="I149" s="238">
        <v>0</v>
      </c>
      <c r="J149" s="238">
        <v>0</v>
      </c>
      <c r="K149" s="238">
        <v>0</v>
      </c>
      <c r="L149" s="238">
        <v>0</v>
      </c>
      <c r="M149" s="238">
        <v>0</v>
      </c>
      <c r="N149" s="238">
        <v>0.182</v>
      </c>
      <c r="O149" s="238">
        <v>0.28199999999999997</v>
      </c>
      <c r="P149" s="238">
        <v>0.66800000000000004</v>
      </c>
      <c r="Q149" s="238">
        <v>0</v>
      </c>
      <c r="R149" s="238">
        <v>3.125</v>
      </c>
      <c r="S149" s="238">
        <v>0.26900000000000002</v>
      </c>
      <c r="T149" s="238">
        <v>5.6000000000000001E-2</v>
      </c>
      <c r="U149" s="238">
        <v>0.99299999999999999</v>
      </c>
      <c r="V149" s="238">
        <v>0</v>
      </c>
      <c r="W149" s="238">
        <v>1.6990000000000001</v>
      </c>
      <c r="X149" s="238">
        <v>1.2050000000000001</v>
      </c>
      <c r="Y149" s="238">
        <v>0</v>
      </c>
      <c r="Z149" s="238">
        <v>0</v>
      </c>
      <c r="AA149" s="246">
        <v>0</v>
      </c>
      <c r="AB149" s="93"/>
    </row>
    <row r="150" spans="1:28" ht="19.5" customHeight="1" x14ac:dyDescent="0.15">
      <c r="A150" s="191"/>
      <c r="B150" s="195"/>
      <c r="C150" s="195"/>
      <c r="D150" s="186" t="s">
        <v>161</v>
      </c>
      <c r="E150" s="186" t="s">
        <v>184</v>
      </c>
      <c r="F150" s="238">
        <v>5.57</v>
      </c>
      <c r="G150" s="238">
        <v>0</v>
      </c>
      <c r="H150" s="238">
        <v>0.1</v>
      </c>
      <c r="I150" s="238">
        <v>1.21</v>
      </c>
      <c r="J150" s="238">
        <v>3.09</v>
      </c>
      <c r="K150" s="238">
        <v>0.39</v>
      </c>
      <c r="L150" s="238">
        <v>0.78</v>
      </c>
      <c r="M150" s="238">
        <v>0</v>
      </c>
      <c r="N150" s="238">
        <v>0</v>
      </c>
      <c r="O150" s="238">
        <v>0</v>
      </c>
      <c r="P150" s="238">
        <v>0</v>
      </c>
      <c r="Q150" s="238">
        <v>0</v>
      </c>
      <c r="R150" s="238">
        <v>0</v>
      </c>
      <c r="S150" s="238">
        <v>0</v>
      </c>
      <c r="T150" s="238">
        <v>0</v>
      </c>
      <c r="U150" s="238">
        <v>0</v>
      </c>
      <c r="V150" s="238">
        <v>0</v>
      </c>
      <c r="W150" s="238">
        <v>0</v>
      </c>
      <c r="X150" s="238">
        <v>0</v>
      </c>
      <c r="Y150" s="238">
        <v>0</v>
      </c>
      <c r="Z150" s="238">
        <v>0</v>
      </c>
      <c r="AA150" s="246">
        <v>0</v>
      </c>
      <c r="AB150" s="93"/>
    </row>
    <row r="151" spans="1:28" ht="19.5" customHeight="1" x14ac:dyDescent="0.15">
      <c r="A151" s="191"/>
      <c r="B151" s="195"/>
      <c r="C151" s="195"/>
      <c r="D151" s="195"/>
      <c r="E151" s="186" t="s">
        <v>150</v>
      </c>
      <c r="F151" s="238">
        <v>7.8E-2</v>
      </c>
      <c r="G151" s="238">
        <v>0</v>
      </c>
      <c r="H151" s="238">
        <v>0</v>
      </c>
      <c r="I151" s="238">
        <v>0</v>
      </c>
      <c r="J151" s="238">
        <v>3.6999999999999998E-2</v>
      </c>
      <c r="K151" s="238">
        <v>1.0999999999999999E-2</v>
      </c>
      <c r="L151" s="238">
        <v>0.03</v>
      </c>
      <c r="M151" s="238">
        <v>0</v>
      </c>
      <c r="N151" s="238">
        <v>0</v>
      </c>
      <c r="O151" s="238">
        <v>0</v>
      </c>
      <c r="P151" s="238">
        <v>0</v>
      </c>
      <c r="Q151" s="238">
        <v>0</v>
      </c>
      <c r="R151" s="238">
        <v>0</v>
      </c>
      <c r="S151" s="238">
        <v>0</v>
      </c>
      <c r="T151" s="238">
        <v>0</v>
      </c>
      <c r="U151" s="238">
        <v>0</v>
      </c>
      <c r="V151" s="238">
        <v>0</v>
      </c>
      <c r="W151" s="238">
        <v>0</v>
      </c>
      <c r="X151" s="238">
        <v>0</v>
      </c>
      <c r="Y151" s="238">
        <v>0</v>
      </c>
      <c r="Z151" s="238">
        <v>0</v>
      </c>
      <c r="AA151" s="246">
        <v>0</v>
      </c>
      <c r="AB151" s="93"/>
    </row>
    <row r="152" spans="1:28" ht="19.5" customHeight="1" x14ac:dyDescent="0.15">
      <c r="A152" s="191"/>
      <c r="B152" s="195"/>
      <c r="C152" s="195" t="s">
        <v>162</v>
      </c>
      <c r="D152" s="186" t="s">
        <v>163</v>
      </c>
      <c r="E152" s="186" t="s">
        <v>184</v>
      </c>
      <c r="F152" s="238">
        <v>288.27</v>
      </c>
      <c r="G152" s="238">
        <v>27.52</v>
      </c>
      <c r="H152" s="238">
        <v>33.94</v>
      </c>
      <c r="I152" s="238">
        <v>6.49</v>
      </c>
      <c r="J152" s="238">
        <v>5.23</v>
      </c>
      <c r="K152" s="238">
        <v>2.95</v>
      </c>
      <c r="L152" s="238">
        <v>3.43</v>
      </c>
      <c r="M152" s="238">
        <v>4.93</v>
      </c>
      <c r="N152" s="238">
        <v>1.08</v>
      </c>
      <c r="O152" s="238">
        <v>1.69</v>
      </c>
      <c r="P152" s="238">
        <v>6.78</v>
      </c>
      <c r="Q152" s="238">
        <v>29.49</v>
      </c>
      <c r="R152" s="238">
        <v>97.34</v>
      </c>
      <c r="S152" s="238">
        <v>44.61</v>
      </c>
      <c r="T152" s="238">
        <v>17.72</v>
      </c>
      <c r="U152" s="238">
        <v>3.85</v>
      </c>
      <c r="V152" s="238">
        <v>1.22</v>
      </c>
      <c r="W152" s="238">
        <v>0</v>
      </c>
      <c r="X152" s="238">
        <v>0</v>
      </c>
      <c r="Y152" s="238">
        <v>0</v>
      </c>
      <c r="Z152" s="238">
        <v>0</v>
      </c>
      <c r="AA152" s="246">
        <v>0</v>
      </c>
      <c r="AB152" s="93"/>
    </row>
    <row r="153" spans="1:28" ht="19.5" customHeight="1" x14ac:dyDescent="0.15">
      <c r="A153" s="191"/>
      <c r="B153" s="195" t="s">
        <v>20</v>
      </c>
      <c r="C153" s="195"/>
      <c r="D153" s="195"/>
      <c r="E153" s="186" t="s">
        <v>150</v>
      </c>
      <c r="F153" s="238">
        <v>58.118000000000002</v>
      </c>
      <c r="G153" s="238">
        <v>0</v>
      </c>
      <c r="H153" s="238">
        <v>0</v>
      </c>
      <c r="I153" s="238">
        <v>0.32800000000000001</v>
      </c>
      <c r="J153" s="238">
        <v>0.52300000000000002</v>
      </c>
      <c r="K153" s="238">
        <v>0.38400000000000001</v>
      </c>
      <c r="L153" s="238">
        <v>0.54900000000000004</v>
      </c>
      <c r="M153" s="238">
        <v>0.93799999999999994</v>
      </c>
      <c r="N153" s="238">
        <v>0.22600000000000001</v>
      </c>
      <c r="O153" s="238">
        <v>0.38900000000000001</v>
      </c>
      <c r="P153" s="238">
        <v>1.7050000000000001</v>
      </c>
      <c r="Q153" s="238">
        <v>7.6239999999999899</v>
      </c>
      <c r="R153" s="238">
        <v>26.297000000000001</v>
      </c>
      <c r="S153" s="238">
        <v>12.492000000000001</v>
      </c>
      <c r="T153" s="238">
        <v>5.14</v>
      </c>
      <c r="U153" s="238">
        <v>1.155</v>
      </c>
      <c r="V153" s="238">
        <v>0.36799999999999999</v>
      </c>
      <c r="W153" s="238">
        <v>0</v>
      </c>
      <c r="X153" s="238">
        <v>0</v>
      </c>
      <c r="Y153" s="238">
        <v>0</v>
      </c>
      <c r="Z153" s="238">
        <v>0</v>
      </c>
      <c r="AA153" s="246">
        <v>0</v>
      </c>
      <c r="AB153" s="93"/>
    </row>
    <row r="154" spans="1:28" ht="19.5" customHeight="1" x14ac:dyDescent="0.15">
      <c r="A154" s="191"/>
      <c r="B154" s="195"/>
      <c r="C154" s="195"/>
      <c r="D154" s="186" t="s">
        <v>164</v>
      </c>
      <c r="E154" s="186" t="s">
        <v>184</v>
      </c>
      <c r="F154" s="238">
        <v>7.0000000000000007E-2</v>
      </c>
      <c r="G154" s="238">
        <v>0</v>
      </c>
      <c r="H154" s="238">
        <v>0</v>
      </c>
      <c r="I154" s="238">
        <v>0</v>
      </c>
      <c r="J154" s="238">
        <v>0</v>
      </c>
      <c r="K154" s="238">
        <v>0</v>
      </c>
      <c r="L154" s="238">
        <v>0</v>
      </c>
      <c r="M154" s="238">
        <v>0</v>
      </c>
      <c r="N154" s="238">
        <v>0</v>
      </c>
      <c r="O154" s="238">
        <v>0</v>
      </c>
      <c r="P154" s="238">
        <v>7.0000000000000007E-2</v>
      </c>
      <c r="Q154" s="238">
        <v>0</v>
      </c>
      <c r="R154" s="238">
        <v>0</v>
      </c>
      <c r="S154" s="238">
        <v>0</v>
      </c>
      <c r="T154" s="238">
        <v>0</v>
      </c>
      <c r="U154" s="238">
        <v>0</v>
      </c>
      <c r="V154" s="238">
        <v>0</v>
      </c>
      <c r="W154" s="238">
        <v>0</v>
      </c>
      <c r="X154" s="238">
        <v>0</v>
      </c>
      <c r="Y154" s="238">
        <v>0</v>
      </c>
      <c r="Z154" s="238">
        <v>0</v>
      </c>
      <c r="AA154" s="246">
        <v>0</v>
      </c>
      <c r="AB154" s="93"/>
    </row>
    <row r="155" spans="1:28" ht="19.5" customHeight="1" x14ac:dyDescent="0.15">
      <c r="A155" s="191" t="s">
        <v>227</v>
      </c>
      <c r="B155" s="195"/>
      <c r="C155" s="195"/>
      <c r="D155" s="195"/>
      <c r="E155" s="186" t="s">
        <v>150</v>
      </c>
      <c r="F155" s="238">
        <v>8.9999999999999993E-3</v>
      </c>
      <c r="G155" s="238">
        <v>0</v>
      </c>
      <c r="H155" s="238">
        <v>0</v>
      </c>
      <c r="I155" s="238">
        <v>0</v>
      </c>
      <c r="J155" s="238">
        <v>0</v>
      </c>
      <c r="K155" s="238">
        <v>0</v>
      </c>
      <c r="L155" s="238">
        <v>0</v>
      </c>
      <c r="M155" s="238">
        <v>0</v>
      </c>
      <c r="N155" s="238">
        <v>0</v>
      </c>
      <c r="O155" s="238">
        <v>0</v>
      </c>
      <c r="P155" s="238">
        <v>8.9999999999999993E-3</v>
      </c>
      <c r="Q155" s="238">
        <v>0</v>
      </c>
      <c r="R155" s="238">
        <v>0</v>
      </c>
      <c r="S155" s="238">
        <v>0</v>
      </c>
      <c r="T155" s="238">
        <v>0</v>
      </c>
      <c r="U155" s="238">
        <v>0</v>
      </c>
      <c r="V155" s="238">
        <v>0</v>
      </c>
      <c r="W155" s="238">
        <v>0</v>
      </c>
      <c r="X155" s="238">
        <v>0</v>
      </c>
      <c r="Y155" s="238">
        <v>0</v>
      </c>
      <c r="Z155" s="238">
        <v>0</v>
      </c>
      <c r="AA155" s="246">
        <v>0</v>
      </c>
      <c r="AB155" s="93"/>
    </row>
    <row r="156" spans="1:28" ht="19.5" customHeight="1" x14ac:dyDescent="0.15">
      <c r="A156" s="191"/>
      <c r="B156" s="194"/>
      <c r="C156" s="190" t="s">
        <v>165</v>
      </c>
      <c r="D156" s="185"/>
      <c r="E156" s="186" t="s">
        <v>184</v>
      </c>
      <c r="F156" s="238">
        <v>145.91999999999999</v>
      </c>
      <c r="G156" s="238">
        <v>6.05</v>
      </c>
      <c r="H156" s="238">
        <v>41.13</v>
      </c>
      <c r="I156" s="238">
        <v>26.66</v>
      </c>
      <c r="J156" s="238">
        <v>25.3</v>
      </c>
      <c r="K156" s="238">
        <v>24.93</v>
      </c>
      <c r="L156" s="238">
        <v>14.11</v>
      </c>
      <c r="M156" s="238">
        <v>0</v>
      </c>
      <c r="N156" s="238">
        <v>2.12</v>
      </c>
      <c r="O156" s="238">
        <v>2.54</v>
      </c>
      <c r="P156" s="238">
        <v>0.6</v>
      </c>
      <c r="Q156" s="238">
        <v>0.91</v>
      </c>
      <c r="R156" s="238">
        <v>1.39</v>
      </c>
      <c r="S156" s="238">
        <v>0.18</v>
      </c>
      <c r="T156" s="238">
        <v>0</v>
      </c>
      <c r="U156" s="238">
        <v>0</v>
      </c>
      <c r="V156" s="238">
        <v>0</v>
      </c>
      <c r="W156" s="238">
        <v>0</v>
      </c>
      <c r="X156" s="238">
        <v>0</v>
      </c>
      <c r="Y156" s="238">
        <v>0</v>
      </c>
      <c r="Z156" s="238">
        <v>0</v>
      </c>
      <c r="AA156" s="246">
        <v>0</v>
      </c>
      <c r="AB156" s="93"/>
    </row>
    <row r="157" spans="1:28" ht="19.5" customHeight="1" x14ac:dyDescent="0.15">
      <c r="A157" s="191"/>
      <c r="B157" s="194"/>
      <c r="C157" s="194"/>
      <c r="D157" s="188"/>
      <c r="E157" s="186" t="s">
        <v>150</v>
      </c>
      <c r="F157" s="238">
        <v>7.3140000000000001</v>
      </c>
      <c r="G157" s="238">
        <v>0</v>
      </c>
      <c r="H157" s="238">
        <v>0.315</v>
      </c>
      <c r="I157" s="238">
        <v>0.66900000000000004</v>
      </c>
      <c r="J157" s="238">
        <v>1.2829999999999999</v>
      </c>
      <c r="K157" s="238">
        <v>1.9950000000000001</v>
      </c>
      <c r="L157" s="238">
        <v>1.8740000000000001</v>
      </c>
      <c r="M157" s="238">
        <v>0</v>
      </c>
      <c r="N157" s="238">
        <v>0.29299999999999998</v>
      </c>
      <c r="O157" s="238">
        <v>0.48799999999999999</v>
      </c>
      <c r="P157" s="238">
        <v>0.11700000000000001</v>
      </c>
      <c r="Q157" s="238">
        <v>8.7999999999999995E-2</v>
      </c>
      <c r="R157" s="238">
        <v>0.17399999999999999</v>
      </c>
      <c r="S157" s="238">
        <v>1.7999999999999999E-2</v>
      </c>
      <c r="T157" s="238">
        <v>0</v>
      </c>
      <c r="U157" s="238">
        <v>0</v>
      </c>
      <c r="V157" s="238">
        <v>0</v>
      </c>
      <c r="W157" s="238">
        <v>0</v>
      </c>
      <c r="X157" s="238">
        <v>0</v>
      </c>
      <c r="Y157" s="238">
        <v>0</v>
      </c>
      <c r="Z157" s="238">
        <v>0</v>
      </c>
      <c r="AA157" s="246">
        <v>0</v>
      </c>
      <c r="AB157" s="93"/>
    </row>
    <row r="158" spans="1:28" ht="19.5" customHeight="1" x14ac:dyDescent="0.15">
      <c r="A158" s="191"/>
      <c r="B158" s="193"/>
      <c r="C158" s="190" t="s">
        <v>152</v>
      </c>
      <c r="D158" s="185"/>
      <c r="E158" s="186" t="s">
        <v>184</v>
      </c>
      <c r="F158" s="238">
        <v>5243.51</v>
      </c>
      <c r="G158" s="238">
        <v>0.2</v>
      </c>
      <c r="H158" s="238">
        <v>342.53</v>
      </c>
      <c r="I158" s="238">
        <v>29.5</v>
      </c>
      <c r="J158" s="238">
        <v>16.440000000000001</v>
      </c>
      <c r="K158" s="238">
        <v>15.54</v>
      </c>
      <c r="L158" s="238">
        <v>43.21</v>
      </c>
      <c r="M158" s="238">
        <v>394.61</v>
      </c>
      <c r="N158" s="238">
        <v>312.42</v>
      </c>
      <c r="O158" s="238">
        <v>176.14</v>
      </c>
      <c r="P158" s="238">
        <v>334.96</v>
      </c>
      <c r="Q158" s="238">
        <v>393.71</v>
      </c>
      <c r="R158" s="238">
        <v>1105.07</v>
      </c>
      <c r="S158" s="238">
        <v>1000.11</v>
      </c>
      <c r="T158" s="238">
        <v>593.14</v>
      </c>
      <c r="U158" s="238">
        <v>226.86</v>
      </c>
      <c r="V158" s="238">
        <v>119.5</v>
      </c>
      <c r="W158" s="238">
        <v>70.040000000000006</v>
      </c>
      <c r="X158" s="238">
        <v>29.9</v>
      </c>
      <c r="Y158" s="238">
        <v>16.2</v>
      </c>
      <c r="Z158" s="238">
        <v>19.920000000000002</v>
      </c>
      <c r="AA158" s="246">
        <v>3.51</v>
      </c>
      <c r="AB158" s="93"/>
    </row>
    <row r="159" spans="1:28" ht="19.5" customHeight="1" x14ac:dyDescent="0.15">
      <c r="A159" s="191"/>
      <c r="B159" s="194"/>
      <c r="C159" s="194"/>
      <c r="D159" s="188"/>
      <c r="E159" s="186" t="s">
        <v>150</v>
      </c>
      <c r="F159" s="238">
        <v>796.58300000000099</v>
      </c>
      <c r="G159" s="238">
        <v>0</v>
      </c>
      <c r="H159" s="238">
        <v>2.6829999999999798</v>
      </c>
      <c r="I159" s="238">
        <v>0.73799999999999999</v>
      </c>
      <c r="J159" s="238">
        <v>0.82699999999999996</v>
      </c>
      <c r="K159" s="238">
        <v>1.087</v>
      </c>
      <c r="L159" s="238">
        <v>3.9710000000000001</v>
      </c>
      <c r="M159" s="238">
        <v>39.405999999999999</v>
      </c>
      <c r="N159" s="238">
        <v>35.143999999999998</v>
      </c>
      <c r="O159" s="238">
        <v>22.181000000000001</v>
      </c>
      <c r="P159" s="238">
        <v>48.341000000000001</v>
      </c>
      <c r="Q159" s="238">
        <v>63.972000000000001</v>
      </c>
      <c r="R159" s="238">
        <v>179.74700000000001</v>
      </c>
      <c r="S159" s="238">
        <v>169.72</v>
      </c>
      <c r="T159" s="238">
        <v>115.98399999999999</v>
      </c>
      <c r="U159" s="238">
        <v>50.411000000000001</v>
      </c>
      <c r="V159" s="238">
        <v>28.064</v>
      </c>
      <c r="W159" s="238">
        <v>17.303999999999998</v>
      </c>
      <c r="X159" s="238">
        <v>7.7240000000000002</v>
      </c>
      <c r="Y159" s="238">
        <v>4.0519999999999996</v>
      </c>
      <c r="Z159" s="238">
        <v>4.4359999999999999</v>
      </c>
      <c r="AA159" s="246">
        <v>0.79100000000000004</v>
      </c>
      <c r="AB159" s="93"/>
    </row>
    <row r="160" spans="1:28" ht="19.5" customHeight="1" x14ac:dyDescent="0.15">
      <c r="A160" s="191"/>
      <c r="B160" s="195" t="s">
        <v>94</v>
      </c>
      <c r="C160" s="186"/>
      <c r="D160" s="186" t="s">
        <v>153</v>
      </c>
      <c r="E160" s="186" t="s">
        <v>184</v>
      </c>
      <c r="F160" s="238">
        <v>1679.73</v>
      </c>
      <c r="G160" s="238">
        <v>0</v>
      </c>
      <c r="H160" s="238">
        <v>0</v>
      </c>
      <c r="I160" s="238">
        <v>0</v>
      </c>
      <c r="J160" s="238">
        <v>0</v>
      </c>
      <c r="K160" s="238">
        <v>0</v>
      </c>
      <c r="L160" s="238">
        <v>8.61</v>
      </c>
      <c r="M160" s="238">
        <v>2.33</v>
      </c>
      <c r="N160" s="238">
        <v>19.71</v>
      </c>
      <c r="O160" s="238">
        <v>20.72</v>
      </c>
      <c r="P160" s="238">
        <v>79.94</v>
      </c>
      <c r="Q160" s="238">
        <v>135.38</v>
      </c>
      <c r="R160" s="238">
        <v>322.95999999999998</v>
      </c>
      <c r="S160" s="238">
        <v>325.99</v>
      </c>
      <c r="T160" s="238">
        <v>336.29</v>
      </c>
      <c r="U160" s="238">
        <v>184.3</v>
      </c>
      <c r="V160" s="238">
        <v>106.69</v>
      </c>
      <c r="W160" s="238">
        <v>68.94</v>
      </c>
      <c r="X160" s="238">
        <v>29.54</v>
      </c>
      <c r="Y160" s="238">
        <v>16.2</v>
      </c>
      <c r="Z160" s="238">
        <v>19.7</v>
      </c>
      <c r="AA160" s="250">
        <v>2.4300000000000002</v>
      </c>
      <c r="AB160" s="93"/>
    </row>
    <row r="161" spans="1:28" ht="19.5" customHeight="1" x14ac:dyDescent="0.15">
      <c r="A161" s="191"/>
      <c r="B161" s="195"/>
      <c r="C161" s="195" t="s">
        <v>10</v>
      </c>
      <c r="D161" s="195"/>
      <c r="E161" s="186" t="s">
        <v>150</v>
      </c>
      <c r="F161" s="238">
        <v>372.55399999999997</v>
      </c>
      <c r="G161" s="238">
        <v>0</v>
      </c>
      <c r="H161" s="238">
        <v>0</v>
      </c>
      <c r="I161" s="238">
        <v>0</v>
      </c>
      <c r="J161" s="238">
        <v>0</v>
      </c>
      <c r="K161" s="238">
        <v>0</v>
      </c>
      <c r="L161" s="238">
        <v>0.85599999999999998</v>
      </c>
      <c r="M161" s="238">
        <v>0.28499999999999998</v>
      </c>
      <c r="N161" s="238">
        <v>3.0459999999999998</v>
      </c>
      <c r="O161" s="238">
        <v>3.605</v>
      </c>
      <c r="P161" s="238">
        <v>15.259</v>
      </c>
      <c r="Q161" s="238">
        <v>27.856000000000002</v>
      </c>
      <c r="R161" s="238">
        <v>66.858999999999895</v>
      </c>
      <c r="S161" s="238">
        <v>72.069000000000003</v>
      </c>
      <c r="T161" s="238">
        <v>78.489000000000203</v>
      </c>
      <c r="U161" s="238">
        <v>44.152000000000001</v>
      </c>
      <c r="V161" s="238">
        <v>26.178000000000001</v>
      </c>
      <c r="W161" s="238">
        <v>17.140999999999998</v>
      </c>
      <c r="X161" s="238">
        <v>7.6710000000000003</v>
      </c>
      <c r="Y161" s="238">
        <v>4.0519999999999996</v>
      </c>
      <c r="Z161" s="238">
        <v>4.4039999999999999</v>
      </c>
      <c r="AA161" s="246">
        <v>0.63200000000000001</v>
      </c>
      <c r="AB161" s="93"/>
    </row>
    <row r="162" spans="1:28" ht="19.5" customHeight="1" x14ac:dyDescent="0.15">
      <c r="A162" s="191"/>
      <c r="B162" s="195"/>
      <c r="C162" s="195"/>
      <c r="D162" s="186" t="s">
        <v>157</v>
      </c>
      <c r="E162" s="186" t="s">
        <v>184</v>
      </c>
      <c r="F162" s="238">
        <v>1645.53</v>
      </c>
      <c r="G162" s="238">
        <v>0</v>
      </c>
      <c r="H162" s="238">
        <v>0</v>
      </c>
      <c r="I162" s="238">
        <v>0</v>
      </c>
      <c r="J162" s="238">
        <v>0</v>
      </c>
      <c r="K162" s="238">
        <v>0</v>
      </c>
      <c r="L162" s="238">
        <v>8.61</v>
      </c>
      <c r="M162" s="238">
        <v>2.33</v>
      </c>
      <c r="N162" s="238">
        <v>19.71</v>
      </c>
      <c r="O162" s="238">
        <v>20.72</v>
      </c>
      <c r="P162" s="238">
        <v>79.94</v>
      </c>
      <c r="Q162" s="238">
        <v>135.38</v>
      </c>
      <c r="R162" s="238">
        <v>322.95999999999998</v>
      </c>
      <c r="S162" s="238">
        <v>319.3</v>
      </c>
      <c r="T162" s="238">
        <v>328.77</v>
      </c>
      <c r="U162" s="238">
        <v>176.66</v>
      </c>
      <c r="V162" s="238">
        <v>106.69</v>
      </c>
      <c r="W162" s="238">
        <v>57.97</v>
      </c>
      <c r="X162" s="238">
        <v>28.16</v>
      </c>
      <c r="Y162" s="238">
        <v>16.2</v>
      </c>
      <c r="Z162" s="238">
        <v>19.7</v>
      </c>
      <c r="AA162" s="246">
        <v>2.4300000000000002</v>
      </c>
      <c r="AB162" s="93"/>
    </row>
    <row r="163" spans="1:28" ht="19.5" customHeight="1" x14ac:dyDescent="0.15">
      <c r="A163" s="191"/>
      <c r="B163" s="195"/>
      <c r="C163" s="195"/>
      <c r="D163" s="195"/>
      <c r="E163" s="186" t="s">
        <v>150</v>
      </c>
      <c r="F163" s="238">
        <v>363.86700000000002</v>
      </c>
      <c r="G163" s="238">
        <v>0</v>
      </c>
      <c r="H163" s="238">
        <v>0</v>
      </c>
      <c r="I163" s="238">
        <v>0</v>
      </c>
      <c r="J163" s="238">
        <v>0</v>
      </c>
      <c r="K163" s="238">
        <v>0</v>
      </c>
      <c r="L163" s="238">
        <v>0.85599999999999998</v>
      </c>
      <c r="M163" s="238">
        <v>0.28499999999999998</v>
      </c>
      <c r="N163" s="238">
        <v>3.0459999999999998</v>
      </c>
      <c r="O163" s="238">
        <v>3.605</v>
      </c>
      <c r="P163" s="238">
        <v>15.259</v>
      </c>
      <c r="Q163" s="238">
        <v>27.856000000000002</v>
      </c>
      <c r="R163" s="238">
        <v>66.858999999999895</v>
      </c>
      <c r="S163" s="238">
        <v>70.463999999999999</v>
      </c>
      <c r="T163" s="238">
        <v>76.605000000000203</v>
      </c>
      <c r="U163" s="238">
        <v>42.165999999999997</v>
      </c>
      <c r="V163" s="238">
        <v>26.178000000000001</v>
      </c>
      <c r="W163" s="238">
        <v>14.288</v>
      </c>
      <c r="X163" s="238">
        <v>7.3120000000000003</v>
      </c>
      <c r="Y163" s="238">
        <v>4.0519999999999996</v>
      </c>
      <c r="Z163" s="238">
        <v>4.4039999999999999</v>
      </c>
      <c r="AA163" s="246">
        <v>0.63200000000000001</v>
      </c>
      <c r="AB163" s="93"/>
    </row>
    <row r="164" spans="1:28" ht="19.5" customHeight="1" x14ac:dyDescent="0.15">
      <c r="A164" s="191"/>
      <c r="B164" s="195" t="s">
        <v>65</v>
      </c>
      <c r="C164" s="195" t="s">
        <v>159</v>
      </c>
      <c r="D164" s="186" t="s">
        <v>160</v>
      </c>
      <c r="E164" s="186" t="s">
        <v>184</v>
      </c>
      <c r="F164" s="238">
        <v>34.200000000000003</v>
      </c>
      <c r="G164" s="238">
        <v>0</v>
      </c>
      <c r="H164" s="238">
        <v>0</v>
      </c>
      <c r="I164" s="238">
        <v>0</v>
      </c>
      <c r="J164" s="238">
        <v>0</v>
      </c>
      <c r="K164" s="238">
        <v>0</v>
      </c>
      <c r="L164" s="238">
        <v>0</v>
      </c>
      <c r="M164" s="238">
        <v>0</v>
      </c>
      <c r="N164" s="238">
        <v>0</v>
      </c>
      <c r="O164" s="238">
        <v>0</v>
      </c>
      <c r="P164" s="238">
        <v>0</v>
      </c>
      <c r="Q164" s="238">
        <v>0</v>
      </c>
      <c r="R164" s="238">
        <v>0</v>
      </c>
      <c r="S164" s="238">
        <v>6.69</v>
      </c>
      <c r="T164" s="238">
        <v>7.52</v>
      </c>
      <c r="U164" s="238">
        <v>7.64</v>
      </c>
      <c r="V164" s="238">
        <v>0</v>
      </c>
      <c r="W164" s="238">
        <v>10.97</v>
      </c>
      <c r="X164" s="238">
        <v>1.38</v>
      </c>
      <c r="Y164" s="238">
        <v>0</v>
      </c>
      <c r="Z164" s="238">
        <v>0</v>
      </c>
      <c r="AA164" s="246">
        <v>0</v>
      </c>
      <c r="AB164" s="93"/>
    </row>
    <row r="165" spans="1:28" ht="19.5" customHeight="1" x14ac:dyDescent="0.15">
      <c r="A165" s="191"/>
      <c r="B165" s="195"/>
      <c r="C165" s="195"/>
      <c r="D165" s="195"/>
      <c r="E165" s="186" t="s">
        <v>150</v>
      </c>
      <c r="F165" s="238">
        <v>8.6869999999999994</v>
      </c>
      <c r="G165" s="238">
        <v>0</v>
      </c>
      <c r="H165" s="238">
        <v>0</v>
      </c>
      <c r="I165" s="238">
        <v>0</v>
      </c>
      <c r="J165" s="238">
        <v>0</v>
      </c>
      <c r="K165" s="238">
        <v>0</v>
      </c>
      <c r="L165" s="238">
        <v>0</v>
      </c>
      <c r="M165" s="238">
        <v>0</v>
      </c>
      <c r="N165" s="238">
        <v>0</v>
      </c>
      <c r="O165" s="238">
        <v>0</v>
      </c>
      <c r="P165" s="238">
        <v>0</v>
      </c>
      <c r="Q165" s="238">
        <v>0</v>
      </c>
      <c r="R165" s="238">
        <v>0</v>
      </c>
      <c r="S165" s="238">
        <v>1.605</v>
      </c>
      <c r="T165" s="238">
        <v>1.8839999999999999</v>
      </c>
      <c r="U165" s="238">
        <v>1.986</v>
      </c>
      <c r="V165" s="238">
        <v>0</v>
      </c>
      <c r="W165" s="238">
        <v>2.8530000000000002</v>
      </c>
      <c r="X165" s="238">
        <v>0.35899999999999999</v>
      </c>
      <c r="Y165" s="238">
        <v>0</v>
      </c>
      <c r="Z165" s="238">
        <v>0</v>
      </c>
      <c r="AA165" s="246">
        <v>0</v>
      </c>
      <c r="AB165" s="93"/>
    </row>
    <row r="166" spans="1:28" ht="19.5" customHeight="1" x14ac:dyDescent="0.15">
      <c r="A166" s="191" t="s">
        <v>85</v>
      </c>
      <c r="B166" s="195"/>
      <c r="C166" s="195"/>
      <c r="D166" s="186" t="s">
        <v>166</v>
      </c>
      <c r="E166" s="186" t="s">
        <v>184</v>
      </c>
      <c r="F166" s="238">
        <v>0</v>
      </c>
      <c r="G166" s="238">
        <v>0</v>
      </c>
      <c r="H166" s="238">
        <v>0</v>
      </c>
      <c r="I166" s="238">
        <v>0</v>
      </c>
      <c r="J166" s="238">
        <v>0</v>
      </c>
      <c r="K166" s="238">
        <v>0</v>
      </c>
      <c r="L166" s="238">
        <v>0</v>
      </c>
      <c r="M166" s="238">
        <v>0</v>
      </c>
      <c r="N166" s="238">
        <v>0</v>
      </c>
      <c r="O166" s="238">
        <v>0</v>
      </c>
      <c r="P166" s="238">
        <v>0</v>
      </c>
      <c r="Q166" s="238">
        <v>0</v>
      </c>
      <c r="R166" s="238">
        <v>0</v>
      </c>
      <c r="S166" s="238">
        <v>0</v>
      </c>
      <c r="T166" s="238">
        <v>0</v>
      </c>
      <c r="U166" s="238">
        <v>0</v>
      </c>
      <c r="V166" s="238">
        <v>0</v>
      </c>
      <c r="W166" s="238">
        <v>0</v>
      </c>
      <c r="X166" s="238">
        <v>0</v>
      </c>
      <c r="Y166" s="238">
        <v>0</v>
      </c>
      <c r="Z166" s="238">
        <v>0</v>
      </c>
      <c r="AA166" s="246">
        <v>0</v>
      </c>
      <c r="AB166" s="93"/>
    </row>
    <row r="167" spans="1:28" ht="19.5" customHeight="1" x14ac:dyDescent="0.15">
      <c r="A167" s="191"/>
      <c r="B167" s="195"/>
      <c r="C167" s="195" t="s">
        <v>162</v>
      </c>
      <c r="D167" s="195"/>
      <c r="E167" s="186" t="s">
        <v>150</v>
      </c>
      <c r="F167" s="238">
        <v>0</v>
      </c>
      <c r="G167" s="238">
        <v>0</v>
      </c>
      <c r="H167" s="238">
        <v>0</v>
      </c>
      <c r="I167" s="238">
        <v>0</v>
      </c>
      <c r="J167" s="238">
        <v>0</v>
      </c>
      <c r="K167" s="238">
        <v>0</v>
      </c>
      <c r="L167" s="238">
        <v>0</v>
      </c>
      <c r="M167" s="238">
        <v>0</v>
      </c>
      <c r="N167" s="238">
        <v>0</v>
      </c>
      <c r="O167" s="238">
        <v>0</v>
      </c>
      <c r="P167" s="238">
        <v>0</v>
      </c>
      <c r="Q167" s="238">
        <v>0</v>
      </c>
      <c r="R167" s="238">
        <v>0</v>
      </c>
      <c r="S167" s="238">
        <v>0</v>
      </c>
      <c r="T167" s="238">
        <v>0</v>
      </c>
      <c r="U167" s="238">
        <v>0</v>
      </c>
      <c r="V167" s="238">
        <v>0</v>
      </c>
      <c r="W167" s="238">
        <v>0</v>
      </c>
      <c r="X167" s="238">
        <v>0</v>
      </c>
      <c r="Y167" s="238">
        <v>0</v>
      </c>
      <c r="Z167" s="238">
        <v>0</v>
      </c>
      <c r="AA167" s="246">
        <v>0</v>
      </c>
      <c r="AB167" s="93"/>
    </row>
    <row r="168" spans="1:28" ht="19.5" customHeight="1" x14ac:dyDescent="0.15">
      <c r="A168" s="191"/>
      <c r="B168" s="195" t="s">
        <v>20</v>
      </c>
      <c r="C168" s="195"/>
      <c r="D168" s="186" t="s">
        <v>164</v>
      </c>
      <c r="E168" s="186" t="s">
        <v>184</v>
      </c>
      <c r="F168" s="238">
        <v>0</v>
      </c>
      <c r="G168" s="238">
        <v>0</v>
      </c>
      <c r="H168" s="238">
        <v>0</v>
      </c>
      <c r="I168" s="238">
        <v>0</v>
      </c>
      <c r="J168" s="238">
        <v>0</v>
      </c>
      <c r="K168" s="238">
        <v>0</v>
      </c>
      <c r="L168" s="238">
        <v>0</v>
      </c>
      <c r="M168" s="238">
        <v>0</v>
      </c>
      <c r="N168" s="238">
        <v>0</v>
      </c>
      <c r="O168" s="238">
        <v>0</v>
      </c>
      <c r="P168" s="238">
        <v>0</v>
      </c>
      <c r="Q168" s="238">
        <v>0</v>
      </c>
      <c r="R168" s="238">
        <v>0</v>
      </c>
      <c r="S168" s="238">
        <v>0</v>
      </c>
      <c r="T168" s="238">
        <v>0</v>
      </c>
      <c r="U168" s="238">
        <v>0</v>
      </c>
      <c r="V168" s="238">
        <v>0</v>
      </c>
      <c r="W168" s="238">
        <v>0</v>
      </c>
      <c r="X168" s="238">
        <v>0</v>
      </c>
      <c r="Y168" s="238">
        <v>0</v>
      </c>
      <c r="Z168" s="238">
        <v>0</v>
      </c>
      <c r="AA168" s="246">
        <v>0</v>
      </c>
      <c r="AB168" s="93"/>
    </row>
    <row r="169" spans="1:28" ht="19.5" customHeight="1" x14ac:dyDescent="0.15">
      <c r="A169" s="191"/>
      <c r="B169" s="195"/>
      <c r="C169" s="195"/>
      <c r="D169" s="195"/>
      <c r="E169" s="186" t="s">
        <v>150</v>
      </c>
      <c r="F169" s="238">
        <v>0</v>
      </c>
      <c r="G169" s="238">
        <v>0</v>
      </c>
      <c r="H169" s="238">
        <v>0</v>
      </c>
      <c r="I169" s="238">
        <v>0</v>
      </c>
      <c r="J169" s="238">
        <v>0</v>
      </c>
      <c r="K169" s="238">
        <v>0</v>
      </c>
      <c r="L169" s="238">
        <v>0</v>
      </c>
      <c r="M169" s="238">
        <v>0</v>
      </c>
      <c r="N169" s="238">
        <v>0</v>
      </c>
      <c r="O169" s="238">
        <v>0</v>
      </c>
      <c r="P169" s="238">
        <v>0</v>
      </c>
      <c r="Q169" s="238">
        <v>0</v>
      </c>
      <c r="R169" s="238">
        <v>0</v>
      </c>
      <c r="S169" s="238">
        <v>0</v>
      </c>
      <c r="T169" s="238">
        <v>0</v>
      </c>
      <c r="U169" s="238">
        <v>0</v>
      </c>
      <c r="V169" s="238">
        <v>0</v>
      </c>
      <c r="W169" s="238">
        <v>0</v>
      </c>
      <c r="X169" s="238">
        <v>0</v>
      </c>
      <c r="Y169" s="238">
        <v>0</v>
      </c>
      <c r="Z169" s="238">
        <v>0</v>
      </c>
      <c r="AA169" s="246">
        <v>0</v>
      </c>
      <c r="AB169" s="93"/>
    </row>
    <row r="170" spans="1:28" ht="19.5" customHeight="1" x14ac:dyDescent="0.15">
      <c r="A170" s="191"/>
      <c r="B170" s="194"/>
      <c r="C170" s="190" t="s">
        <v>165</v>
      </c>
      <c r="D170" s="185"/>
      <c r="E170" s="186" t="s">
        <v>184</v>
      </c>
      <c r="F170" s="238">
        <v>3563.78</v>
      </c>
      <c r="G170" s="238">
        <v>0.2</v>
      </c>
      <c r="H170" s="238">
        <v>342.53</v>
      </c>
      <c r="I170" s="238">
        <v>29.5</v>
      </c>
      <c r="J170" s="238">
        <v>16.440000000000001</v>
      </c>
      <c r="K170" s="238">
        <v>15.54</v>
      </c>
      <c r="L170" s="238">
        <v>34.6</v>
      </c>
      <c r="M170" s="238">
        <v>392.28</v>
      </c>
      <c r="N170" s="238">
        <v>292.70999999999998</v>
      </c>
      <c r="O170" s="238">
        <v>155.41999999999999</v>
      </c>
      <c r="P170" s="238">
        <v>255.02</v>
      </c>
      <c r="Q170" s="238">
        <v>258.33</v>
      </c>
      <c r="R170" s="238">
        <v>782.11</v>
      </c>
      <c r="S170" s="238">
        <v>674.12</v>
      </c>
      <c r="T170" s="238">
        <v>256.85000000000002</v>
      </c>
      <c r="U170" s="238">
        <v>42.56</v>
      </c>
      <c r="V170" s="238">
        <v>12.81</v>
      </c>
      <c r="W170" s="238">
        <v>1.1000000000000001</v>
      </c>
      <c r="X170" s="238">
        <v>0.36</v>
      </c>
      <c r="Y170" s="238">
        <v>0</v>
      </c>
      <c r="Z170" s="238">
        <v>0.22</v>
      </c>
      <c r="AA170" s="246">
        <v>1.08</v>
      </c>
      <c r="AB170" s="93"/>
    </row>
    <row r="171" spans="1:28" ht="19.5" customHeight="1" thickBot="1" x14ac:dyDescent="0.2">
      <c r="A171" s="196"/>
      <c r="B171" s="197"/>
      <c r="C171" s="197"/>
      <c r="D171" s="198"/>
      <c r="E171" s="199" t="s">
        <v>150</v>
      </c>
      <c r="F171" s="238">
        <v>424.02900000000102</v>
      </c>
      <c r="G171" s="249">
        <v>0</v>
      </c>
      <c r="H171" s="248">
        <v>2.6829999999999798</v>
      </c>
      <c r="I171" s="248">
        <v>0.73799999999999999</v>
      </c>
      <c r="J171" s="248">
        <v>0.82699999999999996</v>
      </c>
      <c r="K171" s="248">
        <v>1.087</v>
      </c>
      <c r="L171" s="248">
        <v>3.1150000000000002</v>
      </c>
      <c r="M171" s="248">
        <v>39.121000000000002</v>
      </c>
      <c r="N171" s="248">
        <v>32.097999999999999</v>
      </c>
      <c r="O171" s="248">
        <v>18.576000000000001</v>
      </c>
      <c r="P171" s="248">
        <v>33.082000000000001</v>
      </c>
      <c r="Q171" s="248">
        <v>36.116</v>
      </c>
      <c r="R171" s="248">
        <v>112.88800000000001</v>
      </c>
      <c r="S171" s="248">
        <v>97.651000000000295</v>
      </c>
      <c r="T171" s="248">
        <v>37.494999999999997</v>
      </c>
      <c r="U171" s="248">
        <v>6.2590000000000003</v>
      </c>
      <c r="V171" s="248">
        <v>1.8859999999999999</v>
      </c>
      <c r="W171" s="248">
        <v>0.16300000000000001</v>
      </c>
      <c r="X171" s="248">
        <v>5.2999999999999999E-2</v>
      </c>
      <c r="Y171" s="248">
        <v>0</v>
      </c>
      <c r="Z171" s="248">
        <v>3.2000000000000001E-2</v>
      </c>
      <c r="AA171" s="247">
        <v>0.159</v>
      </c>
      <c r="AB171" s="93"/>
    </row>
    <row r="172" spans="1:28" ht="19.5" customHeight="1" x14ac:dyDescent="0.15">
      <c r="A172" s="390" t="s">
        <v>119</v>
      </c>
      <c r="B172" s="393" t="s">
        <v>120</v>
      </c>
      <c r="C172" s="394"/>
      <c r="D172" s="395"/>
      <c r="E172" s="195" t="s">
        <v>184</v>
      </c>
      <c r="F172" s="246">
        <v>291.32</v>
      </c>
    </row>
    <row r="173" spans="1:28" ht="19.5" customHeight="1" x14ac:dyDescent="0.15">
      <c r="A173" s="391"/>
      <c r="B173" s="396" t="s">
        <v>206</v>
      </c>
      <c r="C173" s="397"/>
      <c r="D173" s="398"/>
      <c r="E173" s="186" t="s">
        <v>184</v>
      </c>
      <c r="F173" s="246">
        <v>184.76</v>
      </c>
    </row>
    <row r="174" spans="1:28" ht="19.5" customHeight="1" x14ac:dyDescent="0.15">
      <c r="A174" s="392"/>
      <c r="B174" s="396" t="s">
        <v>207</v>
      </c>
      <c r="C174" s="397"/>
      <c r="D174" s="398"/>
      <c r="E174" s="186" t="s">
        <v>184</v>
      </c>
      <c r="F174" s="246">
        <v>106.56</v>
      </c>
    </row>
    <row r="175" spans="1:28" ht="19.5" customHeight="1" thickBot="1" x14ac:dyDescent="0.2">
      <c r="A175" s="399" t="s">
        <v>205</v>
      </c>
      <c r="B175" s="400"/>
      <c r="C175" s="400"/>
      <c r="D175" s="401"/>
      <c r="E175" s="200" t="s">
        <v>184</v>
      </c>
      <c r="F175" s="245">
        <v>0</v>
      </c>
    </row>
    <row r="177" spans="1:28" ht="19.5" customHeight="1" x14ac:dyDescent="0.15">
      <c r="A177" s="88" t="s">
        <v>387</v>
      </c>
      <c r="F177" s="259" t="s">
        <v>545</v>
      </c>
    </row>
    <row r="178" spans="1:28" ht="19.5" customHeight="1" thickBot="1" x14ac:dyDescent="0.2">
      <c r="A178" s="387" t="s">
        <v>28</v>
      </c>
      <c r="B178" s="389"/>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row>
    <row r="179" spans="1:28" ht="19.5" customHeight="1" x14ac:dyDescent="0.15">
      <c r="A179" s="182" t="s">
        <v>180</v>
      </c>
      <c r="B179" s="183"/>
      <c r="C179" s="183"/>
      <c r="D179" s="183"/>
      <c r="E179" s="183"/>
      <c r="F179" s="90" t="s">
        <v>181</v>
      </c>
      <c r="G179" s="91"/>
      <c r="H179" s="91"/>
      <c r="I179" s="91"/>
      <c r="J179" s="91"/>
      <c r="K179" s="91"/>
      <c r="L179" s="91"/>
      <c r="M179" s="91"/>
      <c r="N179" s="91"/>
      <c r="O179" s="91"/>
      <c r="P179" s="91"/>
      <c r="Q179" s="258"/>
      <c r="R179" s="92"/>
      <c r="S179" s="91"/>
      <c r="T179" s="91"/>
      <c r="U179" s="91"/>
      <c r="V179" s="91"/>
      <c r="W179" s="91"/>
      <c r="X179" s="91"/>
      <c r="Y179" s="91"/>
      <c r="Z179" s="91"/>
      <c r="AA179" s="257" t="s">
        <v>182</v>
      </c>
      <c r="AB179" s="93"/>
    </row>
    <row r="180" spans="1:28" ht="19.5" customHeight="1" x14ac:dyDescent="0.15">
      <c r="A180" s="184" t="s">
        <v>183</v>
      </c>
      <c r="B180" s="185"/>
      <c r="C180" s="185"/>
      <c r="D180" s="185"/>
      <c r="E180" s="186" t="s">
        <v>184</v>
      </c>
      <c r="F180" s="238">
        <v>8170.55</v>
      </c>
      <c r="G180" s="254" t="s">
        <v>185</v>
      </c>
      <c r="H180" s="254" t="s">
        <v>186</v>
      </c>
      <c r="I180" s="254" t="s">
        <v>187</v>
      </c>
      <c r="J180" s="254" t="s">
        <v>188</v>
      </c>
      <c r="K180" s="254" t="s">
        <v>228</v>
      </c>
      <c r="L180" s="254" t="s">
        <v>229</v>
      </c>
      <c r="M180" s="254" t="s">
        <v>230</v>
      </c>
      <c r="N180" s="254" t="s">
        <v>231</v>
      </c>
      <c r="O180" s="254" t="s">
        <v>232</v>
      </c>
      <c r="P180" s="254" t="s">
        <v>233</v>
      </c>
      <c r="Q180" s="256" t="s">
        <v>234</v>
      </c>
      <c r="R180" s="255" t="s">
        <v>235</v>
      </c>
      <c r="S180" s="254" t="s">
        <v>236</v>
      </c>
      <c r="T180" s="254" t="s">
        <v>237</v>
      </c>
      <c r="U180" s="254" t="s">
        <v>238</v>
      </c>
      <c r="V180" s="254" t="s">
        <v>239</v>
      </c>
      <c r="W180" s="254" t="s">
        <v>42</v>
      </c>
      <c r="X180" s="254" t="s">
        <v>147</v>
      </c>
      <c r="Y180" s="254" t="s">
        <v>148</v>
      </c>
      <c r="Z180" s="254" t="s">
        <v>149</v>
      </c>
      <c r="AA180" s="251"/>
      <c r="AB180" s="93"/>
    </row>
    <row r="181" spans="1:28" ht="19.5" customHeight="1" x14ac:dyDescent="0.15">
      <c r="A181" s="187"/>
      <c r="B181" s="188"/>
      <c r="C181" s="188"/>
      <c r="D181" s="188"/>
      <c r="E181" s="186" t="s">
        <v>150</v>
      </c>
      <c r="F181" s="238">
        <v>1728.6420000000001</v>
      </c>
      <c r="G181" s="252"/>
      <c r="H181" s="252"/>
      <c r="I181" s="252"/>
      <c r="J181" s="252"/>
      <c r="K181" s="252"/>
      <c r="L181" s="252"/>
      <c r="M181" s="252"/>
      <c r="N181" s="252"/>
      <c r="O181" s="252"/>
      <c r="P181" s="252"/>
      <c r="Q181" s="253"/>
      <c r="R181" s="94"/>
      <c r="S181" s="252"/>
      <c r="T181" s="252"/>
      <c r="U181" s="252"/>
      <c r="V181" s="252"/>
      <c r="W181" s="252"/>
      <c r="X181" s="252"/>
      <c r="Y181" s="252"/>
      <c r="Z181" s="252"/>
      <c r="AA181" s="251" t="s">
        <v>151</v>
      </c>
      <c r="AB181" s="93"/>
    </row>
    <row r="182" spans="1:28" ht="19.5" customHeight="1" x14ac:dyDescent="0.15">
      <c r="A182" s="189"/>
      <c r="B182" s="190" t="s">
        <v>152</v>
      </c>
      <c r="C182" s="185"/>
      <c r="D182" s="185"/>
      <c r="E182" s="186" t="s">
        <v>184</v>
      </c>
      <c r="F182" s="238">
        <v>7992.4</v>
      </c>
      <c r="G182" s="238">
        <v>35.29</v>
      </c>
      <c r="H182" s="238">
        <v>145.49</v>
      </c>
      <c r="I182" s="238">
        <v>122.34</v>
      </c>
      <c r="J182" s="238">
        <v>131.66999999999999</v>
      </c>
      <c r="K182" s="238">
        <v>373.78</v>
      </c>
      <c r="L182" s="238">
        <v>247.43</v>
      </c>
      <c r="M182" s="238">
        <v>422.36</v>
      </c>
      <c r="N182" s="238">
        <v>452.97</v>
      </c>
      <c r="O182" s="238">
        <v>497.88</v>
      </c>
      <c r="P182" s="238">
        <v>602.80999999999995</v>
      </c>
      <c r="Q182" s="238">
        <v>655.69</v>
      </c>
      <c r="R182" s="238">
        <v>1951.62</v>
      </c>
      <c r="S182" s="238">
        <v>1240.8499999999999</v>
      </c>
      <c r="T182" s="238">
        <v>744.29</v>
      </c>
      <c r="U182" s="238">
        <v>299.10000000000002</v>
      </c>
      <c r="V182" s="238">
        <v>54.42</v>
      </c>
      <c r="W182" s="238">
        <v>10.5</v>
      </c>
      <c r="X182" s="238">
        <v>3.45</v>
      </c>
      <c r="Y182" s="238">
        <v>0</v>
      </c>
      <c r="Z182" s="238">
        <v>0.46</v>
      </c>
      <c r="AA182" s="246">
        <v>0</v>
      </c>
      <c r="AB182" s="93"/>
    </row>
    <row r="183" spans="1:28" ht="19.5" customHeight="1" x14ac:dyDescent="0.15">
      <c r="A183" s="191"/>
      <c r="B183" s="192"/>
      <c r="C183" s="188"/>
      <c r="D183" s="188"/>
      <c r="E183" s="186" t="s">
        <v>150</v>
      </c>
      <c r="F183" s="238">
        <v>1728.6420000000001</v>
      </c>
      <c r="G183" s="238">
        <v>0</v>
      </c>
      <c r="H183" s="238">
        <v>0.95599999999999996</v>
      </c>
      <c r="I183" s="238">
        <v>4.9420000000000002</v>
      </c>
      <c r="J183" s="238">
        <v>10.37</v>
      </c>
      <c r="K183" s="238">
        <v>50.762</v>
      </c>
      <c r="L183" s="238">
        <v>43.878</v>
      </c>
      <c r="M183" s="238">
        <v>96.498999999999995</v>
      </c>
      <c r="N183" s="238">
        <v>119.175</v>
      </c>
      <c r="O183" s="238">
        <v>127.92100000000001</v>
      </c>
      <c r="P183" s="238">
        <v>152.70599999999999</v>
      </c>
      <c r="Q183" s="238">
        <v>162.52600000000001</v>
      </c>
      <c r="R183" s="238">
        <v>453.84899999999999</v>
      </c>
      <c r="S183" s="238">
        <v>283.29000000000002</v>
      </c>
      <c r="T183" s="238">
        <v>158.92500000000001</v>
      </c>
      <c r="U183" s="238">
        <v>49.244999999999997</v>
      </c>
      <c r="V183" s="238">
        <v>9.8859999999999992</v>
      </c>
      <c r="W183" s="238">
        <v>2.601</v>
      </c>
      <c r="X183" s="238">
        <v>0.92200000000000004</v>
      </c>
      <c r="Y183" s="238">
        <v>0</v>
      </c>
      <c r="Z183" s="238">
        <v>0.189</v>
      </c>
      <c r="AA183" s="246">
        <v>0</v>
      </c>
      <c r="AB183" s="93"/>
    </row>
    <row r="184" spans="1:28" ht="19.5" customHeight="1" x14ac:dyDescent="0.15">
      <c r="A184" s="191"/>
      <c r="B184" s="193"/>
      <c r="C184" s="190" t="s">
        <v>152</v>
      </c>
      <c r="D184" s="185"/>
      <c r="E184" s="186" t="s">
        <v>184</v>
      </c>
      <c r="F184" s="238">
        <v>5113.3999999999996</v>
      </c>
      <c r="G184" s="238">
        <v>35.29</v>
      </c>
      <c r="H184" s="238">
        <v>46.92</v>
      </c>
      <c r="I184" s="238">
        <v>54.98</v>
      </c>
      <c r="J184" s="238">
        <v>63.33</v>
      </c>
      <c r="K184" s="238">
        <v>265.31</v>
      </c>
      <c r="L184" s="238">
        <v>181.9</v>
      </c>
      <c r="M184" s="238">
        <v>377.04</v>
      </c>
      <c r="N184" s="238">
        <v>421.99</v>
      </c>
      <c r="O184" s="238">
        <v>482.52</v>
      </c>
      <c r="P184" s="238">
        <v>582.78</v>
      </c>
      <c r="Q184" s="238">
        <v>585.74</v>
      </c>
      <c r="R184" s="238">
        <v>1167.2</v>
      </c>
      <c r="S184" s="238">
        <v>606.52</v>
      </c>
      <c r="T184" s="238">
        <v>212.45</v>
      </c>
      <c r="U184" s="238">
        <v>18.14</v>
      </c>
      <c r="V184" s="238">
        <v>6.05</v>
      </c>
      <c r="W184" s="238">
        <v>3.45</v>
      </c>
      <c r="X184" s="238">
        <v>1.33</v>
      </c>
      <c r="Y184" s="238">
        <v>0</v>
      </c>
      <c r="Z184" s="238">
        <v>0.46</v>
      </c>
      <c r="AA184" s="246">
        <v>0</v>
      </c>
      <c r="AB184" s="93"/>
    </row>
    <row r="185" spans="1:28" ht="19.5" customHeight="1" x14ac:dyDescent="0.15">
      <c r="A185" s="191"/>
      <c r="B185" s="194"/>
      <c r="C185" s="194"/>
      <c r="D185" s="188"/>
      <c r="E185" s="186" t="s">
        <v>150</v>
      </c>
      <c r="F185" s="238">
        <v>1345.3989999999999</v>
      </c>
      <c r="G185" s="238">
        <v>0</v>
      </c>
      <c r="H185" s="238">
        <v>8.1000000000000003E-2</v>
      </c>
      <c r="I185" s="238">
        <v>3.25</v>
      </c>
      <c r="J185" s="238">
        <v>6.9329999999999998</v>
      </c>
      <c r="K185" s="238">
        <v>43.131999999999998</v>
      </c>
      <c r="L185" s="238">
        <v>37.975999999999999</v>
      </c>
      <c r="M185" s="238">
        <v>91.966999999999999</v>
      </c>
      <c r="N185" s="238">
        <v>115.748</v>
      </c>
      <c r="O185" s="238">
        <v>126.005</v>
      </c>
      <c r="P185" s="238">
        <v>150.024</v>
      </c>
      <c r="Q185" s="238">
        <v>152.49299999999999</v>
      </c>
      <c r="R185" s="238">
        <v>340.03399999999999</v>
      </c>
      <c r="S185" s="238">
        <v>189.322</v>
      </c>
      <c r="T185" s="238">
        <v>77.2439999999999</v>
      </c>
      <c r="U185" s="238">
        <v>7.13</v>
      </c>
      <c r="V185" s="238">
        <v>2.0329999999999999</v>
      </c>
      <c r="W185" s="238">
        <v>1.415</v>
      </c>
      <c r="X185" s="238">
        <v>0.42299999999999999</v>
      </c>
      <c r="Y185" s="238">
        <v>0</v>
      </c>
      <c r="Z185" s="238">
        <v>0.189</v>
      </c>
      <c r="AA185" s="246">
        <v>0</v>
      </c>
      <c r="AB185" s="93"/>
    </row>
    <row r="186" spans="1:28" ht="19.5" customHeight="1" x14ac:dyDescent="0.15">
      <c r="A186" s="191"/>
      <c r="B186" s="195"/>
      <c r="C186" s="186"/>
      <c r="D186" s="186" t="s">
        <v>153</v>
      </c>
      <c r="E186" s="186" t="s">
        <v>184</v>
      </c>
      <c r="F186" s="238">
        <v>5044.42</v>
      </c>
      <c r="G186" s="238">
        <v>19.39</v>
      </c>
      <c r="H186" s="238">
        <v>38.22</v>
      </c>
      <c r="I186" s="238">
        <v>50.08</v>
      </c>
      <c r="J186" s="238">
        <v>54.72</v>
      </c>
      <c r="K186" s="238">
        <v>247.1</v>
      </c>
      <c r="L186" s="238">
        <v>180.56</v>
      </c>
      <c r="M186" s="238">
        <v>374.3</v>
      </c>
      <c r="N186" s="238">
        <v>414.34</v>
      </c>
      <c r="O186" s="238">
        <v>482.52</v>
      </c>
      <c r="P186" s="238">
        <v>582.78</v>
      </c>
      <c r="Q186" s="238">
        <v>584.96</v>
      </c>
      <c r="R186" s="238">
        <v>1167.2</v>
      </c>
      <c r="S186" s="238">
        <v>606.37</v>
      </c>
      <c r="T186" s="238">
        <v>212.45</v>
      </c>
      <c r="U186" s="238">
        <v>18.14</v>
      </c>
      <c r="V186" s="238">
        <v>6.05</v>
      </c>
      <c r="W186" s="238">
        <v>3.45</v>
      </c>
      <c r="X186" s="238">
        <v>1.33</v>
      </c>
      <c r="Y186" s="238">
        <v>0</v>
      </c>
      <c r="Z186" s="238">
        <v>0.46</v>
      </c>
      <c r="AA186" s="246">
        <v>0</v>
      </c>
      <c r="AB186" s="93"/>
    </row>
    <row r="187" spans="1:28" ht="19.5" customHeight="1" x14ac:dyDescent="0.15">
      <c r="A187" s="191"/>
      <c r="B187" s="195" t="s">
        <v>154</v>
      </c>
      <c r="C187" s="195"/>
      <c r="D187" s="195"/>
      <c r="E187" s="186" t="s">
        <v>150</v>
      </c>
      <c r="F187" s="238">
        <v>1341.2650000000001</v>
      </c>
      <c r="G187" s="238">
        <v>0</v>
      </c>
      <c r="H187" s="238">
        <v>0</v>
      </c>
      <c r="I187" s="238">
        <v>3.1230000000000002</v>
      </c>
      <c r="J187" s="238">
        <v>6.4939999999999998</v>
      </c>
      <c r="K187" s="238">
        <v>41.856000000000002</v>
      </c>
      <c r="L187" s="238">
        <v>37.854999999999997</v>
      </c>
      <c r="M187" s="238">
        <v>91.692999999999998</v>
      </c>
      <c r="N187" s="238">
        <v>114.056</v>
      </c>
      <c r="O187" s="238">
        <v>126.005</v>
      </c>
      <c r="P187" s="238">
        <v>150.024</v>
      </c>
      <c r="Q187" s="238">
        <v>152.38399999999999</v>
      </c>
      <c r="R187" s="238">
        <v>340.03399999999999</v>
      </c>
      <c r="S187" s="238">
        <v>189.30699999999999</v>
      </c>
      <c r="T187" s="238">
        <v>77.2439999999999</v>
      </c>
      <c r="U187" s="238">
        <v>7.13</v>
      </c>
      <c r="V187" s="238">
        <v>2.0329999999999999</v>
      </c>
      <c r="W187" s="238">
        <v>1.415</v>
      </c>
      <c r="X187" s="238">
        <v>0.42299999999999999</v>
      </c>
      <c r="Y187" s="238">
        <v>0</v>
      </c>
      <c r="Z187" s="238">
        <v>0.189</v>
      </c>
      <c r="AA187" s="246">
        <v>0</v>
      </c>
      <c r="AB187" s="93"/>
    </row>
    <row r="188" spans="1:28" ht="19.5" customHeight="1" x14ac:dyDescent="0.15">
      <c r="A188" s="191" t="s">
        <v>155</v>
      </c>
      <c r="B188" s="195"/>
      <c r="C188" s="195" t="s">
        <v>10</v>
      </c>
      <c r="D188" s="186" t="s">
        <v>156</v>
      </c>
      <c r="E188" s="186" t="s">
        <v>184</v>
      </c>
      <c r="F188" s="238">
        <v>2858.66</v>
      </c>
      <c r="G188" s="238">
        <v>8.5</v>
      </c>
      <c r="H188" s="238">
        <v>29.07</v>
      </c>
      <c r="I188" s="238">
        <v>45.44</v>
      </c>
      <c r="J188" s="238">
        <v>53.05</v>
      </c>
      <c r="K188" s="238">
        <v>244.22</v>
      </c>
      <c r="L188" s="238">
        <v>179.94</v>
      </c>
      <c r="M188" s="238">
        <v>352.77</v>
      </c>
      <c r="N188" s="238">
        <v>365.06</v>
      </c>
      <c r="O188" s="238">
        <v>279.70999999999998</v>
      </c>
      <c r="P188" s="238">
        <v>238.78</v>
      </c>
      <c r="Q188" s="238">
        <v>156.28</v>
      </c>
      <c r="R188" s="238">
        <v>447.04</v>
      </c>
      <c r="S188" s="238">
        <v>271.42</v>
      </c>
      <c r="T188" s="238">
        <v>161.16999999999999</v>
      </c>
      <c r="U188" s="238">
        <v>17.25</v>
      </c>
      <c r="V188" s="238">
        <v>3.99</v>
      </c>
      <c r="W188" s="238">
        <v>3.45</v>
      </c>
      <c r="X188" s="238">
        <v>1.06</v>
      </c>
      <c r="Y188" s="238">
        <v>0</v>
      </c>
      <c r="Z188" s="238">
        <v>0.46</v>
      </c>
      <c r="AA188" s="246">
        <v>0</v>
      </c>
      <c r="AB188" s="93"/>
    </row>
    <row r="189" spans="1:28" ht="19.5" customHeight="1" x14ac:dyDescent="0.15">
      <c r="A189" s="191"/>
      <c r="B189" s="195"/>
      <c r="C189" s="195"/>
      <c r="D189" s="195"/>
      <c r="E189" s="186" t="s">
        <v>150</v>
      </c>
      <c r="F189" s="238">
        <v>860.11199999999997</v>
      </c>
      <c r="G189" s="238">
        <v>0</v>
      </c>
      <c r="H189" s="238">
        <v>0</v>
      </c>
      <c r="I189" s="238">
        <v>2.8530000000000002</v>
      </c>
      <c r="J189" s="238">
        <v>6.3550000000000004</v>
      </c>
      <c r="K189" s="238">
        <v>41.531999999999996</v>
      </c>
      <c r="L189" s="238">
        <v>37.795000000000002</v>
      </c>
      <c r="M189" s="238">
        <v>88.319000000000003</v>
      </c>
      <c r="N189" s="238">
        <v>105.904</v>
      </c>
      <c r="O189" s="238">
        <v>89.407999999999902</v>
      </c>
      <c r="P189" s="238">
        <v>80.959000000000003</v>
      </c>
      <c r="Q189" s="238">
        <v>57.518999999999899</v>
      </c>
      <c r="R189" s="238">
        <v>169.79900000000001</v>
      </c>
      <c r="S189" s="238">
        <v>105.351</v>
      </c>
      <c r="T189" s="238">
        <v>64.014999999999901</v>
      </c>
      <c r="U189" s="238">
        <v>6.8630000000000004</v>
      </c>
      <c r="V189" s="238">
        <v>1.4830000000000001</v>
      </c>
      <c r="W189" s="238">
        <v>1.415</v>
      </c>
      <c r="X189" s="238">
        <v>0.35299999999999998</v>
      </c>
      <c r="Y189" s="238">
        <v>0</v>
      </c>
      <c r="Z189" s="238">
        <v>0.189</v>
      </c>
      <c r="AA189" s="246">
        <v>0</v>
      </c>
      <c r="AB189" s="93"/>
    </row>
    <row r="190" spans="1:28" ht="19.5" customHeight="1" x14ac:dyDescent="0.15">
      <c r="A190" s="191"/>
      <c r="B190" s="195"/>
      <c r="C190" s="195"/>
      <c r="D190" s="186" t="s">
        <v>157</v>
      </c>
      <c r="E190" s="186" t="s">
        <v>184</v>
      </c>
      <c r="F190" s="238">
        <v>1899.21</v>
      </c>
      <c r="G190" s="238">
        <v>0</v>
      </c>
      <c r="H190" s="238">
        <v>0</v>
      </c>
      <c r="I190" s="238">
        <v>0</v>
      </c>
      <c r="J190" s="238">
        <v>0</v>
      </c>
      <c r="K190" s="238">
        <v>0.88</v>
      </c>
      <c r="L190" s="238">
        <v>0.21</v>
      </c>
      <c r="M190" s="238">
        <v>13.48</v>
      </c>
      <c r="N190" s="238">
        <v>43.8</v>
      </c>
      <c r="O190" s="238">
        <v>199.12</v>
      </c>
      <c r="P190" s="238">
        <v>335.61</v>
      </c>
      <c r="Q190" s="238">
        <v>412.34</v>
      </c>
      <c r="R190" s="238">
        <v>606.01</v>
      </c>
      <c r="S190" s="238">
        <v>244.24</v>
      </c>
      <c r="T190" s="238">
        <v>41.54</v>
      </c>
      <c r="U190" s="238">
        <v>0</v>
      </c>
      <c r="V190" s="238">
        <v>1.71</v>
      </c>
      <c r="W190" s="238">
        <v>0</v>
      </c>
      <c r="X190" s="238">
        <v>0.27</v>
      </c>
      <c r="Y190" s="238">
        <v>0</v>
      </c>
      <c r="Z190" s="238">
        <v>0</v>
      </c>
      <c r="AA190" s="246">
        <v>0</v>
      </c>
      <c r="AB190" s="93"/>
    </row>
    <row r="191" spans="1:28" ht="19.5" customHeight="1" x14ac:dyDescent="0.15">
      <c r="A191" s="191"/>
      <c r="B191" s="195"/>
      <c r="C191" s="195"/>
      <c r="D191" s="195"/>
      <c r="E191" s="186" t="s">
        <v>150</v>
      </c>
      <c r="F191" s="238">
        <v>411.33699999999999</v>
      </c>
      <c r="G191" s="238">
        <v>0</v>
      </c>
      <c r="H191" s="238">
        <v>0</v>
      </c>
      <c r="I191" s="238">
        <v>0</v>
      </c>
      <c r="J191" s="238">
        <v>0</v>
      </c>
      <c r="K191" s="238">
        <v>8.7999999999999995E-2</v>
      </c>
      <c r="L191" s="238">
        <v>2.5000000000000001E-2</v>
      </c>
      <c r="M191" s="238">
        <v>1.89</v>
      </c>
      <c r="N191" s="238">
        <v>7</v>
      </c>
      <c r="O191" s="238">
        <v>35.747999999999998</v>
      </c>
      <c r="P191" s="238">
        <v>67.104000000000099</v>
      </c>
      <c r="Q191" s="238">
        <v>90.615000000000094</v>
      </c>
      <c r="R191" s="238">
        <v>139.39699999999999</v>
      </c>
      <c r="S191" s="238">
        <v>58.553999999999903</v>
      </c>
      <c r="T191" s="238">
        <v>10.401</v>
      </c>
      <c r="U191" s="238">
        <v>0</v>
      </c>
      <c r="V191" s="238">
        <v>0.44500000000000001</v>
      </c>
      <c r="W191" s="238">
        <v>0</v>
      </c>
      <c r="X191" s="238">
        <v>7.0000000000000007E-2</v>
      </c>
      <c r="Y191" s="238">
        <v>0</v>
      </c>
      <c r="Z191" s="238">
        <v>0</v>
      </c>
      <c r="AA191" s="246">
        <v>0</v>
      </c>
      <c r="AB191" s="93"/>
    </row>
    <row r="192" spans="1:28" ht="19.5" customHeight="1" x14ac:dyDescent="0.15">
      <c r="A192" s="191"/>
      <c r="B192" s="195" t="s">
        <v>158</v>
      </c>
      <c r="C192" s="195" t="s">
        <v>159</v>
      </c>
      <c r="D192" s="186" t="s">
        <v>160</v>
      </c>
      <c r="E192" s="186" t="s">
        <v>184</v>
      </c>
      <c r="F192" s="238">
        <v>2.72</v>
      </c>
      <c r="G192" s="238">
        <v>0</v>
      </c>
      <c r="H192" s="238">
        <v>0</v>
      </c>
      <c r="I192" s="238">
        <v>0</v>
      </c>
      <c r="J192" s="238">
        <v>0</v>
      </c>
      <c r="K192" s="238">
        <v>0</v>
      </c>
      <c r="L192" s="238">
        <v>0</v>
      </c>
      <c r="M192" s="238">
        <v>0</v>
      </c>
      <c r="N192" s="238">
        <v>0</v>
      </c>
      <c r="O192" s="238">
        <v>0</v>
      </c>
      <c r="P192" s="238">
        <v>2.72</v>
      </c>
      <c r="Q192" s="238">
        <v>0</v>
      </c>
      <c r="R192" s="238">
        <v>0</v>
      </c>
      <c r="S192" s="238">
        <v>0</v>
      </c>
      <c r="T192" s="238">
        <v>0</v>
      </c>
      <c r="U192" s="238">
        <v>0</v>
      </c>
      <c r="V192" s="238">
        <v>0</v>
      </c>
      <c r="W192" s="238">
        <v>0</v>
      </c>
      <c r="X192" s="238">
        <v>0</v>
      </c>
      <c r="Y192" s="238">
        <v>0</v>
      </c>
      <c r="Z192" s="238">
        <v>0</v>
      </c>
      <c r="AA192" s="246">
        <v>0</v>
      </c>
      <c r="AB192" s="93"/>
    </row>
    <row r="193" spans="1:28" ht="19.5" customHeight="1" x14ac:dyDescent="0.15">
      <c r="A193" s="191"/>
      <c r="B193" s="195"/>
      <c r="C193" s="195"/>
      <c r="D193" s="195"/>
      <c r="E193" s="186" t="s">
        <v>150</v>
      </c>
      <c r="F193" s="238">
        <v>0.54400000000000004</v>
      </c>
      <c r="G193" s="238">
        <v>0</v>
      </c>
      <c r="H193" s="238">
        <v>0</v>
      </c>
      <c r="I193" s="238">
        <v>0</v>
      </c>
      <c r="J193" s="238">
        <v>0</v>
      </c>
      <c r="K193" s="238">
        <v>0</v>
      </c>
      <c r="L193" s="238">
        <v>0</v>
      </c>
      <c r="M193" s="238">
        <v>0</v>
      </c>
      <c r="N193" s="238">
        <v>0</v>
      </c>
      <c r="O193" s="238">
        <v>0</v>
      </c>
      <c r="P193" s="238">
        <v>0.54400000000000004</v>
      </c>
      <c r="Q193" s="238">
        <v>0</v>
      </c>
      <c r="R193" s="238">
        <v>0</v>
      </c>
      <c r="S193" s="238">
        <v>0</v>
      </c>
      <c r="T193" s="238">
        <v>0</v>
      </c>
      <c r="U193" s="238">
        <v>0</v>
      </c>
      <c r="V193" s="238">
        <v>0</v>
      </c>
      <c r="W193" s="238">
        <v>0</v>
      </c>
      <c r="X193" s="238">
        <v>0</v>
      </c>
      <c r="Y193" s="238">
        <v>0</v>
      </c>
      <c r="Z193" s="238">
        <v>0</v>
      </c>
      <c r="AA193" s="246">
        <v>0</v>
      </c>
      <c r="AB193" s="93"/>
    </row>
    <row r="194" spans="1:28" ht="19.5" customHeight="1" x14ac:dyDescent="0.15">
      <c r="A194" s="191"/>
      <c r="B194" s="195"/>
      <c r="C194" s="195"/>
      <c r="D194" s="186" t="s">
        <v>161</v>
      </c>
      <c r="E194" s="186" t="s">
        <v>184</v>
      </c>
      <c r="F194" s="238">
        <v>1.04</v>
      </c>
      <c r="G194" s="238">
        <v>0</v>
      </c>
      <c r="H194" s="238">
        <v>0</v>
      </c>
      <c r="I194" s="238">
        <v>0.11</v>
      </c>
      <c r="J194" s="238">
        <v>0.31</v>
      </c>
      <c r="K194" s="238">
        <v>0.25</v>
      </c>
      <c r="L194" s="238">
        <v>0</v>
      </c>
      <c r="M194" s="238">
        <v>0.37</v>
      </c>
      <c r="N194" s="238">
        <v>0</v>
      </c>
      <c r="O194" s="238">
        <v>0</v>
      </c>
      <c r="P194" s="238">
        <v>0</v>
      </c>
      <c r="Q194" s="238">
        <v>0</v>
      </c>
      <c r="R194" s="238">
        <v>0</v>
      </c>
      <c r="S194" s="238">
        <v>0</v>
      </c>
      <c r="T194" s="238">
        <v>0</v>
      </c>
      <c r="U194" s="238">
        <v>0</v>
      </c>
      <c r="V194" s="238">
        <v>0</v>
      </c>
      <c r="W194" s="238">
        <v>0</v>
      </c>
      <c r="X194" s="238">
        <v>0</v>
      </c>
      <c r="Y194" s="238">
        <v>0</v>
      </c>
      <c r="Z194" s="238">
        <v>0</v>
      </c>
      <c r="AA194" s="246">
        <v>0</v>
      </c>
      <c r="AB194" s="93"/>
    </row>
    <row r="195" spans="1:28" ht="19.5" customHeight="1" x14ac:dyDescent="0.15">
      <c r="A195" s="191"/>
      <c r="B195" s="195"/>
      <c r="C195" s="195"/>
      <c r="D195" s="195"/>
      <c r="E195" s="186" t="s">
        <v>150</v>
      </c>
      <c r="F195" s="238">
        <v>3.1E-2</v>
      </c>
      <c r="G195" s="238">
        <v>0</v>
      </c>
      <c r="H195" s="238">
        <v>0</v>
      </c>
      <c r="I195" s="238">
        <v>0</v>
      </c>
      <c r="J195" s="238">
        <v>3.0000000000000001E-3</v>
      </c>
      <c r="K195" s="238">
        <v>7.0000000000000001E-3</v>
      </c>
      <c r="L195" s="238">
        <v>0</v>
      </c>
      <c r="M195" s="238">
        <v>2.1000000000000001E-2</v>
      </c>
      <c r="N195" s="238">
        <v>0</v>
      </c>
      <c r="O195" s="238">
        <v>0</v>
      </c>
      <c r="P195" s="238">
        <v>0</v>
      </c>
      <c r="Q195" s="238">
        <v>0</v>
      </c>
      <c r="R195" s="238">
        <v>0</v>
      </c>
      <c r="S195" s="238">
        <v>0</v>
      </c>
      <c r="T195" s="238">
        <v>0</v>
      </c>
      <c r="U195" s="238">
        <v>0</v>
      </c>
      <c r="V195" s="238">
        <v>0</v>
      </c>
      <c r="W195" s="238">
        <v>0</v>
      </c>
      <c r="X195" s="238">
        <v>0</v>
      </c>
      <c r="Y195" s="238">
        <v>0</v>
      </c>
      <c r="Z195" s="238">
        <v>0</v>
      </c>
      <c r="AA195" s="246">
        <v>0</v>
      </c>
      <c r="AB195" s="93"/>
    </row>
    <row r="196" spans="1:28" ht="19.5" customHeight="1" x14ac:dyDescent="0.15">
      <c r="A196" s="191"/>
      <c r="B196" s="195"/>
      <c r="C196" s="195" t="s">
        <v>162</v>
      </c>
      <c r="D196" s="186" t="s">
        <v>163</v>
      </c>
      <c r="E196" s="186" t="s">
        <v>184</v>
      </c>
      <c r="F196" s="238">
        <v>282.54000000000002</v>
      </c>
      <c r="G196" s="238">
        <v>10.89</v>
      </c>
      <c r="H196" s="238">
        <v>9.15</v>
      </c>
      <c r="I196" s="238">
        <v>4.53</v>
      </c>
      <c r="J196" s="238">
        <v>1.36</v>
      </c>
      <c r="K196" s="238">
        <v>1.75</v>
      </c>
      <c r="L196" s="238">
        <v>0.16</v>
      </c>
      <c r="M196" s="238">
        <v>7.68</v>
      </c>
      <c r="N196" s="238">
        <v>5.48</v>
      </c>
      <c r="O196" s="238">
        <v>3.69</v>
      </c>
      <c r="P196" s="238">
        <v>5.67</v>
      </c>
      <c r="Q196" s="238">
        <v>16.34</v>
      </c>
      <c r="R196" s="238">
        <v>114.15</v>
      </c>
      <c r="S196" s="238">
        <v>90.71</v>
      </c>
      <c r="T196" s="238">
        <v>9.74</v>
      </c>
      <c r="U196" s="238">
        <v>0.89</v>
      </c>
      <c r="V196" s="238">
        <v>0.35</v>
      </c>
      <c r="W196" s="238">
        <v>0</v>
      </c>
      <c r="X196" s="238">
        <v>0</v>
      </c>
      <c r="Y196" s="238">
        <v>0</v>
      </c>
      <c r="Z196" s="238">
        <v>0</v>
      </c>
      <c r="AA196" s="246">
        <v>0</v>
      </c>
      <c r="AB196" s="93"/>
    </row>
    <row r="197" spans="1:28" ht="19.5" customHeight="1" x14ac:dyDescent="0.15">
      <c r="A197" s="191"/>
      <c r="B197" s="195" t="s">
        <v>20</v>
      </c>
      <c r="C197" s="195"/>
      <c r="D197" s="195"/>
      <c r="E197" s="186" t="s">
        <v>150</v>
      </c>
      <c r="F197" s="238">
        <v>69.231999999999999</v>
      </c>
      <c r="G197" s="238">
        <v>0</v>
      </c>
      <c r="H197" s="238">
        <v>0</v>
      </c>
      <c r="I197" s="238">
        <v>0.27</v>
      </c>
      <c r="J197" s="238">
        <v>0.13600000000000001</v>
      </c>
      <c r="K197" s="238">
        <v>0.22900000000000001</v>
      </c>
      <c r="L197" s="238">
        <v>2.5999999999999999E-2</v>
      </c>
      <c r="M197" s="238">
        <v>1.4630000000000001</v>
      </c>
      <c r="N197" s="238">
        <v>1.1519999999999999</v>
      </c>
      <c r="O197" s="238">
        <v>0.84899999999999998</v>
      </c>
      <c r="P197" s="238">
        <v>1.417</v>
      </c>
      <c r="Q197" s="238">
        <v>4.25</v>
      </c>
      <c r="R197" s="238">
        <v>30.838000000000001</v>
      </c>
      <c r="S197" s="238">
        <v>25.402000000000001</v>
      </c>
      <c r="T197" s="238">
        <v>2.8279999999999998</v>
      </c>
      <c r="U197" s="238">
        <v>0.26700000000000002</v>
      </c>
      <c r="V197" s="238">
        <v>0.105</v>
      </c>
      <c r="W197" s="238">
        <v>0</v>
      </c>
      <c r="X197" s="238">
        <v>0</v>
      </c>
      <c r="Y197" s="238">
        <v>0</v>
      </c>
      <c r="Z197" s="238">
        <v>0</v>
      </c>
      <c r="AA197" s="246">
        <v>0</v>
      </c>
      <c r="AB197" s="93"/>
    </row>
    <row r="198" spans="1:28" ht="19.5" customHeight="1" x14ac:dyDescent="0.15">
      <c r="A198" s="191"/>
      <c r="B198" s="195"/>
      <c r="C198" s="195"/>
      <c r="D198" s="186" t="s">
        <v>164</v>
      </c>
      <c r="E198" s="186" t="s">
        <v>184</v>
      </c>
      <c r="F198" s="238">
        <v>0.25</v>
      </c>
      <c r="G198" s="238">
        <v>0</v>
      </c>
      <c r="H198" s="238">
        <v>0</v>
      </c>
      <c r="I198" s="238">
        <v>0</v>
      </c>
      <c r="J198" s="238">
        <v>0</v>
      </c>
      <c r="K198" s="238">
        <v>0</v>
      </c>
      <c r="L198" s="238">
        <v>0.25</v>
      </c>
      <c r="M198" s="238">
        <v>0</v>
      </c>
      <c r="N198" s="238">
        <v>0</v>
      </c>
      <c r="O198" s="238">
        <v>0</v>
      </c>
      <c r="P198" s="238">
        <v>0</v>
      </c>
      <c r="Q198" s="238">
        <v>0</v>
      </c>
      <c r="R198" s="238">
        <v>0</v>
      </c>
      <c r="S198" s="238">
        <v>0</v>
      </c>
      <c r="T198" s="238">
        <v>0</v>
      </c>
      <c r="U198" s="238">
        <v>0</v>
      </c>
      <c r="V198" s="238">
        <v>0</v>
      </c>
      <c r="W198" s="238">
        <v>0</v>
      </c>
      <c r="X198" s="238">
        <v>0</v>
      </c>
      <c r="Y198" s="238">
        <v>0</v>
      </c>
      <c r="Z198" s="238">
        <v>0</v>
      </c>
      <c r="AA198" s="246">
        <v>0</v>
      </c>
      <c r="AB198" s="93"/>
    </row>
    <row r="199" spans="1:28" ht="19.5" customHeight="1" x14ac:dyDescent="0.15">
      <c r="A199" s="191" t="s">
        <v>227</v>
      </c>
      <c r="B199" s="195"/>
      <c r="C199" s="195"/>
      <c r="D199" s="195"/>
      <c r="E199" s="186" t="s">
        <v>150</v>
      </c>
      <c r="F199" s="238">
        <v>8.9999999999999993E-3</v>
      </c>
      <c r="G199" s="238">
        <v>0</v>
      </c>
      <c r="H199" s="238">
        <v>0</v>
      </c>
      <c r="I199" s="238">
        <v>0</v>
      </c>
      <c r="J199" s="238">
        <v>0</v>
      </c>
      <c r="K199" s="238">
        <v>0</v>
      </c>
      <c r="L199" s="238">
        <v>8.9999999999999993E-3</v>
      </c>
      <c r="M199" s="238">
        <v>0</v>
      </c>
      <c r="N199" s="238">
        <v>0</v>
      </c>
      <c r="O199" s="238">
        <v>0</v>
      </c>
      <c r="P199" s="238">
        <v>0</v>
      </c>
      <c r="Q199" s="238">
        <v>0</v>
      </c>
      <c r="R199" s="238">
        <v>0</v>
      </c>
      <c r="S199" s="238">
        <v>0</v>
      </c>
      <c r="T199" s="238">
        <v>0</v>
      </c>
      <c r="U199" s="238">
        <v>0</v>
      </c>
      <c r="V199" s="238">
        <v>0</v>
      </c>
      <c r="W199" s="238">
        <v>0</v>
      </c>
      <c r="X199" s="238">
        <v>0</v>
      </c>
      <c r="Y199" s="238">
        <v>0</v>
      </c>
      <c r="Z199" s="238">
        <v>0</v>
      </c>
      <c r="AA199" s="246">
        <v>0</v>
      </c>
      <c r="AB199" s="93"/>
    </row>
    <row r="200" spans="1:28" ht="19.5" customHeight="1" x14ac:dyDescent="0.15">
      <c r="A200" s="191"/>
      <c r="B200" s="194"/>
      <c r="C200" s="190" t="s">
        <v>165</v>
      </c>
      <c r="D200" s="185"/>
      <c r="E200" s="186" t="s">
        <v>184</v>
      </c>
      <c r="F200" s="238">
        <v>68.98</v>
      </c>
      <c r="G200" s="238">
        <v>15.9</v>
      </c>
      <c r="H200" s="238">
        <v>8.6999999999999993</v>
      </c>
      <c r="I200" s="238">
        <v>4.9000000000000004</v>
      </c>
      <c r="J200" s="238">
        <v>8.61</v>
      </c>
      <c r="K200" s="238">
        <v>18.21</v>
      </c>
      <c r="L200" s="238">
        <v>1.34</v>
      </c>
      <c r="M200" s="238">
        <v>2.74</v>
      </c>
      <c r="N200" s="238">
        <v>7.65</v>
      </c>
      <c r="O200" s="238">
        <v>0</v>
      </c>
      <c r="P200" s="238">
        <v>0</v>
      </c>
      <c r="Q200" s="238">
        <v>0.78</v>
      </c>
      <c r="R200" s="238">
        <v>0</v>
      </c>
      <c r="S200" s="238">
        <v>0.15</v>
      </c>
      <c r="T200" s="238">
        <v>0</v>
      </c>
      <c r="U200" s="238">
        <v>0</v>
      </c>
      <c r="V200" s="238">
        <v>0</v>
      </c>
      <c r="W200" s="238">
        <v>0</v>
      </c>
      <c r="X200" s="238">
        <v>0</v>
      </c>
      <c r="Y200" s="238">
        <v>0</v>
      </c>
      <c r="Z200" s="238">
        <v>0</v>
      </c>
      <c r="AA200" s="246">
        <v>0</v>
      </c>
      <c r="AB200" s="93"/>
    </row>
    <row r="201" spans="1:28" ht="19.5" customHeight="1" x14ac:dyDescent="0.15">
      <c r="A201" s="191"/>
      <c r="B201" s="194"/>
      <c r="C201" s="194"/>
      <c r="D201" s="188"/>
      <c r="E201" s="186" t="s">
        <v>150</v>
      </c>
      <c r="F201" s="238">
        <v>4.1340000000000003</v>
      </c>
      <c r="G201" s="238">
        <v>0</v>
      </c>
      <c r="H201" s="238">
        <v>8.1000000000000003E-2</v>
      </c>
      <c r="I201" s="238">
        <v>0.127</v>
      </c>
      <c r="J201" s="238">
        <v>0.439</v>
      </c>
      <c r="K201" s="238">
        <v>1.276</v>
      </c>
      <c r="L201" s="238">
        <v>0.121</v>
      </c>
      <c r="M201" s="238">
        <v>0.27400000000000002</v>
      </c>
      <c r="N201" s="238">
        <v>1.6919999999999999</v>
      </c>
      <c r="O201" s="238">
        <v>0</v>
      </c>
      <c r="P201" s="238">
        <v>0</v>
      </c>
      <c r="Q201" s="238">
        <v>0.109</v>
      </c>
      <c r="R201" s="238">
        <v>0</v>
      </c>
      <c r="S201" s="238">
        <v>1.4999999999999999E-2</v>
      </c>
      <c r="T201" s="238">
        <v>0</v>
      </c>
      <c r="U201" s="238">
        <v>0</v>
      </c>
      <c r="V201" s="238">
        <v>0</v>
      </c>
      <c r="W201" s="238">
        <v>0</v>
      </c>
      <c r="X201" s="238">
        <v>0</v>
      </c>
      <c r="Y201" s="238">
        <v>0</v>
      </c>
      <c r="Z201" s="238">
        <v>0</v>
      </c>
      <c r="AA201" s="246">
        <v>0</v>
      </c>
      <c r="AB201" s="93"/>
    </row>
    <row r="202" spans="1:28" ht="19.5" customHeight="1" x14ac:dyDescent="0.15">
      <c r="A202" s="191"/>
      <c r="B202" s="193"/>
      <c r="C202" s="190" t="s">
        <v>152</v>
      </c>
      <c r="D202" s="185"/>
      <c r="E202" s="186" t="s">
        <v>184</v>
      </c>
      <c r="F202" s="238">
        <v>2879</v>
      </c>
      <c r="G202" s="238">
        <v>0</v>
      </c>
      <c r="H202" s="238">
        <v>98.57</v>
      </c>
      <c r="I202" s="238">
        <v>67.36</v>
      </c>
      <c r="J202" s="238">
        <v>68.34</v>
      </c>
      <c r="K202" s="238">
        <v>108.47</v>
      </c>
      <c r="L202" s="238">
        <v>65.53</v>
      </c>
      <c r="M202" s="238">
        <v>45.32</v>
      </c>
      <c r="N202" s="238">
        <v>30.98</v>
      </c>
      <c r="O202" s="238">
        <v>15.36</v>
      </c>
      <c r="P202" s="238">
        <v>20.03</v>
      </c>
      <c r="Q202" s="238">
        <v>69.95</v>
      </c>
      <c r="R202" s="238">
        <v>784.42</v>
      </c>
      <c r="S202" s="238">
        <v>634.33000000000004</v>
      </c>
      <c r="T202" s="238">
        <v>531.84</v>
      </c>
      <c r="U202" s="238">
        <v>280.95999999999998</v>
      </c>
      <c r="V202" s="238">
        <v>48.37</v>
      </c>
      <c r="W202" s="238">
        <v>7.05</v>
      </c>
      <c r="X202" s="238">
        <v>2.12</v>
      </c>
      <c r="Y202" s="238">
        <v>0</v>
      </c>
      <c r="Z202" s="238">
        <v>0</v>
      </c>
      <c r="AA202" s="246">
        <v>0</v>
      </c>
      <c r="AB202" s="93"/>
    </row>
    <row r="203" spans="1:28" ht="19.5" customHeight="1" x14ac:dyDescent="0.15">
      <c r="A203" s="191"/>
      <c r="B203" s="194"/>
      <c r="C203" s="194"/>
      <c r="D203" s="188"/>
      <c r="E203" s="186" t="s">
        <v>150</v>
      </c>
      <c r="F203" s="238">
        <v>383.24300000000102</v>
      </c>
      <c r="G203" s="238">
        <v>0</v>
      </c>
      <c r="H203" s="238">
        <v>0.875</v>
      </c>
      <c r="I203" s="238">
        <v>1.6919999999999999</v>
      </c>
      <c r="J203" s="238">
        <v>3.4369999999999998</v>
      </c>
      <c r="K203" s="238">
        <v>7.63</v>
      </c>
      <c r="L203" s="238">
        <v>5.9020000000000001</v>
      </c>
      <c r="M203" s="238">
        <v>4.532</v>
      </c>
      <c r="N203" s="238">
        <v>3.427</v>
      </c>
      <c r="O203" s="238">
        <v>1.9159999999999999</v>
      </c>
      <c r="P203" s="238">
        <v>2.6819999999999999</v>
      </c>
      <c r="Q203" s="238">
        <v>10.032999999999999</v>
      </c>
      <c r="R203" s="238">
        <v>113.81500000000101</v>
      </c>
      <c r="S203" s="238">
        <v>93.968000000000401</v>
      </c>
      <c r="T203" s="238">
        <v>81.680999999999997</v>
      </c>
      <c r="U203" s="238">
        <v>42.115000000000002</v>
      </c>
      <c r="V203" s="238">
        <v>7.8529999999999998</v>
      </c>
      <c r="W203" s="238">
        <v>1.1859999999999999</v>
      </c>
      <c r="X203" s="238">
        <v>0.499</v>
      </c>
      <c r="Y203" s="238">
        <v>0</v>
      </c>
      <c r="Z203" s="238">
        <v>0</v>
      </c>
      <c r="AA203" s="246">
        <v>0</v>
      </c>
      <c r="AB203" s="93"/>
    </row>
    <row r="204" spans="1:28" ht="19.5" customHeight="1" x14ac:dyDescent="0.15">
      <c r="A204" s="191"/>
      <c r="B204" s="195" t="s">
        <v>94</v>
      </c>
      <c r="C204" s="186"/>
      <c r="D204" s="186" t="s">
        <v>153</v>
      </c>
      <c r="E204" s="186" t="s">
        <v>184</v>
      </c>
      <c r="F204" s="238">
        <v>105.75</v>
      </c>
      <c r="G204" s="238">
        <v>0</v>
      </c>
      <c r="H204" s="238">
        <v>0</v>
      </c>
      <c r="I204" s="238">
        <v>0</v>
      </c>
      <c r="J204" s="238">
        <v>0</v>
      </c>
      <c r="K204" s="238">
        <v>0</v>
      </c>
      <c r="L204" s="238">
        <v>0</v>
      </c>
      <c r="M204" s="238">
        <v>0</v>
      </c>
      <c r="N204" s="238">
        <v>1.2</v>
      </c>
      <c r="O204" s="238">
        <v>1.2</v>
      </c>
      <c r="P204" s="238">
        <v>1.1000000000000001</v>
      </c>
      <c r="Q204" s="238">
        <v>5.13</v>
      </c>
      <c r="R204" s="238">
        <v>4.46</v>
      </c>
      <c r="S204" s="238">
        <v>21.63</v>
      </c>
      <c r="T204" s="238">
        <v>52.7</v>
      </c>
      <c r="U204" s="238">
        <v>7.86</v>
      </c>
      <c r="V204" s="238">
        <v>7.47</v>
      </c>
      <c r="W204" s="238">
        <v>1.35</v>
      </c>
      <c r="X204" s="238">
        <v>1.65</v>
      </c>
      <c r="Y204" s="238">
        <v>0</v>
      </c>
      <c r="Z204" s="238">
        <v>0</v>
      </c>
      <c r="AA204" s="250">
        <v>0</v>
      </c>
      <c r="AB204" s="93"/>
    </row>
    <row r="205" spans="1:28" ht="19.5" customHeight="1" x14ac:dyDescent="0.15">
      <c r="A205" s="191"/>
      <c r="B205" s="195"/>
      <c r="C205" s="195" t="s">
        <v>10</v>
      </c>
      <c r="D205" s="195"/>
      <c r="E205" s="186" t="s">
        <v>150</v>
      </c>
      <c r="F205" s="238">
        <v>23.914999999999999</v>
      </c>
      <c r="G205" s="238">
        <v>0</v>
      </c>
      <c r="H205" s="238">
        <v>0</v>
      </c>
      <c r="I205" s="238">
        <v>0</v>
      </c>
      <c r="J205" s="238">
        <v>0</v>
      </c>
      <c r="K205" s="238">
        <v>0</v>
      </c>
      <c r="L205" s="238">
        <v>0</v>
      </c>
      <c r="M205" s="238">
        <v>0</v>
      </c>
      <c r="N205" s="238">
        <v>0.192</v>
      </c>
      <c r="O205" s="238">
        <v>0.216</v>
      </c>
      <c r="P205" s="238">
        <v>0.22</v>
      </c>
      <c r="Q205" s="238">
        <v>0.96899999999999997</v>
      </c>
      <c r="R205" s="238">
        <v>0.76800000000000002</v>
      </c>
      <c r="S205" s="238">
        <v>5.1779999999999999</v>
      </c>
      <c r="T205" s="238">
        <v>11.707000000000001</v>
      </c>
      <c r="U205" s="238">
        <v>2.044</v>
      </c>
      <c r="V205" s="238">
        <v>1.841</v>
      </c>
      <c r="W205" s="238">
        <v>0.35099999999999998</v>
      </c>
      <c r="X205" s="238">
        <v>0.42899999999999999</v>
      </c>
      <c r="Y205" s="238">
        <v>0</v>
      </c>
      <c r="Z205" s="238">
        <v>0</v>
      </c>
      <c r="AA205" s="246">
        <v>0</v>
      </c>
      <c r="AB205" s="93"/>
    </row>
    <row r="206" spans="1:28" ht="19.5" customHeight="1" x14ac:dyDescent="0.15">
      <c r="A206" s="191"/>
      <c r="B206" s="195"/>
      <c r="C206" s="195"/>
      <c r="D206" s="186" t="s">
        <v>157</v>
      </c>
      <c r="E206" s="186" t="s">
        <v>184</v>
      </c>
      <c r="F206" s="238">
        <v>105.75</v>
      </c>
      <c r="G206" s="238">
        <v>0</v>
      </c>
      <c r="H206" s="238">
        <v>0</v>
      </c>
      <c r="I206" s="238">
        <v>0</v>
      </c>
      <c r="J206" s="238">
        <v>0</v>
      </c>
      <c r="K206" s="238">
        <v>0</v>
      </c>
      <c r="L206" s="238">
        <v>0</v>
      </c>
      <c r="M206" s="238">
        <v>0</v>
      </c>
      <c r="N206" s="238">
        <v>1.2</v>
      </c>
      <c r="O206" s="238">
        <v>1.2</v>
      </c>
      <c r="P206" s="238">
        <v>1.1000000000000001</v>
      </c>
      <c r="Q206" s="238">
        <v>5.13</v>
      </c>
      <c r="R206" s="238">
        <v>4.46</v>
      </c>
      <c r="S206" s="238">
        <v>21.63</v>
      </c>
      <c r="T206" s="238">
        <v>52.7</v>
      </c>
      <c r="U206" s="238">
        <v>7.86</v>
      </c>
      <c r="V206" s="238">
        <v>7.47</v>
      </c>
      <c r="W206" s="238">
        <v>1.35</v>
      </c>
      <c r="X206" s="238">
        <v>1.65</v>
      </c>
      <c r="Y206" s="238">
        <v>0</v>
      </c>
      <c r="Z206" s="238">
        <v>0</v>
      </c>
      <c r="AA206" s="246">
        <v>0</v>
      </c>
      <c r="AB206" s="93"/>
    </row>
    <row r="207" spans="1:28" ht="19.5" customHeight="1" x14ac:dyDescent="0.15">
      <c r="A207" s="191"/>
      <c r="B207" s="195"/>
      <c r="C207" s="195"/>
      <c r="D207" s="195"/>
      <c r="E207" s="186" t="s">
        <v>150</v>
      </c>
      <c r="F207" s="238">
        <v>23.914999999999999</v>
      </c>
      <c r="G207" s="238">
        <v>0</v>
      </c>
      <c r="H207" s="238">
        <v>0</v>
      </c>
      <c r="I207" s="238">
        <v>0</v>
      </c>
      <c r="J207" s="238">
        <v>0</v>
      </c>
      <c r="K207" s="238">
        <v>0</v>
      </c>
      <c r="L207" s="238">
        <v>0</v>
      </c>
      <c r="M207" s="238">
        <v>0</v>
      </c>
      <c r="N207" s="238">
        <v>0.192</v>
      </c>
      <c r="O207" s="238">
        <v>0.216</v>
      </c>
      <c r="P207" s="238">
        <v>0.22</v>
      </c>
      <c r="Q207" s="238">
        <v>0.96899999999999997</v>
      </c>
      <c r="R207" s="238">
        <v>0.76800000000000002</v>
      </c>
      <c r="S207" s="238">
        <v>5.1779999999999999</v>
      </c>
      <c r="T207" s="238">
        <v>11.707000000000001</v>
      </c>
      <c r="U207" s="238">
        <v>2.044</v>
      </c>
      <c r="V207" s="238">
        <v>1.841</v>
      </c>
      <c r="W207" s="238">
        <v>0.35099999999999998</v>
      </c>
      <c r="X207" s="238">
        <v>0.42899999999999999</v>
      </c>
      <c r="Y207" s="238">
        <v>0</v>
      </c>
      <c r="Z207" s="238">
        <v>0</v>
      </c>
      <c r="AA207" s="246">
        <v>0</v>
      </c>
      <c r="AB207" s="93"/>
    </row>
    <row r="208" spans="1:28" ht="19.5" customHeight="1" x14ac:dyDescent="0.15">
      <c r="A208" s="191"/>
      <c r="B208" s="195" t="s">
        <v>65</v>
      </c>
      <c r="C208" s="195" t="s">
        <v>159</v>
      </c>
      <c r="D208" s="186" t="s">
        <v>160</v>
      </c>
      <c r="E208" s="186" t="s">
        <v>184</v>
      </c>
      <c r="F208" s="238">
        <v>0</v>
      </c>
      <c r="G208" s="238">
        <v>0</v>
      </c>
      <c r="H208" s="238">
        <v>0</v>
      </c>
      <c r="I208" s="238">
        <v>0</v>
      </c>
      <c r="J208" s="238">
        <v>0</v>
      </c>
      <c r="K208" s="238">
        <v>0</v>
      </c>
      <c r="L208" s="238">
        <v>0</v>
      </c>
      <c r="M208" s="238">
        <v>0</v>
      </c>
      <c r="N208" s="238">
        <v>0</v>
      </c>
      <c r="O208" s="238">
        <v>0</v>
      </c>
      <c r="P208" s="238">
        <v>0</v>
      </c>
      <c r="Q208" s="238">
        <v>0</v>
      </c>
      <c r="R208" s="238">
        <v>0</v>
      </c>
      <c r="S208" s="238">
        <v>0</v>
      </c>
      <c r="T208" s="238">
        <v>0</v>
      </c>
      <c r="U208" s="238">
        <v>0</v>
      </c>
      <c r="V208" s="238">
        <v>0</v>
      </c>
      <c r="W208" s="238">
        <v>0</v>
      </c>
      <c r="X208" s="238">
        <v>0</v>
      </c>
      <c r="Y208" s="238">
        <v>0</v>
      </c>
      <c r="Z208" s="238">
        <v>0</v>
      </c>
      <c r="AA208" s="246">
        <v>0</v>
      </c>
      <c r="AB208" s="93"/>
    </row>
    <row r="209" spans="1:28" ht="19.5" customHeight="1" x14ac:dyDescent="0.15">
      <c r="A209" s="191"/>
      <c r="B209" s="195"/>
      <c r="C209" s="195"/>
      <c r="D209" s="195"/>
      <c r="E209" s="186" t="s">
        <v>150</v>
      </c>
      <c r="F209" s="238">
        <v>0</v>
      </c>
      <c r="G209" s="238">
        <v>0</v>
      </c>
      <c r="H209" s="238">
        <v>0</v>
      </c>
      <c r="I209" s="238">
        <v>0</v>
      </c>
      <c r="J209" s="238">
        <v>0</v>
      </c>
      <c r="K209" s="238">
        <v>0</v>
      </c>
      <c r="L209" s="238">
        <v>0</v>
      </c>
      <c r="M209" s="238">
        <v>0</v>
      </c>
      <c r="N209" s="238">
        <v>0</v>
      </c>
      <c r="O209" s="238">
        <v>0</v>
      </c>
      <c r="P209" s="238">
        <v>0</v>
      </c>
      <c r="Q209" s="238">
        <v>0</v>
      </c>
      <c r="R209" s="238">
        <v>0</v>
      </c>
      <c r="S209" s="238">
        <v>0</v>
      </c>
      <c r="T209" s="238">
        <v>0</v>
      </c>
      <c r="U209" s="238">
        <v>0</v>
      </c>
      <c r="V209" s="238">
        <v>0</v>
      </c>
      <c r="W209" s="238">
        <v>0</v>
      </c>
      <c r="X209" s="238">
        <v>0</v>
      </c>
      <c r="Y209" s="238">
        <v>0</v>
      </c>
      <c r="Z209" s="238">
        <v>0</v>
      </c>
      <c r="AA209" s="246">
        <v>0</v>
      </c>
      <c r="AB209" s="93"/>
    </row>
    <row r="210" spans="1:28" ht="19.5" customHeight="1" x14ac:dyDescent="0.15">
      <c r="A210" s="191" t="s">
        <v>85</v>
      </c>
      <c r="B210" s="195"/>
      <c r="C210" s="195"/>
      <c r="D210" s="186" t="s">
        <v>166</v>
      </c>
      <c r="E210" s="186" t="s">
        <v>184</v>
      </c>
      <c r="F210" s="238">
        <v>0</v>
      </c>
      <c r="G210" s="238">
        <v>0</v>
      </c>
      <c r="H210" s="238">
        <v>0</v>
      </c>
      <c r="I210" s="238">
        <v>0</v>
      </c>
      <c r="J210" s="238">
        <v>0</v>
      </c>
      <c r="K210" s="238">
        <v>0</v>
      </c>
      <c r="L210" s="238">
        <v>0</v>
      </c>
      <c r="M210" s="238">
        <v>0</v>
      </c>
      <c r="N210" s="238">
        <v>0</v>
      </c>
      <c r="O210" s="238">
        <v>0</v>
      </c>
      <c r="P210" s="238">
        <v>0</v>
      </c>
      <c r="Q210" s="238">
        <v>0</v>
      </c>
      <c r="R210" s="238">
        <v>0</v>
      </c>
      <c r="S210" s="238">
        <v>0</v>
      </c>
      <c r="T210" s="238">
        <v>0</v>
      </c>
      <c r="U210" s="238">
        <v>0</v>
      </c>
      <c r="V210" s="238">
        <v>0</v>
      </c>
      <c r="W210" s="238">
        <v>0</v>
      </c>
      <c r="X210" s="238">
        <v>0</v>
      </c>
      <c r="Y210" s="238">
        <v>0</v>
      </c>
      <c r="Z210" s="238">
        <v>0</v>
      </c>
      <c r="AA210" s="246">
        <v>0</v>
      </c>
      <c r="AB210" s="93"/>
    </row>
    <row r="211" spans="1:28" ht="19.5" customHeight="1" x14ac:dyDescent="0.15">
      <c r="A211" s="191"/>
      <c r="B211" s="195"/>
      <c r="C211" s="195" t="s">
        <v>162</v>
      </c>
      <c r="D211" s="195"/>
      <c r="E211" s="186" t="s">
        <v>150</v>
      </c>
      <c r="F211" s="238">
        <v>0</v>
      </c>
      <c r="G211" s="238">
        <v>0</v>
      </c>
      <c r="H211" s="238">
        <v>0</v>
      </c>
      <c r="I211" s="238">
        <v>0</v>
      </c>
      <c r="J211" s="238">
        <v>0</v>
      </c>
      <c r="K211" s="238">
        <v>0</v>
      </c>
      <c r="L211" s="238">
        <v>0</v>
      </c>
      <c r="M211" s="238">
        <v>0</v>
      </c>
      <c r="N211" s="238">
        <v>0</v>
      </c>
      <c r="O211" s="238">
        <v>0</v>
      </c>
      <c r="P211" s="238">
        <v>0</v>
      </c>
      <c r="Q211" s="238">
        <v>0</v>
      </c>
      <c r="R211" s="238">
        <v>0</v>
      </c>
      <c r="S211" s="238">
        <v>0</v>
      </c>
      <c r="T211" s="238">
        <v>0</v>
      </c>
      <c r="U211" s="238">
        <v>0</v>
      </c>
      <c r="V211" s="238">
        <v>0</v>
      </c>
      <c r="W211" s="238">
        <v>0</v>
      </c>
      <c r="X211" s="238">
        <v>0</v>
      </c>
      <c r="Y211" s="238">
        <v>0</v>
      </c>
      <c r="Z211" s="238">
        <v>0</v>
      </c>
      <c r="AA211" s="246">
        <v>0</v>
      </c>
      <c r="AB211" s="93"/>
    </row>
    <row r="212" spans="1:28" ht="19.5" customHeight="1" x14ac:dyDescent="0.15">
      <c r="A212" s="191"/>
      <c r="B212" s="195" t="s">
        <v>20</v>
      </c>
      <c r="C212" s="195"/>
      <c r="D212" s="186" t="s">
        <v>164</v>
      </c>
      <c r="E212" s="186" t="s">
        <v>184</v>
      </c>
      <c r="F212" s="238">
        <v>0</v>
      </c>
      <c r="G212" s="238">
        <v>0</v>
      </c>
      <c r="H212" s="238">
        <v>0</v>
      </c>
      <c r="I212" s="238">
        <v>0</v>
      </c>
      <c r="J212" s="238">
        <v>0</v>
      </c>
      <c r="K212" s="238">
        <v>0</v>
      </c>
      <c r="L212" s="238">
        <v>0</v>
      </c>
      <c r="M212" s="238">
        <v>0</v>
      </c>
      <c r="N212" s="238">
        <v>0</v>
      </c>
      <c r="O212" s="238">
        <v>0</v>
      </c>
      <c r="P212" s="238">
        <v>0</v>
      </c>
      <c r="Q212" s="238">
        <v>0</v>
      </c>
      <c r="R212" s="238">
        <v>0</v>
      </c>
      <c r="S212" s="238">
        <v>0</v>
      </c>
      <c r="T212" s="238">
        <v>0</v>
      </c>
      <c r="U212" s="238">
        <v>0</v>
      </c>
      <c r="V212" s="238">
        <v>0</v>
      </c>
      <c r="W212" s="238">
        <v>0</v>
      </c>
      <c r="X212" s="238">
        <v>0</v>
      </c>
      <c r="Y212" s="238">
        <v>0</v>
      </c>
      <c r="Z212" s="238">
        <v>0</v>
      </c>
      <c r="AA212" s="246">
        <v>0</v>
      </c>
      <c r="AB212" s="93"/>
    </row>
    <row r="213" spans="1:28" ht="19.5" customHeight="1" x14ac:dyDescent="0.15">
      <c r="A213" s="191"/>
      <c r="B213" s="195"/>
      <c r="C213" s="195"/>
      <c r="D213" s="195"/>
      <c r="E213" s="186" t="s">
        <v>150</v>
      </c>
      <c r="F213" s="238">
        <v>0</v>
      </c>
      <c r="G213" s="238">
        <v>0</v>
      </c>
      <c r="H213" s="238">
        <v>0</v>
      </c>
      <c r="I213" s="238">
        <v>0</v>
      </c>
      <c r="J213" s="238">
        <v>0</v>
      </c>
      <c r="K213" s="238">
        <v>0</v>
      </c>
      <c r="L213" s="238">
        <v>0</v>
      </c>
      <c r="M213" s="238">
        <v>0</v>
      </c>
      <c r="N213" s="238">
        <v>0</v>
      </c>
      <c r="O213" s="238">
        <v>0</v>
      </c>
      <c r="P213" s="238">
        <v>0</v>
      </c>
      <c r="Q213" s="238">
        <v>0</v>
      </c>
      <c r="R213" s="238">
        <v>0</v>
      </c>
      <c r="S213" s="238">
        <v>0</v>
      </c>
      <c r="T213" s="238">
        <v>0</v>
      </c>
      <c r="U213" s="238">
        <v>0</v>
      </c>
      <c r="V213" s="238">
        <v>0</v>
      </c>
      <c r="W213" s="238">
        <v>0</v>
      </c>
      <c r="X213" s="238">
        <v>0</v>
      </c>
      <c r="Y213" s="238">
        <v>0</v>
      </c>
      <c r="Z213" s="238">
        <v>0</v>
      </c>
      <c r="AA213" s="246">
        <v>0</v>
      </c>
      <c r="AB213" s="93"/>
    </row>
    <row r="214" spans="1:28" ht="19.5" customHeight="1" x14ac:dyDescent="0.15">
      <c r="A214" s="191"/>
      <c r="B214" s="194"/>
      <c r="C214" s="190" t="s">
        <v>165</v>
      </c>
      <c r="D214" s="185"/>
      <c r="E214" s="186" t="s">
        <v>184</v>
      </c>
      <c r="F214" s="238">
        <v>2773.25</v>
      </c>
      <c r="G214" s="238">
        <v>0</v>
      </c>
      <c r="H214" s="238">
        <v>98.57</v>
      </c>
      <c r="I214" s="238">
        <v>67.36</v>
      </c>
      <c r="J214" s="238">
        <v>68.34</v>
      </c>
      <c r="K214" s="238">
        <v>108.47</v>
      </c>
      <c r="L214" s="238">
        <v>65.53</v>
      </c>
      <c r="M214" s="238">
        <v>45.32</v>
      </c>
      <c r="N214" s="238">
        <v>29.78</v>
      </c>
      <c r="O214" s="238">
        <v>14.16</v>
      </c>
      <c r="P214" s="238">
        <v>18.93</v>
      </c>
      <c r="Q214" s="238">
        <v>64.819999999999993</v>
      </c>
      <c r="R214" s="238">
        <v>779.96</v>
      </c>
      <c r="S214" s="238">
        <v>612.70000000000005</v>
      </c>
      <c r="T214" s="238">
        <v>479.14</v>
      </c>
      <c r="U214" s="238">
        <v>273.10000000000002</v>
      </c>
      <c r="V214" s="238">
        <v>40.9</v>
      </c>
      <c r="W214" s="238">
        <v>5.7</v>
      </c>
      <c r="X214" s="238">
        <v>0.47</v>
      </c>
      <c r="Y214" s="238">
        <v>0</v>
      </c>
      <c r="Z214" s="238">
        <v>0</v>
      </c>
      <c r="AA214" s="246">
        <v>0</v>
      </c>
      <c r="AB214" s="93"/>
    </row>
    <row r="215" spans="1:28" ht="19.5" customHeight="1" thickBot="1" x14ac:dyDescent="0.2">
      <c r="A215" s="196"/>
      <c r="B215" s="197"/>
      <c r="C215" s="197"/>
      <c r="D215" s="198"/>
      <c r="E215" s="199" t="s">
        <v>150</v>
      </c>
      <c r="F215" s="238">
        <v>359.328000000001</v>
      </c>
      <c r="G215" s="249">
        <v>0</v>
      </c>
      <c r="H215" s="248">
        <v>0.875</v>
      </c>
      <c r="I215" s="248">
        <v>1.6919999999999999</v>
      </c>
      <c r="J215" s="248">
        <v>3.4369999999999998</v>
      </c>
      <c r="K215" s="248">
        <v>7.63</v>
      </c>
      <c r="L215" s="248">
        <v>5.9020000000000001</v>
      </c>
      <c r="M215" s="248">
        <v>4.532</v>
      </c>
      <c r="N215" s="248">
        <v>3.2349999999999999</v>
      </c>
      <c r="O215" s="248">
        <v>1.7</v>
      </c>
      <c r="P215" s="248">
        <v>2.4620000000000002</v>
      </c>
      <c r="Q215" s="248">
        <v>9.0639999999999894</v>
      </c>
      <c r="R215" s="248">
        <v>113.04700000000101</v>
      </c>
      <c r="S215" s="248">
        <v>88.790000000000404</v>
      </c>
      <c r="T215" s="248">
        <v>69.974000000000004</v>
      </c>
      <c r="U215" s="248">
        <v>40.070999999999998</v>
      </c>
      <c r="V215" s="248">
        <v>6.0119999999999996</v>
      </c>
      <c r="W215" s="248">
        <v>0.83499999999999996</v>
      </c>
      <c r="X215" s="248">
        <v>7.0000000000000007E-2</v>
      </c>
      <c r="Y215" s="248">
        <v>0</v>
      </c>
      <c r="Z215" s="248">
        <v>0</v>
      </c>
      <c r="AA215" s="247">
        <v>0</v>
      </c>
      <c r="AB215" s="93"/>
    </row>
    <row r="216" spans="1:28" ht="19.5" customHeight="1" x14ac:dyDescent="0.15">
      <c r="A216" s="390" t="s">
        <v>119</v>
      </c>
      <c r="B216" s="393" t="s">
        <v>120</v>
      </c>
      <c r="C216" s="394"/>
      <c r="D216" s="395"/>
      <c r="E216" s="195" t="s">
        <v>184</v>
      </c>
      <c r="F216" s="246">
        <v>178.15</v>
      </c>
    </row>
    <row r="217" spans="1:28" ht="19.5" customHeight="1" x14ac:dyDescent="0.15">
      <c r="A217" s="391"/>
      <c r="B217" s="396" t="s">
        <v>206</v>
      </c>
      <c r="C217" s="397"/>
      <c r="D217" s="398"/>
      <c r="E217" s="186" t="s">
        <v>184</v>
      </c>
      <c r="F217" s="246">
        <v>161.1</v>
      </c>
    </row>
    <row r="218" spans="1:28" ht="19.5" customHeight="1" x14ac:dyDescent="0.15">
      <c r="A218" s="392"/>
      <c r="B218" s="396" t="s">
        <v>207</v>
      </c>
      <c r="C218" s="397"/>
      <c r="D218" s="398"/>
      <c r="E218" s="186" t="s">
        <v>184</v>
      </c>
      <c r="F218" s="246">
        <v>17.05</v>
      </c>
    </row>
    <row r="219" spans="1:28" ht="19.5" customHeight="1" thickBot="1" x14ac:dyDescent="0.2">
      <c r="A219" s="399" t="s">
        <v>205</v>
      </c>
      <c r="B219" s="400"/>
      <c r="C219" s="400"/>
      <c r="D219" s="401"/>
      <c r="E219" s="200" t="s">
        <v>184</v>
      </c>
      <c r="F219" s="245">
        <v>0</v>
      </c>
    </row>
    <row r="221" spans="1:28" ht="19.5" customHeight="1" x14ac:dyDescent="0.15">
      <c r="A221" s="88" t="s">
        <v>387</v>
      </c>
      <c r="F221" s="259" t="s">
        <v>544</v>
      </c>
    </row>
    <row r="222" spans="1:28" ht="19.5" customHeight="1" thickBot="1" x14ac:dyDescent="0.2">
      <c r="A222" s="387" t="s">
        <v>28</v>
      </c>
      <c r="B222" s="389"/>
      <c r="C222" s="389"/>
      <c r="D222" s="389"/>
      <c r="E222" s="389"/>
      <c r="F222" s="389"/>
      <c r="G222" s="389"/>
      <c r="H222" s="389"/>
      <c r="I222" s="389"/>
      <c r="J222" s="389"/>
      <c r="K222" s="389"/>
      <c r="L222" s="389"/>
      <c r="M222" s="389"/>
      <c r="N222" s="389"/>
      <c r="O222" s="389"/>
      <c r="P222" s="389"/>
      <c r="Q222" s="389"/>
      <c r="R222" s="389"/>
      <c r="S222" s="389"/>
      <c r="T222" s="389"/>
      <c r="U222" s="389"/>
      <c r="V222" s="389"/>
      <c r="W222" s="389"/>
      <c r="X222" s="389"/>
      <c r="Y222" s="389"/>
      <c r="Z222" s="389"/>
      <c r="AA222" s="389"/>
    </row>
    <row r="223" spans="1:28" ht="19.5" customHeight="1" x14ac:dyDescent="0.15">
      <c r="A223" s="182" t="s">
        <v>180</v>
      </c>
      <c r="B223" s="183"/>
      <c r="C223" s="183"/>
      <c r="D223" s="183"/>
      <c r="E223" s="183"/>
      <c r="F223" s="90" t="s">
        <v>181</v>
      </c>
      <c r="G223" s="91"/>
      <c r="H223" s="91"/>
      <c r="I223" s="91"/>
      <c r="J223" s="91"/>
      <c r="K223" s="91"/>
      <c r="L223" s="91"/>
      <c r="M223" s="91"/>
      <c r="N223" s="91"/>
      <c r="O223" s="91"/>
      <c r="P223" s="91"/>
      <c r="Q223" s="258"/>
      <c r="R223" s="92"/>
      <c r="S223" s="91"/>
      <c r="T223" s="91"/>
      <c r="U223" s="91"/>
      <c r="V223" s="91"/>
      <c r="W223" s="91"/>
      <c r="X223" s="91"/>
      <c r="Y223" s="91"/>
      <c r="Z223" s="91"/>
      <c r="AA223" s="257" t="s">
        <v>182</v>
      </c>
      <c r="AB223" s="93"/>
    </row>
    <row r="224" spans="1:28" ht="19.5" customHeight="1" x14ac:dyDescent="0.15">
      <c r="A224" s="184" t="s">
        <v>183</v>
      </c>
      <c r="B224" s="185"/>
      <c r="C224" s="185"/>
      <c r="D224" s="185"/>
      <c r="E224" s="186" t="s">
        <v>184</v>
      </c>
      <c r="F224" s="238">
        <v>9255.7199999999993</v>
      </c>
      <c r="G224" s="254" t="s">
        <v>185</v>
      </c>
      <c r="H224" s="254" t="s">
        <v>186</v>
      </c>
      <c r="I224" s="254" t="s">
        <v>187</v>
      </c>
      <c r="J224" s="254" t="s">
        <v>188</v>
      </c>
      <c r="K224" s="254" t="s">
        <v>228</v>
      </c>
      <c r="L224" s="254" t="s">
        <v>229</v>
      </c>
      <c r="M224" s="254" t="s">
        <v>230</v>
      </c>
      <c r="N224" s="254" t="s">
        <v>231</v>
      </c>
      <c r="O224" s="254" t="s">
        <v>232</v>
      </c>
      <c r="P224" s="254" t="s">
        <v>233</v>
      </c>
      <c r="Q224" s="256" t="s">
        <v>234</v>
      </c>
      <c r="R224" s="255" t="s">
        <v>235</v>
      </c>
      <c r="S224" s="254" t="s">
        <v>236</v>
      </c>
      <c r="T224" s="254" t="s">
        <v>237</v>
      </c>
      <c r="U224" s="254" t="s">
        <v>238</v>
      </c>
      <c r="V224" s="254" t="s">
        <v>239</v>
      </c>
      <c r="W224" s="254" t="s">
        <v>42</v>
      </c>
      <c r="X224" s="254" t="s">
        <v>147</v>
      </c>
      <c r="Y224" s="254" t="s">
        <v>148</v>
      </c>
      <c r="Z224" s="254" t="s">
        <v>149</v>
      </c>
      <c r="AA224" s="251"/>
      <c r="AB224" s="93"/>
    </row>
    <row r="225" spans="1:28" ht="19.5" customHeight="1" x14ac:dyDescent="0.15">
      <c r="A225" s="187"/>
      <c r="B225" s="188"/>
      <c r="C225" s="188"/>
      <c r="D225" s="188"/>
      <c r="E225" s="186" t="s">
        <v>150</v>
      </c>
      <c r="F225" s="238">
        <v>2050.8919999999998</v>
      </c>
      <c r="G225" s="252"/>
      <c r="H225" s="252"/>
      <c r="I225" s="252"/>
      <c r="J225" s="252"/>
      <c r="K225" s="252"/>
      <c r="L225" s="252"/>
      <c r="M225" s="252"/>
      <c r="N225" s="252"/>
      <c r="O225" s="252"/>
      <c r="P225" s="252"/>
      <c r="Q225" s="253"/>
      <c r="R225" s="94"/>
      <c r="S225" s="252"/>
      <c r="T225" s="252"/>
      <c r="U225" s="252"/>
      <c r="V225" s="252"/>
      <c r="W225" s="252"/>
      <c r="X225" s="252"/>
      <c r="Y225" s="252"/>
      <c r="Z225" s="252"/>
      <c r="AA225" s="251" t="s">
        <v>151</v>
      </c>
      <c r="AB225" s="93"/>
    </row>
    <row r="226" spans="1:28" ht="19.5" customHeight="1" x14ac:dyDescent="0.15">
      <c r="A226" s="189"/>
      <c r="B226" s="190" t="s">
        <v>152</v>
      </c>
      <c r="C226" s="185"/>
      <c r="D226" s="185"/>
      <c r="E226" s="186" t="s">
        <v>184</v>
      </c>
      <c r="F226" s="238">
        <v>8889.42</v>
      </c>
      <c r="G226" s="238">
        <v>181.82</v>
      </c>
      <c r="H226" s="238">
        <v>410.08</v>
      </c>
      <c r="I226" s="238">
        <v>146.93</v>
      </c>
      <c r="J226" s="238">
        <v>105.8</v>
      </c>
      <c r="K226" s="238">
        <v>277.95</v>
      </c>
      <c r="L226" s="238">
        <v>218.42</v>
      </c>
      <c r="M226" s="238">
        <v>362.55</v>
      </c>
      <c r="N226" s="238">
        <v>416.17</v>
      </c>
      <c r="O226" s="238">
        <v>473.01</v>
      </c>
      <c r="P226" s="238">
        <v>625.45000000000005</v>
      </c>
      <c r="Q226" s="238">
        <v>754.33</v>
      </c>
      <c r="R226" s="238">
        <v>1207.24</v>
      </c>
      <c r="S226" s="238">
        <v>1315.18</v>
      </c>
      <c r="T226" s="238">
        <v>1145.32</v>
      </c>
      <c r="U226" s="238">
        <v>651.62</v>
      </c>
      <c r="V226" s="238">
        <v>375.47</v>
      </c>
      <c r="W226" s="238">
        <v>111.43</v>
      </c>
      <c r="X226" s="238">
        <v>81.97</v>
      </c>
      <c r="Y226" s="238">
        <v>13.27</v>
      </c>
      <c r="Z226" s="238">
        <v>9.93</v>
      </c>
      <c r="AA226" s="246">
        <v>5.48</v>
      </c>
      <c r="AB226" s="93"/>
    </row>
    <row r="227" spans="1:28" ht="19.5" customHeight="1" x14ac:dyDescent="0.15">
      <c r="A227" s="191"/>
      <c r="B227" s="192"/>
      <c r="C227" s="188"/>
      <c r="D227" s="188"/>
      <c r="E227" s="186" t="s">
        <v>150</v>
      </c>
      <c r="F227" s="238">
        <v>2050.8919999999998</v>
      </c>
      <c r="G227" s="238">
        <v>0</v>
      </c>
      <c r="H227" s="238">
        <v>1.0920000000000001</v>
      </c>
      <c r="I227" s="238">
        <v>6.7350000000000003</v>
      </c>
      <c r="J227" s="238">
        <v>9.2889999999999997</v>
      </c>
      <c r="K227" s="238">
        <v>37.704999999999998</v>
      </c>
      <c r="L227" s="238">
        <v>39.697000000000003</v>
      </c>
      <c r="M227" s="238">
        <v>80.634</v>
      </c>
      <c r="N227" s="238">
        <v>110.589</v>
      </c>
      <c r="O227" s="238">
        <v>117.14400000000001</v>
      </c>
      <c r="P227" s="238">
        <v>161.15199999999999</v>
      </c>
      <c r="Q227" s="238">
        <v>205.21199999999999</v>
      </c>
      <c r="R227" s="238">
        <v>318.31099999999998</v>
      </c>
      <c r="S227" s="238">
        <v>353.25799999999998</v>
      </c>
      <c r="T227" s="238">
        <v>291.654</v>
      </c>
      <c r="U227" s="238">
        <v>159.19200000000001</v>
      </c>
      <c r="V227" s="238">
        <v>96.063000000000002</v>
      </c>
      <c r="W227" s="238">
        <v>32.795000000000002</v>
      </c>
      <c r="X227" s="238">
        <v>21.102</v>
      </c>
      <c r="Y227" s="238">
        <v>4.2670000000000003</v>
      </c>
      <c r="Z227" s="238">
        <v>2.8650000000000002</v>
      </c>
      <c r="AA227" s="246">
        <v>2.1360000000000001</v>
      </c>
      <c r="AB227" s="93"/>
    </row>
    <row r="228" spans="1:28" ht="19.5" customHeight="1" x14ac:dyDescent="0.15">
      <c r="A228" s="191"/>
      <c r="B228" s="193"/>
      <c r="C228" s="190" t="s">
        <v>152</v>
      </c>
      <c r="D228" s="185"/>
      <c r="E228" s="186" t="s">
        <v>184</v>
      </c>
      <c r="F228" s="238">
        <v>5542.49</v>
      </c>
      <c r="G228" s="238">
        <v>181.82</v>
      </c>
      <c r="H228" s="238">
        <v>208.7</v>
      </c>
      <c r="I228" s="238">
        <v>134.6</v>
      </c>
      <c r="J228" s="238">
        <v>79.459999999999994</v>
      </c>
      <c r="K228" s="238">
        <v>212.61</v>
      </c>
      <c r="L228" s="238">
        <v>194.26</v>
      </c>
      <c r="M228" s="238">
        <v>312.75</v>
      </c>
      <c r="N228" s="238">
        <v>380.21</v>
      </c>
      <c r="O228" s="238">
        <v>384.72</v>
      </c>
      <c r="P228" s="238">
        <v>461.78</v>
      </c>
      <c r="Q228" s="238">
        <v>516.65</v>
      </c>
      <c r="R228" s="238">
        <v>738.27</v>
      </c>
      <c r="S228" s="238">
        <v>745.25</v>
      </c>
      <c r="T228" s="238">
        <v>518.97</v>
      </c>
      <c r="U228" s="238">
        <v>251.56</v>
      </c>
      <c r="V228" s="238">
        <v>139.16999999999999</v>
      </c>
      <c r="W228" s="238">
        <v>45.47</v>
      </c>
      <c r="X228" s="238">
        <v>22.72</v>
      </c>
      <c r="Y228" s="238">
        <v>6.46</v>
      </c>
      <c r="Z228" s="238">
        <v>2.38</v>
      </c>
      <c r="AA228" s="246">
        <v>4.68</v>
      </c>
      <c r="AB228" s="93"/>
    </row>
    <row r="229" spans="1:28" ht="19.5" customHeight="1" x14ac:dyDescent="0.15">
      <c r="A229" s="191"/>
      <c r="B229" s="194"/>
      <c r="C229" s="194"/>
      <c r="D229" s="188"/>
      <c r="E229" s="186" t="s">
        <v>150</v>
      </c>
      <c r="F229" s="238">
        <v>1525.19</v>
      </c>
      <c r="G229" s="238">
        <v>0</v>
      </c>
      <c r="H229" s="238">
        <v>4.9000000000000002E-2</v>
      </c>
      <c r="I229" s="238">
        <v>6.4370000000000003</v>
      </c>
      <c r="J229" s="238">
        <v>7.9630000000000001</v>
      </c>
      <c r="K229" s="238">
        <v>33.125999999999998</v>
      </c>
      <c r="L229" s="238">
        <v>37.521000000000001</v>
      </c>
      <c r="M229" s="238">
        <v>75.47</v>
      </c>
      <c r="N229" s="238">
        <v>106.271</v>
      </c>
      <c r="O229" s="238">
        <v>106.43</v>
      </c>
      <c r="P229" s="238">
        <v>137.88900000000001</v>
      </c>
      <c r="Q229" s="238">
        <v>168.911</v>
      </c>
      <c r="R229" s="238">
        <v>241.39500000000001</v>
      </c>
      <c r="S229" s="238">
        <v>255.096</v>
      </c>
      <c r="T229" s="238">
        <v>179.75399999999999</v>
      </c>
      <c r="U229" s="238">
        <v>87.718999999999994</v>
      </c>
      <c r="V229" s="238">
        <v>50.35</v>
      </c>
      <c r="W229" s="238">
        <v>17.106999999999999</v>
      </c>
      <c r="X229" s="238">
        <v>8.2989999999999995</v>
      </c>
      <c r="Y229" s="238">
        <v>2.4980000000000002</v>
      </c>
      <c r="Z229" s="238">
        <v>0.97799999999999998</v>
      </c>
      <c r="AA229" s="246">
        <v>1.927</v>
      </c>
      <c r="AB229" s="93"/>
    </row>
    <row r="230" spans="1:28" ht="19.5" customHeight="1" x14ac:dyDescent="0.15">
      <c r="A230" s="191"/>
      <c r="B230" s="195"/>
      <c r="C230" s="186"/>
      <c r="D230" s="186" t="s">
        <v>153</v>
      </c>
      <c r="E230" s="186" t="s">
        <v>184</v>
      </c>
      <c r="F230" s="238">
        <v>5397.28</v>
      </c>
      <c r="G230" s="238">
        <v>179.15</v>
      </c>
      <c r="H230" s="238">
        <v>202.8</v>
      </c>
      <c r="I230" s="238">
        <v>96.66</v>
      </c>
      <c r="J230" s="238">
        <v>66.5</v>
      </c>
      <c r="K230" s="238">
        <v>194.92</v>
      </c>
      <c r="L230" s="238">
        <v>175.98</v>
      </c>
      <c r="M230" s="238">
        <v>306.31</v>
      </c>
      <c r="N230" s="238">
        <v>379.68</v>
      </c>
      <c r="O230" s="238">
        <v>351.26</v>
      </c>
      <c r="P230" s="238">
        <v>461.78</v>
      </c>
      <c r="Q230" s="238">
        <v>516.07000000000005</v>
      </c>
      <c r="R230" s="238">
        <v>737.6</v>
      </c>
      <c r="S230" s="238">
        <v>742.84</v>
      </c>
      <c r="T230" s="238">
        <v>514.91</v>
      </c>
      <c r="U230" s="238">
        <v>249.94</v>
      </c>
      <c r="V230" s="238">
        <v>139.16999999999999</v>
      </c>
      <c r="W230" s="238">
        <v>45.47</v>
      </c>
      <c r="X230" s="238">
        <v>22.72</v>
      </c>
      <c r="Y230" s="238">
        <v>6.46</v>
      </c>
      <c r="Z230" s="238">
        <v>2.38</v>
      </c>
      <c r="AA230" s="246">
        <v>4.68</v>
      </c>
      <c r="AB230" s="93"/>
    </row>
    <row r="231" spans="1:28" ht="19.5" customHeight="1" x14ac:dyDescent="0.15">
      <c r="A231" s="191"/>
      <c r="B231" s="195" t="s">
        <v>154</v>
      </c>
      <c r="C231" s="195"/>
      <c r="D231" s="195"/>
      <c r="E231" s="186" t="s">
        <v>150</v>
      </c>
      <c r="F231" s="238">
        <v>1513.569</v>
      </c>
      <c r="G231" s="238">
        <v>0</v>
      </c>
      <c r="H231" s="238">
        <v>0</v>
      </c>
      <c r="I231" s="238">
        <v>5.4820000000000002</v>
      </c>
      <c r="J231" s="238">
        <v>7.3129999999999997</v>
      </c>
      <c r="K231" s="238">
        <v>31.847000000000001</v>
      </c>
      <c r="L231" s="238">
        <v>35.875</v>
      </c>
      <c r="M231" s="238">
        <v>74.772000000000006</v>
      </c>
      <c r="N231" s="238">
        <v>106.14400000000001</v>
      </c>
      <c r="O231" s="238">
        <v>102.364</v>
      </c>
      <c r="P231" s="238">
        <v>137.88900000000001</v>
      </c>
      <c r="Q231" s="238">
        <v>168.79300000000001</v>
      </c>
      <c r="R231" s="238">
        <v>241.30199999999999</v>
      </c>
      <c r="S231" s="238">
        <v>254.41800000000001</v>
      </c>
      <c r="T231" s="238">
        <v>178.65899999999999</v>
      </c>
      <c r="U231" s="238">
        <v>87.552000000000007</v>
      </c>
      <c r="V231" s="238">
        <v>50.35</v>
      </c>
      <c r="W231" s="238">
        <v>17.106999999999999</v>
      </c>
      <c r="X231" s="238">
        <v>8.2989999999999995</v>
      </c>
      <c r="Y231" s="238">
        <v>2.4980000000000002</v>
      </c>
      <c r="Z231" s="238">
        <v>0.97799999999999998</v>
      </c>
      <c r="AA231" s="246">
        <v>1.927</v>
      </c>
      <c r="AB231" s="93"/>
    </row>
    <row r="232" spans="1:28" ht="19.5" customHeight="1" x14ac:dyDescent="0.15">
      <c r="A232" s="191" t="s">
        <v>155</v>
      </c>
      <c r="B232" s="195"/>
      <c r="C232" s="195" t="s">
        <v>10</v>
      </c>
      <c r="D232" s="186" t="s">
        <v>156</v>
      </c>
      <c r="E232" s="186" t="s">
        <v>184</v>
      </c>
      <c r="F232" s="238">
        <v>3945.32</v>
      </c>
      <c r="G232" s="238">
        <v>133.31</v>
      </c>
      <c r="H232" s="238">
        <v>147.38999999999999</v>
      </c>
      <c r="I232" s="238">
        <v>64.8</v>
      </c>
      <c r="J232" s="238">
        <v>59.93</v>
      </c>
      <c r="K232" s="238">
        <v>185.64</v>
      </c>
      <c r="L232" s="238">
        <v>169.41</v>
      </c>
      <c r="M232" s="238">
        <v>289.8</v>
      </c>
      <c r="N232" s="238">
        <v>349.83</v>
      </c>
      <c r="O232" s="238">
        <v>282.24</v>
      </c>
      <c r="P232" s="238">
        <v>326.98</v>
      </c>
      <c r="Q232" s="238">
        <v>368.03</v>
      </c>
      <c r="R232" s="238">
        <v>472.8</v>
      </c>
      <c r="S232" s="238">
        <v>490.3</v>
      </c>
      <c r="T232" s="238">
        <v>316.52</v>
      </c>
      <c r="U232" s="238">
        <v>139.58000000000001</v>
      </c>
      <c r="V232" s="238">
        <v>87.67</v>
      </c>
      <c r="W232" s="238">
        <v>33.130000000000003</v>
      </c>
      <c r="X232" s="238">
        <v>15.45</v>
      </c>
      <c r="Y232" s="238">
        <v>5.45</v>
      </c>
      <c r="Z232" s="238">
        <v>2.38</v>
      </c>
      <c r="AA232" s="246">
        <v>4.68</v>
      </c>
      <c r="AB232" s="93"/>
    </row>
    <row r="233" spans="1:28" ht="19.5" customHeight="1" x14ac:dyDescent="0.15">
      <c r="A233" s="191"/>
      <c r="B233" s="195"/>
      <c r="C233" s="195"/>
      <c r="D233" s="195"/>
      <c r="E233" s="186" t="s">
        <v>150</v>
      </c>
      <c r="F233" s="238">
        <v>1204.29</v>
      </c>
      <c r="G233" s="238">
        <v>0</v>
      </c>
      <c r="H233" s="238">
        <v>0</v>
      </c>
      <c r="I233" s="238">
        <v>4.4260000000000002</v>
      </c>
      <c r="J233" s="238">
        <v>7.1920000000000002</v>
      </c>
      <c r="K233" s="238">
        <v>31.579000000000001</v>
      </c>
      <c r="L233" s="238">
        <v>35.590000000000003</v>
      </c>
      <c r="M233" s="238">
        <v>72.460999999999999</v>
      </c>
      <c r="N233" s="238">
        <v>101.36199999999999</v>
      </c>
      <c r="O233" s="238">
        <v>89.992999999999995</v>
      </c>
      <c r="P233" s="238">
        <v>110.934</v>
      </c>
      <c r="Q233" s="238">
        <v>136.066</v>
      </c>
      <c r="R233" s="238">
        <v>179.334</v>
      </c>
      <c r="S233" s="238">
        <v>191.11799999999999</v>
      </c>
      <c r="T233" s="238">
        <v>126.149</v>
      </c>
      <c r="U233" s="238">
        <v>57.078000000000003</v>
      </c>
      <c r="V233" s="238">
        <v>35.948999999999998</v>
      </c>
      <c r="W233" s="238">
        <v>13.584</v>
      </c>
      <c r="X233" s="238">
        <v>6.335</v>
      </c>
      <c r="Y233" s="238">
        <v>2.2349999999999999</v>
      </c>
      <c r="Z233" s="238">
        <v>0.97799999999999998</v>
      </c>
      <c r="AA233" s="246">
        <v>1.927</v>
      </c>
      <c r="AB233" s="93"/>
    </row>
    <row r="234" spans="1:28" ht="19.5" customHeight="1" x14ac:dyDescent="0.15">
      <c r="A234" s="191"/>
      <c r="B234" s="195"/>
      <c r="C234" s="195"/>
      <c r="D234" s="186" t="s">
        <v>157</v>
      </c>
      <c r="E234" s="186" t="s">
        <v>184</v>
      </c>
      <c r="F234" s="238">
        <v>1036.69</v>
      </c>
      <c r="G234" s="238">
        <v>0</v>
      </c>
      <c r="H234" s="238">
        <v>1.96</v>
      </c>
      <c r="I234" s="238">
        <v>0</v>
      </c>
      <c r="J234" s="238">
        <v>0</v>
      </c>
      <c r="K234" s="238">
        <v>0</v>
      </c>
      <c r="L234" s="238">
        <v>0.37</v>
      </c>
      <c r="M234" s="238">
        <v>15.73</v>
      </c>
      <c r="N234" s="238">
        <v>29.74</v>
      </c>
      <c r="O234" s="238">
        <v>68.16</v>
      </c>
      <c r="P234" s="238">
        <v>131.26</v>
      </c>
      <c r="Q234" s="238">
        <v>143.91999999999999</v>
      </c>
      <c r="R234" s="238">
        <v>234.58</v>
      </c>
      <c r="S234" s="238">
        <v>183.89</v>
      </c>
      <c r="T234" s="238">
        <v>126.05</v>
      </c>
      <c r="U234" s="238">
        <v>64.94</v>
      </c>
      <c r="V234" s="238">
        <v>26.19</v>
      </c>
      <c r="W234" s="238">
        <v>4.2300000000000004</v>
      </c>
      <c r="X234" s="238">
        <v>4.66</v>
      </c>
      <c r="Y234" s="238">
        <v>1.01</v>
      </c>
      <c r="Z234" s="238">
        <v>0</v>
      </c>
      <c r="AA234" s="246">
        <v>0</v>
      </c>
      <c r="AB234" s="93"/>
    </row>
    <row r="235" spans="1:28" ht="19.5" customHeight="1" x14ac:dyDescent="0.15">
      <c r="A235" s="191"/>
      <c r="B235" s="195"/>
      <c r="C235" s="195"/>
      <c r="D235" s="195"/>
      <c r="E235" s="186" t="s">
        <v>150</v>
      </c>
      <c r="F235" s="238">
        <v>232.554</v>
      </c>
      <c r="G235" s="238">
        <v>0</v>
      </c>
      <c r="H235" s="238">
        <v>0</v>
      </c>
      <c r="I235" s="238">
        <v>0</v>
      </c>
      <c r="J235" s="238">
        <v>0</v>
      </c>
      <c r="K235" s="238">
        <v>0</v>
      </c>
      <c r="L235" s="238">
        <v>4.3999999999999997E-2</v>
      </c>
      <c r="M235" s="238">
        <v>2.202</v>
      </c>
      <c r="N235" s="238">
        <v>4.7590000000000003</v>
      </c>
      <c r="O235" s="238">
        <v>12.271000000000001</v>
      </c>
      <c r="P235" s="238">
        <v>26.068999999999999</v>
      </c>
      <c r="Q235" s="238">
        <v>31.658999999999999</v>
      </c>
      <c r="R235" s="238">
        <v>53.791999999999902</v>
      </c>
      <c r="S235" s="238">
        <v>44.058999999999997</v>
      </c>
      <c r="T235" s="238">
        <v>31.513000000000002</v>
      </c>
      <c r="U235" s="238">
        <v>16.835000000000001</v>
      </c>
      <c r="V235" s="238">
        <v>6.8070000000000004</v>
      </c>
      <c r="W235" s="238">
        <v>1.1020000000000001</v>
      </c>
      <c r="X235" s="238">
        <v>1.179</v>
      </c>
      <c r="Y235" s="238">
        <v>0.26300000000000001</v>
      </c>
      <c r="Z235" s="238">
        <v>0</v>
      </c>
      <c r="AA235" s="246">
        <v>0</v>
      </c>
      <c r="AB235" s="93"/>
    </row>
    <row r="236" spans="1:28" ht="19.5" customHeight="1" x14ac:dyDescent="0.15">
      <c r="A236" s="191"/>
      <c r="B236" s="195" t="s">
        <v>158</v>
      </c>
      <c r="C236" s="195" t="s">
        <v>159</v>
      </c>
      <c r="D236" s="186" t="s">
        <v>160</v>
      </c>
      <c r="E236" s="186" t="s">
        <v>184</v>
      </c>
      <c r="F236" s="238">
        <v>0.14000000000000001</v>
      </c>
      <c r="G236" s="238">
        <v>0</v>
      </c>
      <c r="H236" s="238">
        <v>0</v>
      </c>
      <c r="I236" s="238">
        <v>0</v>
      </c>
      <c r="J236" s="238">
        <v>0</v>
      </c>
      <c r="K236" s="238">
        <v>0</v>
      </c>
      <c r="L236" s="238">
        <v>0</v>
      </c>
      <c r="M236" s="238">
        <v>0</v>
      </c>
      <c r="N236" s="238">
        <v>0</v>
      </c>
      <c r="O236" s="238">
        <v>0.14000000000000001</v>
      </c>
      <c r="P236" s="238">
        <v>0</v>
      </c>
      <c r="Q236" s="238">
        <v>0</v>
      </c>
      <c r="R236" s="238">
        <v>0</v>
      </c>
      <c r="S236" s="238">
        <v>0</v>
      </c>
      <c r="T236" s="238">
        <v>0</v>
      </c>
      <c r="U236" s="238">
        <v>0</v>
      </c>
      <c r="V236" s="238">
        <v>0</v>
      </c>
      <c r="W236" s="238">
        <v>0</v>
      </c>
      <c r="X236" s="238">
        <v>0</v>
      </c>
      <c r="Y236" s="238">
        <v>0</v>
      </c>
      <c r="Z236" s="238">
        <v>0</v>
      </c>
      <c r="AA236" s="246">
        <v>0</v>
      </c>
      <c r="AB236" s="93"/>
    </row>
    <row r="237" spans="1:28" ht="19.5" customHeight="1" x14ac:dyDescent="0.15">
      <c r="A237" s="191"/>
      <c r="B237" s="195"/>
      <c r="C237" s="195"/>
      <c r="D237" s="195"/>
      <c r="E237" s="186" t="s">
        <v>150</v>
      </c>
      <c r="F237" s="238">
        <v>2.5000000000000001E-2</v>
      </c>
      <c r="G237" s="238">
        <v>0</v>
      </c>
      <c r="H237" s="238">
        <v>0</v>
      </c>
      <c r="I237" s="238">
        <v>0</v>
      </c>
      <c r="J237" s="238">
        <v>0</v>
      </c>
      <c r="K237" s="238">
        <v>0</v>
      </c>
      <c r="L237" s="238">
        <v>0</v>
      </c>
      <c r="M237" s="238">
        <v>0</v>
      </c>
      <c r="N237" s="238">
        <v>0</v>
      </c>
      <c r="O237" s="238">
        <v>2.5000000000000001E-2</v>
      </c>
      <c r="P237" s="238">
        <v>0</v>
      </c>
      <c r="Q237" s="238">
        <v>0</v>
      </c>
      <c r="R237" s="238">
        <v>0</v>
      </c>
      <c r="S237" s="238">
        <v>0</v>
      </c>
      <c r="T237" s="238">
        <v>0</v>
      </c>
      <c r="U237" s="238">
        <v>0</v>
      </c>
      <c r="V237" s="238">
        <v>0</v>
      </c>
      <c r="W237" s="238">
        <v>0</v>
      </c>
      <c r="X237" s="238">
        <v>0</v>
      </c>
      <c r="Y237" s="238">
        <v>0</v>
      </c>
      <c r="Z237" s="238">
        <v>0</v>
      </c>
      <c r="AA237" s="246">
        <v>0</v>
      </c>
      <c r="AB237" s="93"/>
    </row>
    <row r="238" spans="1:28" ht="19.5" customHeight="1" x14ac:dyDescent="0.15">
      <c r="A238" s="191"/>
      <c r="B238" s="195"/>
      <c r="C238" s="195"/>
      <c r="D238" s="186" t="s">
        <v>161</v>
      </c>
      <c r="E238" s="186" t="s">
        <v>184</v>
      </c>
      <c r="F238" s="238">
        <v>38.21</v>
      </c>
      <c r="G238" s="238">
        <v>1.92</v>
      </c>
      <c r="H238" s="238">
        <v>2.36</v>
      </c>
      <c r="I238" s="238">
        <v>13.63</v>
      </c>
      <c r="J238" s="238">
        <v>5.92</v>
      </c>
      <c r="K238" s="238">
        <v>7.75</v>
      </c>
      <c r="L238" s="238">
        <v>6.02</v>
      </c>
      <c r="M238" s="238">
        <v>0.28999999999999998</v>
      </c>
      <c r="N238" s="238">
        <v>0</v>
      </c>
      <c r="O238" s="238">
        <v>0.32</v>
      </c>
      <c r="P238" s="238">
        <v>0</v>
      </c>
      <c r="Q238" s="238">
        <v>0</v>
      </c>
      <c r="R238" s="238">
        <v>0</v>
      </c>
      <c r="S238" s="238">
        <v>0</v>
      </c>
      <c r="T238" s="238">
        <v>0</v>
      </c>
      <c r="U238" s="238">
        <v>0</v>
      </c>
      <c r="V238" s="238">
        <v>0</v>
      </c>
      <c r="W238" s="238">
        <v>0</v>
      </c>
      <c r="X238" s="238">
        <v>0</v>
      </c>
      <c r="Y238" s="238">
        <v>0</v>
      </c>
      <c r="Z238" s="238">
        <v>0</v>
      </c>
      <c r="AA238" s="246">
        <v>0</v>
      </c>
      <c r="AB238" s="93"/>
    </row>
    <row r="239" spans="1:28" ht="19.5" customHeight="1" x14ac:dyDescent="0.15">
      <c r="A239" s="191"/>
      <c r="B239" s="195"/>
      <c r="C239" s="195"/>
      <c r="D239" s="195"/>
      <c r="E239" s="186" t="s">
        <v>150</v>
      </c>
      <c r="F239" s="238">
        <v>0.55500000000000005</v>
      </c>
      <c r="G239" s="238">
        <v>0</v>
      </c>
      <c r="H239" s="238">
        <v>0</v>
      </c>
      <c r="I239" s="238">
        <v>0</v>
      </c>
      <c r="J239" s="238">
        <v>7.0999999999999994E-2</v>
      </c>
      <c r="K239" s="238">
        <v>0.20100000000000001</v>
      </c>
      <c r="L239" s="238">
        <v>0.23400000000000001</v>
      </c>
      <c r="M239" s="238">
        <v>1.6E-2</v>
      </c>
      <c r="N239" s="238">
        <v>0</v>
      </c>
      <c r="O239" s="238">
        <v>3.3000000000000002E-2</v>
      </c>
      <c r="P239" s="238">
        <v>0</v>
      </c>
      <c r="Q239" s="238">
        <v>0</v>
      </c>
      <c r="R239" s="238">
        <v>0</v>
      </c>
      <c r="S239" s="238">
        <v>0</v>
      </c>
      <c r="T239" s="238">
        <v>0</v>
      </c>
      <c r="U239" s="238">
        <v>0</v>
      </c>
      <c r="V239" s="238">
        <v>0</v>
      </c>
      <c r="W239" s="238">
        <v>0</v>
      </c>
      <c r="X239" s="238">
        <v>0</v>
      </c>
      <c r="Y239" s="238">
        <v>0</v>
      </c>
      <c r="Z239" s="238">
        <v>0</v>
      </c>
      <c r="AA239" s="246">
        <v>0</v>
      </c>
      <c r="AB239" s="93"/>
    </row>
    <row r="240" spans="1:28" ht="19.5" customHeight="1" x14ac:dyDescent="0.15">
      <c r="A240" s="191"/>
      <c r="B240" s="195"/>
      <c r="C240" s="195" t="s">
        <v>162</v>
      </c>
      <c r="D240" s="186" t="s">
        <v>163</v>
      </c>
      <c r="E240" s="186" t="s">
        <v>184</v>
      </c>
      <c r="F240" s="238">
        <v>374.22</v>
      </c>
      <c r="G240" s="238">
        <v>43.26</v>
      </c>
      <c r="H240" s="238">
        <v>51.09</v>
      </c>
      <c r="I240" s="238">
        <v>18.23</v>
      </c>
      <c r="J240" s="238">
        <v>0.48</v>
      </c>
      <c r="K240" s="238">
        <v>0.24</v>
      </c>
      <c r="L240" s="238">
        <v>0</v>
      </c>
      <c r="M240" s="238">
        <v>0.49</v>
      </c>
      <c r="N240" s="238">
        <v>0.11</v>
      </c>
      <c r="O240" s="238">
        <v>0</v>
      </c>
      <c r="P240" s="238">
        <v>3.54</v>
      </c>
      <c r="Q240" s="238">
        <v>4.12</v>
      </c>
      <c r="R240" s="238">
        <v>30.22</v>
      </c>
      <c r="S240" s="238">
        <v>68.650000000000006</v>
      </c>
      <c r="T240" s="238">
        <v>72.34</v>
      </c>
      <c r="U240" s="238">
        <v>45.42</v>
      </c>
      <c r="V240" s="238">
        <v>25.31</v>
      </c>
      <c r="W240" s="238">
        <v>8.11</v>
      </c>
      <c r="X240" s="238">
        <v>2.61</v>
      </c>
      <c r="Y240" s="238">
        <v>0</v>
      </c>
      <c r="Z240" s="238">
        <v>0</v>
      </c>
      <c r="AA240" s="246">
        <v>0</v>
      </c>
      <c r="AB240" s="93"/>
    </row>
    <row r="241" spans="1:28" ht="19.5" customHeight="1" x14ac:dyDescent="0.15">
      <c r="A241" s="191"/>
      <c r="B241" s="195" t="s">
        <v>20</v>
      </c>
      <c r="C241" s="195"/>
      <c r="D241" s="195"/>
      <c r="E241" s="186" t="s">
        <v>150</v>
      </c>
      <c r="F241" s="238">
        <v>76.058000000000007</v>
      </c>
      <c r="G241" s="238">
        <v>0</v>
      </c>
      <c r="H241" s="238">
        <v>0</v>
      </c>
      <c r="I241" s="238">
        <v>1.056</v>
      </c>
      <c r="J241" s="238">
        <v>4.8000000000000001E-2</v>
      </c>
      <c r="K241" s="238">
        <v>3.1E-2</v>
      </c>
      <c r="L241" s="238">
        <v>0</v>
      </c>
      <c r="M241" s="238">
        <v>9.2999999999999999E-2</v>
      </c>
      <c r="N241" s="238">
        <v>2.3E-2</v>
      </c>
      <c r="O241" s="238">
        <v>0</v>
      </c>
      <c r="P241" s="238">
        <v>0.88600000000000001</v>
      </c>
      <c r="Q241" s="238">
        <v>1.0680000000000001</v>
      </c>
      <c r="R241" s="238">
        <v>8.1760000000000108</v>
      </c>
      <c r="S241" s="238">
        <v>19.241</v>
      </c>
      <c r="T241" s="238">
        <v>20.997</v>
      </c>
      <c r="U241" s="238">
        <v>13.638999999999999</v>
      </c>
      <c r="V241" s="238">
        <v>7.5940000000000003</v>
      </c>
      <c r="W241" s="238">
        <v>2.4209999999999998</v>
      </c>
      <c r="X241" s="238">
        <v>0.78500000000000003</v>
      </c>
      <c r="Y241" s="238">
        <v>0</v>
      </c>
      <c r="Z241" s="238">
        <v>0</v>
      </c>
      <c r="AA241" s="246">
        <v>0</v>
      </c>
      <c r="AB241" s="93"/>
    </row>
    <row r="242" spans="1:28" ht="19.5" customHeight="1" x14ac:dyDescent="0.15">
      <c r="A242" s="191"/>
      <c r="B242" s="195"/>
      <c r="C242" s="195"/>
      <c r="D242" s="186" t="s">
        <v>164</v>
      </c>
      <c r="E242" s="186" t="s">
        <v>184</v>
      </c>
      <c r="F242" s="238">
        <v>2.7</v>
      </c>
      <c r="G242" s="238">
        <v>0.66</v>
      </c>
      <c r="H242" s="238">
        <v>0</v>
      </c>
      <c r="I242" s="238">
        <v>0</v>
      </c>
      <c r="J242" s="238">
        <v>0.17</v>
      </c>
      <c r="K242" s="238">
        <v>1.29</v>
      </c>
      <c r="L242" s="238">
        <v>0.18</v>
      </c>
      <c r="M242" s="238">
        <v>0</v>
      </c>
      <c r="N242" s="238">
        <v>0</v>
      </c>
      <c r="O242" s="238">
        <v>0.4</v>
      </c>
      <c r="P242" s="238">
        <v>0</v>
      </c>
      <c r="Q242" s="238">
        <v>0</v>
      </c>
      <c r="R242" s="238">
        <v>0</v>
      </c>
      <c r="S242" s="238">
        <v>0</v>
      </c>
      <c r="T242" s="238">
        <v>0</v>
      </c>
      <c r="U242" s="238">
        <v>0</v>
      </c>
      <c r="V242" s="238">
        <v>0</v>
      </c>
      <c r="W242" s="238">
        <v>0</v>
      </c>
      <c r="X242" s="238">
        <v>0</v>
      </c>
      <c r="Y242" s="238">
        <v>0</v>
      </c>
      <c r="Z242" s="238">
        <v>0</v>
      </c>
      <c r="AA242" s="246">
        <v>0</v>
      </c>
      <c r="AB242" s="93"/>
    </row>
    <row r="243" spans="1:28" ht="19.5" customHeight="1" x14ac:dyDescent="0.15">
      <c r="A243" s="191" t="s">
        <v>227</v>
      </c>
      <c r="B243" s="195"/>
      <c r="C243" s="195"/>
      <c r="D243" s="195"/>
      <c r="E243" s="186" t="s">
        <v>150</v>
      </c>
      <c r="F243" s="238">
        <v>8.6999999999999994E-2</v>
      </c>
      <c r="G243" s="238">
        <v>0</v>
      </c>
      <c r="H243" s="238">
        <v>0</v>
      </c>
      <c r="I243" s="238">
        <v>0</v>
      </c>
      <c r="J243" s="238">
        <v>2E-3</v>
      </c>
      <c r="K243" s="238">
        <v>3.5999999999999997E-2</v>
      </c>
      <c r="L243" s="238">
        <v>7.0000000000000001E-3</v>
      </c>
      <c r="M243" s="238">
        <v>0</v>
      </c>
      <c r="N243" s="238">
        <v>0</v>
      </c>
      <c r="O243" s="238">
        <v>4.2000000000000003E-2</v>
      </c>
      <c r="P243" s="238">
        <v>0</v>
      </c>
      <c r="Q243" s="238">
        <v>0</v>
      </c>
      <c r="R243" s="238">
        <v>0</v>
      </c>
      <c r="S243" s="238">
        <v>0</v>
      </c>
      <c r="T243" s="238">
        <v>0</v>
      </c>
      <c r="U243" s="238">
        <v>0</v>
      </c>
      <c r="V243" s="238">
        <v>0</v>
      </c>
      <c r="W243" s="238">
        <v>0</v>
      </c>
      <c r="X243" s="238">
        <v>0</v>
      </c>
      <c r="Y243" s="238">
        <v>0</v>
      </c>
      <c r="Z243" s="238">
        <v>0</v>
      </c>
      <c r="AA243" s="246">
        <v>0</v>
      </c>
      <c r="AB243" s="93"/>
    </row>
    <row r="244" spans="1:28" ht="19.5" customHeight="1" x14ac:dyDescent="0.15">
      <c r="A244" s="191"/>
      <c r="B244" s="194"/>
      <c r="C244" s="190" t="s">
        <v>165</v>
      </c>
      <c r="D244" s="185"/>
      <c r="E244" s="186" t="s">
        <v>184</v>
      </c>
      <c r="F244" s="238">
        <v>145.21</v>
      </c>
      <c r="G244" s="238">
        <v>2.67</v>
      </c>
      <c r="H244" s="238">
        <v>5.9</v>
      </c>
      <c r="I244" s="238">
        <v>37.94</v>
      </c>
      <c r="J244" s="238">
        <v>12.96</v>
      </c>
      <c r="K244" s="238">
        <v>17.690000000000001</v>
      </c>
      <c r="L244" s="238">
        <v>18.28</v>
      </c>
      <c r="M244" s="238">
        <v>6.44</v>
      </c>
      <c r="N244" s="238">
        <v>0.53</v>
      </c>
      <c r="O244" s="238">
        <v>33.46</v>
      </c>
      <c r="P244" s="238">
        <v>0</v>
      </c>
      <c r="Q244" s="238">
        <v>0.57999999999999996</v>
      </c>
      <c r="R244" s="238">
        <v>0.67</v>
      </c>
      <c r="S244" s="238">
        <v>2.41</v>
      </c>
      <c r="T244" s="238">
        <v>4.0599999999999996</v>
      </c>
      <c r="U244" s="238">
        <v>1.62</v>
      </c>
      <c r="V244" s="238">
        <v>0</v>
      </c>
      <c r="W244" s="238">
        <v>0</v>
      </c>
      <c r="X244" s="238">
        <v>0</v>
      </c>
      <c r="Y244" s="238">
        <v>0</v>
      </c>
      <c r="Z244" s="238">
        <v>0</v>
      </c>
      <c r="AA244" s="246">
        <v>0</v>
      </c>
      <c r="AB244" s="93"/>
    </row>
    <row r="245" spans="1:28" ht="19.5" customHeight="1" x14ac:dyDescent="0.15">
      <c r="A245" s="191"/>
      <c r="B245" s="194"/>
      <c r="C245" s="194"/>
      <c r="D245" s="188"/>
      <c r="E245" s="186" t="s">
        <v>150</v>
      </c>
      <c r="F245" s="238">
        <v>11.621</v>
      </c>
      <c r="G245" s="238">
        <v>0</v>
      </c>
      <c r="H245" s="238">
        <v>4.9000000000000002E-2</v>
      </c>
      <c r="I245" s="238">
        <v>0.95499999999999996</v>
      </c>
      <c r="J245" s="238">
        <v>0.65</v>
      </c>
      <c r="K245" s="238">
        <v>1.2789999999999999</v>
      </c>
      <c r="L245" s="238">
        <v>1.6459999999999999</v>
      </c>
      <c r="M245" s="238">
        <v>0.69799999999999995</v>
      </c>
      <c r="N245" s="238">
        <v>0.127</v>
      </c>
      <c r="O245" s="238">
        <v>4.0659999999999998</v>
      </c>
      <c r="P245" s="238">
        <v>0</v>
      </c>
      <c r="Q245" s="238">
        <v>0.11799999999999999</v>
      </c>
      <c r="R245" s="238">
        <v>9.2999999999999999E-2</v>
      </c>
      <c r="S245" s="238">
        <v>0.67800000000000005</v>
      </c>
      <c r="T245" s="238">
        <v>1.095</v>
      </c>
      <c r="U245" s="238">
        <v>0.16700000000000001</v>
      </c>
      <c r="V245" s="238">
        <v>0</v>
      </c>
      <c r="W245" s="238">
        <v>0</v>
      </c>
      <c r="X245" s="238">
        <v>0</v>
      </c>
      <c r="Y245" s="238">
        <v>0</v>
      </c>
      <c r="Z245" s="238">
        <v>0</v>
      </c>
      <c r="AA245" s="246">
        <v>0</v>
      </c>
      <c r="AB245" s="93"/>
    </row>
    <row r="246" spans="1:28" ht="19.5" customHeight="1" x14ac:dyDescent="0.15">
      <c r="A246" s="191"/>
      <c r="B246" s="193"/>
      <c r="C246" s="190" t="s">
        <v>152</v>
      </c>
      <c r="D246" s="185"/>
      <c r="E246" s="186" t="s">
        <v>184</v>
      </c>
      <c r="F246" s="238">
        <v>3346.93</v>
      </c>
      <c r="G246" s="238">
        <v>0</v>
      </c>
      <c r="H246" s="238">
        <v>201.38</v>
      </c>
      <c r="I246" s="238">
        <v>12.33</v>
      </c>
      <c r="J246" s="238">
        <v>26.34</v>
      </c>
      <c r="K246" s="238">
        <v>65.34</v>
      </c>
      <c r="L246" s="238">
        <v>24.16</v>
      </c>
      <c r="M246" s="238">
        <v>49.8</v>
      </c>
      <c r="N246" s="238">
        <v>35.96</v>
      </c>
      <c r="O246" s="238">
        <v>88.29</v>
      </c>
      <c r="P246" s="238">
        <v>163.66999999999999</v>
      </c>
      <c r="Q246" s="238">
        <v>237.68</v>
      </c>
      <c r="R246" s="238">
        <v>468.97</v>
      </c>
      <c r="S246" s="238">
        <v>569.92999999999995</v>
      </c>
      <c r="T246" s="238">
        <v>626.35</v>
      </c>
      <c r="U246" s="238">
        <v>400.06</v>
      </c>
      <c r="V246" s="238">
        <v>236.3</v>
      </c>
      <c r="W246" s="238">
        <v>65.959999999999994</v>
      </c>
      <c r="X246" s="238">
        <v>59.25</v>
      </c>
      <c r="Y246" s="238">
        <v>6.81</v>
      </c>
      <c r="Z246" s="238">
        <v>7.55</v>
      </c>
      <c r="AA246" s="246">
        <v>0.8</v>
      </c>
      <c r="AB246" s="93"/>
    </row>
    <row r="247" spans="1:28" ht="19.5" customHeight="1" x14ac:dyDescent="0.15">
      <c r="A247" s="191"/>
      <c r="B247" s="194"/>
      <c r="C247" s="194"/>
      <c r="D247" s="188"/>
      <c r="E247" s="186" t="s">
        <v>150</v>
      </c>
      <c r="F247" s="238">
        <v>525.702</v>
      </c>
      <c r="G247" s="238">
        <v>0</v>
      </c>
      <c r="H247" s="238">
        <v>1.0429999999999999</v>
      </c>
      <c r="I247" s="238">
        <v>0.29799999999999999</v>
      </c>
      <c r="J247" s="238">
        <v>1.3260000000000001</v>
      </c>
      <c r="K247" s="238">
        <v>4.5789999999999997</v>
      </c>
      <c r="L247" s="238">
        <v>2.1760000000000002</v>
      </c>
      <c r="M247" s="238">
        <v>5.1639999999999997</v>
      </c>
      <c r="N247" s="238">
        <v>4.3179999999999996</v>
      </c>
      <c r="O247" s="238">
        <v>10.714</v>
      </c>
      <c r="P247" s="238">
        <v>23.263000000000002</v>
      </c>
      <c r="Q247" s="238">
        <v>36.301000000000002</v>
      </c>
      <c r="R247" s="238">
        <v>76.915999999999997</v>
      </c>
      <c r="S247" s="238">
        <v>98.162000000000106</v>
      </c>
      <c r="T247" s="238">
        <v>111.9</v>
      </c>
      <c r="U247" s="238">
        <v>71.472999999999999</v>
      </c>
      <c r="V247" s="238">
        <v>45.713000000000001</v>
      </c>
      <c r="W247" s="238">
        <v>15.688000000000001</v>
      </c>
      <c r="X247" s="238">
        <v>12.803000000000001</v>
      </c>
      <c r="Y247" s="238">
        <v>1.7689999999999999</v>
      </c>
      <c r="Z247" s="238">
        <v>1.887</v>
      </c>
      <c r="AA247" s="246">
        <v>0.20899999999999999</v>
      </c>
      <c r="AB247" s="93"/>
    </row>
    <row r="248" spans="1:28" ht="19.5" customHeight="1" x14ac:dyDescent="0.15">
      <c r="A248" s="191"/>
      <c r="B248" s="195" t="s">
        <v>94</v>
      </c>
      <c r="C248" s="186"/>
      <c r="D248" s="186" t="s">
        <v>153</v>
      </c>
      <c r="E248" s="186" t="s">
        <v>184</v>
      </c>
      <c r="F248" s="238">
        <v>1043.1500000000001</v>
      </c>
      <c r="G248" s="238">
        <v>0</v>
      </c>
      <c r="H248" s="238">
        <v>0</v>
      </c>
      <c r="I248" s="238">
        <v>0</v>
      </c>
      <c r="J248" s="238">
        <v>0.66</v>
      </c>
      <c r="K248" s="238">
        <v>0</v>
      </c>
      <c r="L248" s="238">
        <v>0</v>
      </c>
      <c r="M248" s="238">
        <v>4.6100000000000003</v>
      </c>
      <c r="N248" s="238">
        <v>3.22</v>
      </c>
      <c r="O248" s="238">
        <v>5.05</v>
      </c>
      <c r="P248" s="238">
        <v>30.58</v>
      </c>
      <c r="Q248" s="238">
        <v>51.53</v>
      </c>
      <c r="R248" s="238">
        <v>139.24</v>
      </c>
      <c r="S248" s="238">
        <v>198.82</v>
      </c>
      <c r="T248" s="238">
        <v>230.49</v>
      </c>
      <c r="U248" s="238">
        <v>144.16</v>
      </c>
      <c r="V248" s="238">
        <v>115.86</v>
      </c>
      <c r="W248" s="238">
        <v>58.6</v>
      </c>
      <c r="X248" s="238">
        <v>45.85</v>
      </c>
      <c r="Y248" s="238">
        <v>6.81</v>
      </c>
      <c r="Z248" s="238">
        <v>6.87</v>
      </c>
      <c r="AA248" s="250">
        <v>0.8</v>
      </c>
      <c r="AB248" s="93"/>
    </row>
    <row r="249" spans="1:28" ht="19.5" customHeight="1" x14ac:dyDescent="0.15">
      <c r="A249" s="191"/>
      <c r="B249" s="195"/>
      <c r="C249" s="195" t="s">
        <v>10</v>
      </c>
      <c r="D249" s="195"/>
      <c r="E249" s="186" t="s">
        <v>150</v>
      </c>
      <c r="F249" s="238">
        <v>237.227</v>
      </c>
      <c r="G249" s="238">
        <v>0</v>
      </c>
      <c r="H249" s="238">
        <v>0</v>
      </c>
      <c r="I249" s="238">
        <v>0</v>
      </c>
      <c r="J249" s="238">
        <v>3.2000000000000001E-2</v>
      </c>
      <c r="K249" s="238">
        <v>0</v>
      </c>
      <c r="L249" s="238">
        <v>0</v>
      </c>
      <c r="M249" s="238">
        <v>0.64500000000000002</v>
      </c>
      <c r="N249" s="238">
        <v>0.51500000000000001</v>
      </c>
      <c r="O249" s="238">
        <v>0.91</v>
      </c>
      <c r="P249" s="238">
        <v>5.95</v>
      </c>
      <c r="Q249" s="238">
        <v>10.542999999999999</v>
      </c>
      <c r="R249" s="238">
        <v>29.138000000000002</v>
      </c>
      <c r="S249" s="238">
        <v>44.348999999999997</v>
      </c>
      <c r="T249" s="238">
        <v>54.076000000000001</v>
      </c>
      <c r="U249" s="238">
        <v>33.856999999999999</v>
      </c>
      <c r="V249" s="238">
        <v>28.01</v>
      </c>
      <c r="W249" s="238">
        <v>14.603999999999999</v>
      </c>
      <c r="X249" s="238">
        <v>10.833</v>
      </c>
      <c r="Y249" s="238">
        <v>1.7689999999999999</v>
      </c>
      <c r="Z249" s="238">
        <v>1.7869999999999999</v>
      </c>
      <c r="AA249" s="246">
        <v>0.20899999999999999</v>
      </c>
      <c r="AB249" s="93"/>
    </row>
    <row r="250" spans="1:28" ht="19.5" customHeight="1" x14ac:dyDescent="0.15">
      <c r="A250" s="191"/>
      <c r="B250" s="195"/>
      <c r="C250" s="195"/>
      <c r="D250" s="186" t="s">
        <v>157</v>
      </c>
      <c r="E250" s="186" t="s">
        <v>184</v>
      </c>
      <c r="F250" s="238">
        <v>1043.1500000000001</v>
      </c>
      <c r="G250" s="238">
        <v>0</v>
      </c>
      <c r="H250" s="238">
        <v>0</v>
      </c>
      <c r="I250" s="238">
        <v>0</v>
      </c>
      <c r="J250" s="238">
        <v>0.66</v>
      </c>
      <c r="K250" s="238">
        <v>0</v>
      </c>
      <c r="L250" s="238">
        <v>0</v>
      </c>
      <c r="M250" s="238">
        <v>4.6100000000000003</v>
      </c>
      <c r="N250" s="238">
        <v>3.22</v>
      </c>
      <c r="O250" s="238">
        <v>5.05</v>
      </c>
      <c r="P250" s="238">
        <v>30.58</v>
      </c>
      <c r="Q250" s="238">
        <v>51.53</v>
      </c>
      <c r="R250" s="238">
        <v>139.24</v>
      </c>
      <c r="S250" s="238">
        <v>198.82</v>
      </c>
      <c r="T250" s="238">
        <v>230.49</v>
      </c>
      <c r="U250" s="238">
        <v>144.16</v>
      </c>
      <c r="V250" s="238">
        <v>115.86</v>
      </c>
      <c r="W250" s="238">
        <v>58.6</v>
      </c>
      <c r="X250" s="238">
        <v>45.85</v>
      </c>
      <c r="Y250" s="238">
        <v>6.81</v>
      </c>
      <c r="Z250" s="238">
        <v>6.87</v>
      </c>
      <c r="AA250" s="246">
        <v>0.8</v>
      </c>
      <c r="AB250" s="93"/>
    </row>
    <row r="251" spans="1:28" ht="19.5" customHeight="1" x14ac:dyDescent="0.15">
      <c r="A251" s="191"/>
      <c r="B251" s="195"/>
      <c r="C251" s="195"/>
      <c r="D251" s="195"/>
      <c r="E251" s="186" t="s">
        <v>150</v>
      </c>
      <c r="F251" s="238">
        <v>237.227</v>
      </c>
      <c r="G251" s="238">
        <v>0</v>
      </c>
      <c r="H251" s="238">
        <v>0</v>
      </c>
      <c r="I251" s="238">
        <v>0</v>
      </c>
      <c r="J251" s="238">
        <v>3.2000000000000001E-2</v>
      </c>
      <c r="K251" s="238">
        <v>0</v>
      </c>
      <c r="L251" s="238">
        <v>0</v>
      </c>
      <c r="M251" s="238">
        <v>0.64500000000000002</v>
      </c>
      <c r="N251" s="238">
        <v>0.51500000000000001</v>
      </c>
      <c r="O251" s="238">
        <v>0.91</v>
      </c>
      <c r="P251" s="238">
        <v>5.95</v>
      </c>
      <c r="Q251" s="238">
        <v>10.542999999999999</v>
      </c>
      <c r="R251" s="238">
        <v>29.138000000000002</v>
      </c>
      <c r="S251" s="238">
        <v>44.348999999999997</v>
      </c>
      <c r="T251" s="238">
        <v>54.076000000000001</v>
      </c>
      <c r="U251" s="238">
        <v>33.856999999999999</v>
      </c>
      <c r="V251" s="238">
        <v>28.01</v>
      </c>
      <c r="W251" s="238">
        <v>14.603999999999999</v>
      </c>
      <c r="X251" s="238">
        <v>10.833</v>
      </c>
      <c r="Y251" s="238">
        <v>1.7689999999999999</v>
      </c>
      <c r="Z251" s="238">
        <v>1.7869999999999999</v>
      </c>
      <c r="AA251" s="246">
        <v>0.20899999999999999</v>
      </c>
      <c r="AB251" s="93"/>
    </row>
    <row r="252" spans="1:28" ht="19.5" customHeight="1" x14ac:dyDescent="0.15">
      <c r="A252" s="191"/>
      <c r="B252" s="195" t="s">
        <v>65</v>
      </c>
      <c r="C252" s="195" t="s">
        <v>159</v>
      </c>
      <c r="D252" s="186" t="s">
        <v>160</v>
      </c>
      <c r="E252" s="186" t="s">
        <v>184</v>
      </c>
      <c r="F252" s="238">
        <v>0</v>
      </c>
      <c r="G252" s="238">
        <v>0</v>
      </c>
      <c r="H252" s="238">
        <v>0</v>
      </c>
      <c r="I252" s="238">
        <v>0</v>
      </c>
      <c r="J252" s="238">
        <v>0</v>
      </c>
      <c r="K252" s="238">
        <v>0</v>
      </c>
      <c r="L252" s="238">
        <v>0</v>
      </c>
      <c r="M252" s="238">
        <v>0</v>
      </c>
      <c r="N252" s="238">
        <v>0</v>
      </c>
      <c r="O252" s="238">
        <v>0</v>
      </c>
      <c r="P252" s="238">
        <v>0</v>
      </c>
      <c r="Q252" s="238">
        <v>0</v>
      </c>
      <c r="R252" s="238">
        <v>0</v>
      </c>
      <c r="S252" s="238">
        <v>0</v>
      </c>
      <c r="T252" s="238">
        <v>0</v>
      </c>
      <c r="U252" s="238">
        <v>0</v>
      </c>
      <c r="V252" s="238">
        <v>0</v>
      </c>
      <c r="W252" s="238">
        <v>0</v>
      </c>
      <c r="X252" s="238">
        <v>0</v>
      </c>
      <c r="Y252" s="238">
        <v>0</v>
      </c>
      <c r="Z252" s="238">
        <v>0</v>
      </c>
      <c r="AA252" s="246">
        <v>0</v>
      </c>
      <c r="AB252" s="93"/>
    </row>
    <row r="253" spans="1:28" ht="19.5" customHeight="1" x14ac:dyDescent="0.15">
      <c r="A253" s="191"/>
      <c r="B253" s="195"/>
      <c r="C253" s="195"/>
      <c r="D253" s="195"/>
      <c r="E253" s="186" t="s">
        <v>150</v>
      </c>
      <c r="F253" s="238">
        <v>0</v>
      </c>
      <c r="G253" s="238">
        <v>0</v>
      </c>
      <c r="H253" s="238">
        <v>0</v>
      </c>
      <c r="I253" s="238">
        <v>0</v>
      </c>
      <c r="J253" s="238">
        <v>0</v>
      </c>
      <c r="K253" s="238">
        <v>0</v>
      </c>
      <c r="L253" s="238">
        <v>0</v>
      </c>
      <c r="M253" s="238">
        <v>0</v>
      </c>
      <c r="N253" s="238">
        <v>0</v>
      </c>
      <c r="O253" s="238">
        <v>0</v>
      </c>
      <c r="P253" s="238">
        <v>0</v>
      </c>
      <c r="Q253" s="238">
        <v>0</v>
      </c>
      <c r="R253" s="238">
        <v>0</v>
      </c>
      <c r="S253" s="238">
        <v>0</v>
      </c>
      <c r="T253" s="238">
        <v>0</v>
      </c>
      <c r="U253" s="238">
        <v>0</v>
      </c>
      <c r="V253" s="238">
        <v>0</v>
      </c>
      <c r="W253" s="238">
        <v>0</v>
      </c>
      <c r="X253" s="238">
        <v>0</v>
      </c>
      <c r="Y253" s="238">
        <v>0</v>
      </c>
      <c r="Z253" s="238">
        <v>0</v>
      </c>
      <c r="AA253" s="246">
        <v>0</v>
      </c>
      <c r="AB253" s="93"/>
    </row>
    <row r="254" spans="1:28" ht="19.5" customHeight="1" x14ac:dyDescent="0.15">
      <c r="A254" s="191" t="s">
        <v>85</v>
      </c>
      <c r="B254" s="195"/>
      <c r="C254" s="195"/>
      <c r="D254" s="186" t="s">
        <v>166</v>
      </c>
      <c r="E254" s="186" t="s">
        <v>184</v>
      </c>
      <c r="F254" s="238">
        <v>0</v>
      </c>
      <c r="G254" s="238">
        <v>0</v>
      </c>
      <c r="H254" s="238">
        <v>0</v>
      </c>
      <c r="I254" s="238">
        <v>0</v>
      </c>
      <c r="J254" s="238">
        <v>0</v>
      </c>
      <c r="K254" s="238">
        <v>0</v>
      </c>
      <c r="L254" s="238">
        <v>0</v>
      </c>
      <c r="M254" s="238">
        <v>0</v>
      </c>
      <c r="N254" s="238">
        <v>0</v>
      </c>
      <c r="O254" s="238">
        <v>0</v>
      </c>
      <c r="P254" s="238">
        <v>0</v>
      </c>
      <c r="Q254" s="238">
        <v>0</v>
      </c>
      <c r="R254" s="238">
        <v>0</v>
      </c>
      <c r="S254" s="238">
        <v>0</v>
      </c>
      <c r="T254" s="238">
        <v>0</v>
      </c>
      <c r="U254" s="238">
        <v>0</v>
      </c>
      <c r="V254" s="238">
        <v>0</v>
      </c>
      <c r="W254" s="238">
        <v>0</v>
      </c>
      <c r="X254" s="238">
        <v>0</v>
      </c>
      <c r="Y254" s="238">
        <v>0</v>
      </c>
      <c r="Z254" s="238">
        <v>0</v>
      </c>
      <c r="AA254" s="246">
        <v>0</v>
      </c>
      <c r="AB254" s="93"/>
    </row>
    <row r="255" spans="1:28" ht="19.5" customHeight="1" x14ac:dyDescent="0.15">
      <c r="A255" s="191"/>
      <c r="B255" s="195"/>
      <c r="C255" s="195" t="s">
        <v>162</v>
      </c>
      <c r="D255" s="195"/>
      <c r="E255" s="186" t="s">
        <v>150</v>
      </c>
      <c r="F255" s="238">
        <v>0</v>
      </c>
      <c r="G255" s="238">
        <v>0</v>
      </c>
      <c r="H255" s="238">
        <v>0</v>
      </c>
      <c r="I255" s="238">
        <v>0</v>
      </c>
      <c r="J255" s="238">
        <v>0</v>
      </c>
      <c r="K255" s="238">
        <v>0</v>
      </c>
      <c r="L255" s="238">
        <v>0</v>
      </c>
      <c r="M255" s="238">
        <v>0</v>
      </c>
      <c r="N255" s="238">
        <v>0</v>
      </c>
      <c r="O255" s="238">
        <v>0</v>
      </c>
      <c r="P255" s="238">
        <v>0</v>
      </c>
      <c r="Q255" s="238">
        <v>0</v>
      </c>
      <c r="R255" s="238">
        <v>0</v>
      </c>
      <c r="S255" s="238">
        <v>0</v>
      </c>
      <c r="T255" s="238">
        <v>0</v>
      </c>
      <c r="U255" s="238">
        <v>0</v>
      </c>
      <c r="V255" s="238">
        <v>0</v>
      </c>
      <c r="W255" s="238">
        <v>0</v>
      </c>
      <c r="X255" s="238">
        <v>0</v>
      </c>
      <c r="Y255" s="238">
        <v>0</v>
      </c>
      <c r="Z255" s="238">
        <v>0</v>
      </c>
      <c r="AA255" s="246">
        <v>0</v>
      </c>
      <c r="AB255" s="93"/>
    </row>
    <row r="256" spans="1:28" ht="19.5" customHeight="1" x14ac:dyDescent="0.15">
      <c r="A256" s="191"/>
      <c r="B256" s="195" t="s">
        <v>20</v>
      </c>
      <c r="C256" s="195"/>
      <c r="D256" s="186" t="s">
        <v>164</v>
      </c>
      <c r="E256" s="186" t="s">
        <v>184</v>
      </c>
      <c r="F256" s="238">
        <v>0</v>
      </c>
      <c r="G256" s="238">
        <v>0</v>
      </c>
      <c r="H256" s="238">
        <v>0</v>
      </c>
      <c r="I256" s="238">
        <v>0</v>
      </c>
      <c r="J256" s="238">
        <v>0</v>
      </c>
      <c r="K256" s="238">
        <v>0</v>
      </c>
      <c r="L256" s="238">
        <v>0</v>
      </c>
      <c r="M256" s="238">
        <v>0</v>
      </c>
      <c r="N256" s="238">
        <v>0</v>
      </c>
      <c r="O256" s="238">
        <v>0</v>
      </c>
      <c r="P256" s="238">
        <v>0</v>
      </c>
      <c r="Q256" s="238">
        <v>0</v>
      </c>
      <c r="R256" s="238">
        <v>0</v>
      </c>
      <c r="S256" s="238">
        <v>0</v>
      </c>
      <c r="T256" s="238">
        <v>0</v>
      </c>
      <c r="U256" s="238">
        <v>0</v>
      </c>
      <c r="V256" s="238">
        <v>0</v>
      </c>
      <c r="W256" s="238">
        <v>0</v>
      </c>
      <c r="X256" s="238">
        <v>0</v>
      </c>
      <c r="Y256" s="238">
        <v>0</v>
      </c>
      <c r="Z256" s="238">
        <v>0</v>
      </c>
      <c r="AA256" s="246">
        <v>0</v>
      </c>
      <c r="AB256" s="93"/>
    </row>
    <row r="257" spans="1:28" ht="19.5" customHeight="1" x14ac:dyDescent="0.15">
      <c r="A257" s="191"/>
      <c r="B257" s="195"/>
      <c r="C257" s="195"/>
      <c r="D257" s="195"/>
      <c r="E257" s="186" t="s">
        <v>150</v>
      </c>
      <c r="F257" s="238">
        <v>0</v>
      </c>
      <c r="G257" s="238">
        <v>0</v>
      </c>
      <c r="H257" s="238">
        <v>0</v>
      </c>
      <c r="I257" s="238">
        <v>0</v>
      </c>
      <c r="J257" s="238">
        <v>0</v>
      </c>
      <c r="K257" s="238">
        <v>0</v>
      </c>
      <c r="L257" s="238">
        <v>0</v>
      </c>
      <c r="M257" s="238">
        <v>0</v>
      </c>
      <c r="N257" s="238">
        <v>0</v>
      </c>
      <c r="O257" s="238">
        <v>0</v>
      </c>
      <c r="P257" s="238">
        <v>0</v>
      </c>
      <c r="Q257" s="238">
        <v>0</v>
      </c>
      <c r="R257" s="238">
        <v>0</v>
      </c>
      <c r="S257" s="238">
        <v>0</v>
      </c>
      <c r="T257" s="238">
        <v>0</v>
      </c>
      <c r="U257" s="238">
        <v>0</v>
      </c>
      <c r="V257" s="238">
        <v>0</v>
      </c>
      <c r="W257" s="238">
        <v>0</v>
      </c>
      <c r="X257" s="238">
        <v>0</v>
      </c>
      <c r="Y257" s="238">
        <v>0</v>
      </c>
      <c r="Z257" s="238">
        <v>0</v>
      </c>
      <c r="AA257" s="246">
        <v>0</v>
      </c>
      <c r="AB257" s="93"/>
    </row>
    <row r="258" spans="1:28" ht="19.5" customHeight="1" x14ac:dyDescent="0.15">
      <c r="A258" s="191"/>
      <c r="B258" s="194"/>
      <c r="C258" s="190" t="s">
        <v>165</v>
      </c>
      <c r="D258" s="185"/>
      <c r="E258" s="186" t="s">
        <v>184</v>
      </c>
      <c r="F258" s="238">
        <v>2303.7800000000002</v>
      </c>
      <c r="G258" s="238">
        <v>0</v>
      </c>
      <c r="H258" s="238">
        <v>201.38</v>
      </c>
      <c r="I258" s="238">
        <v>12.33</v>
      </c>
      <c r="J258" s="238">
        <v>25.68</v>
      </c>
      <c r="K258" s="238">
        <v>65.34</v>
      </c>
      <c r="L258" s="238">
        <v>24.16</v>
      </c>
      <c r="M258" s="238">
        <v>45.19</v>
      </c>
      <c r="N258" s="238">
        <v>32.74</v>
      </c>
      <c r="O258" s="238">
        <v>83.24</v>
      </c>
      <c r="P258" s="238">
        <v>133.09</v>
      </c>
      <c r="Q258" s="238">
        <v>186.15</v>
      </c>
      <c r="R258" s="238">
        <v>329.73</v>
      </c>
      <c r="S258" s="238">
        <v>371.11</v>
      </c>
      <c r="T258" s="238">
        <v>395.86</v>
      </c>
      <c r="U258" s="238">
        <v>255.9</v>
      </c>
      <c r="V258" s="238">
        <v>120.44</v>
      </c>
      <c r="W258" s="238">
        <v>7.36</v>
      </c>
      <c r="X258" s="238">
        <v>13.4</v>
      </c>
      <c r="Y258" s="238">
        <v>0</v>
      </c>
      <c r="Z258" s="238">
        <v>0.68</v>
      </c>
      <c r="AA258" s="246">
        <v>0</v>
      </c>
      <c r="AB258" s="93"/>
    </row>
    <row r="259" spans="1:28" ht="19.5" customHeight="1" thickBot="1" x14ac:dyDescent="0.2">
      <c r="A259" s="196"/>
      <c r="B259" s="197"/>
      <c r="C259" s="197"/>
      <c r="D259" s="198"/>
      <c r="E259" s="199" t="s">
        <v>150</v>
      </c>
      <c r="F259" s="238">
        <v>288.47500000000002</v>
      </c>
      <c r="G259" s="249">
        <v>0</v>
      </c>
      <c r="H259" s="248">
        <v>1.0429999999999999</v>
      </c>
      <c r="I259" s="248">
        <v>0.29799999999999999</v>
      </c>
      <c r="J259" s="248">
        <v>1.294</v>
      </c>
      <c r="K259" s="248">
        <v>4.5789999999999997</v>
      </c>
      <c r="L259" s="248">
        <v>2.1760000000000002</v>
      </c>
      <c r="M259" s="248">
        <v>4.5190000000000001</v>
      </c>
      <c r="N259" s="248">
        <v>3.8029999999999999</v>
      </c>
      <c r="O259" s="248">
        <v>9.8039999999999896</v>
      </c>
      <c r="P259" s="248">
        <v>17.312999999999999</v>
      </c>
      <c r="Q259" s="248">
        <v>25.757999999999999</v>
      </c>
      <c r="R259" s="248">
        <v>47.777999999999999</v>
      </c>
      <c r="S259" s="248">
        <v>53.813000000000102</v>
      </c>
      <c r="T259" s="248">
        <v>57.823999999999899</v>
      </c>
      <c r="U259" s="248">
        <v>37.616</v>
      </c>
      <c r="V259" s="248">
        <v>17.702999999999999</v>
      </c>
      <c r="W259" s="248">
        <v>1.0840000000000001</v>
      </c>
      <c r="X259" s="248">
        <v>1.97</v>
      </c>
      <c r="Y259" s="248">
        <v>0</v>
      </c>
      <c r="Z259" s="248">
        <v>0.1</v>
      </c>
      <c r="AA259" s="247">
        <v>0</v>
      </c>
      <c r="AB259" s="93"/>
    </row>
    <row r="260" spans="1:28" ht="19.5" customHeight="1" x14ac:dyDescent="0.15">
      <c r="A260" s="390" t="s">
        <v>119</v>
      </c>
      <c r="B260" s="393" t="s">
        <v>120</v>
      </c>
      <c r="C260" s="394"/>
      <c r="D260" s="395"/>
      <c r="E260" s="195" t="s">
        <v>184</v>
      </c>
      <c r="F260" s="246">
        <v>366.3</v>
      </c>
    </row>
    <row r="261" spans="1:28" ht="19.5" customHeight="1" x14ac:dyDescent="0.15">
      <c r="A261" s="391"/>
      <c r="B261" s="396" t="s">
        <v>206</v>
      </c>
      <c r="C261" s="397"/>
      <c r="D261" s="398"/>
      <c r="E261" s="186" t="s">
        <v>184</v>
      </c>
      <c r="F261" s="246">
        <v>301.45999999999998</v>
      </c>
    </row>
    <row r="262" spans="1:28" ht="19.5" customHeight="1" x14ac:dyDescent="0.15">
      <c r="A262" s="392"/>
      <c r="B262" s="396" t="s">
        <v>207</v>
      </c>
      <c r="C262" s="397"/>
      <c r="D262" s="398"/>
      <c r="E262" s="186" t="s">
        <v>184</v>
      </c>
      <c r="F262" s="246">
        <v>64.84</v>
      </c>
    </row>
    <row r="263" spans="1:28" ht="19.5" customHeight="1" thickBot="1" x14ac:dyDescent="0.2">
      <c r="A263" s="399" t="s">
        <v>205</v>
      </c>
      <c r="B263" s="400"/>
      <c r="C263" s="400"/>
      <c r="D263" s="401"/>
      <c r="E263" s="200" t="s">
        <v>184</v>
      </c>
      <c r="F263" s="245">
        <v>0</v>
      </c>
    </row>
    <row r="265" spans="1:28" ht="19.5" customHeight="1" x14ac:dyDescent="0.15">
      <c r="A265" s="88" t="s">
        <v>387</v>
      </c>
      <c r="F265" s="259" t="s">
        <v>543</v>
      </c>
    </row>
    <row r="266" spans="1:28" ht="19.5" customHeight="1" thickBot="1" x14ac:dyDescent="0.2">
      <c r="A266" s="387" t="s">
        <v>28</v>
      </c>
      <c r="B266" s="389"/>
      <c r="C266" s="389"/>
      <c r="D266" s="389"/>
      <c r="E266" s="389"/>
      <c r="F266" s="389"/>
      <c r="G266" s="389"/>
      <c r="H266" s="389"/>
      <c r="I266" s="389"/>
      <c r="J266" s="389"/>
      <c r="K266" s="389"/>
      <c r="L266" s="389"/>
      <c r="M266" s="389"/>
      <c r="N266" s="389"/>
      <c r="O266" s="389"/>
      <c r="P266" s="389"/>
      <c r="Q266" s="389"/>
      <c r="R266" s="389"/>
      <c r="S266" s="389"/>
      <c r="T266" s="389"/>
      <c r="U266" s="389"/>
      <c r="V266" s="389"/>
      <c r="W266" s="389"/>
      <c r="X266" s="389"/>
      <c r="Y266" s="389"/>
      <c r="Z266" s="389"/>
      <c r="AA266" s="389"/>
    </row>
    <row r="267" spans="1:28" ht="19.5" customHeight="1" x14ac:dyDescent="0.15">
      <c r="A267" s="182" t="s">
        <v>180</v>
      </c>
      <c r="B267" s="183"/>
      <c r="C267" s="183"/>
      <c r="D267" s="183"/>
      <c r="E267" s="183"/>
      <c r="F267" s="90" t="s">
        <v>181</v>
      </c>
      <c r="G267" s="91"/>
      <c r="H267" s="91"/>
      <c r="I267" s="91"/>
      <c r="J267" s="91"/>
      <c r="K267" s="91"/>
      <c r="L267" s="91"/>
      <c r="M267" s="91"/>
      <c r="N267" s="91"/>
      <c r="O267" s="91"/>
      <c r="P267" s="91"/>
      <c r="Q267" s="258"/>
      <c r="R267" s="92"/>
      <c r="S267" s="91"/>
      <c r="T267" s="91"/>
      <c r="U267" s="91"/>
      <c r="V267" s="91"/>
      <c r="W267" s="91"/>
      <c r="X267" s="91"/>
      <c r="Y267" s="91"/>
      <c r="Z267" s="91"/>
      <c r="AA267" s="257" t="s">
        <v>182</v>
      </c>
      <c r="AB267" s="93"/>
    </row>
    <row r="268" spans="1:28" ht="19.5" customHeight="1" x14ac:dyDescent="0.15">
      <c r="A268" s="184" t="s">
        <v>183</v>
      </c>
      <c r="B268" s="185"/>
      <c r="C268" s="185"/>
      <c r="D268" s="185"/>
      <c r="E268" s="186" t="s">
        <v>184</v>
      </c>
      <c r="F268" s="238">
        <v>9605.33</v>
      </c>
      <c r="G268" s="254" t="s">
        <v>185</v>
      </c>
      <c r="H268" s="254" t="s">
        <v>186</v>
      </c>
      <c r="I268" s="254" t="s">
        <v>187</v>
      </c>
      <c r="J268" s="254" t="s">
        <v>188</v>
      </c>
      <c r="K268" s="254" t="s">
        <v>228</v>
      </c>
      <c r="L268" s="254" t="s">
        <v>229</v>
      </c>
      <c r="M268" s="254" t="s">
        <v>230</v>
      </c>
      <c r="N268" s="254" t="s">
        <v>231</v>
      </c>
      <c r="O268" s="254" t="s">
        <v>232</v>
      </c>
      <c r="P268" s="254" t="s">
        <v>233</v>
      </c>
      <c r="Q268" s="256" t="s">
        <v>234</v>
      </c>
      <c r="R268" s="255" t="s">
        <v>235</v>
      </c>
      <c r="S268" s="254" t="s">
        <v>236</v>
      </c>
      <c r="T268" s="254" t="s">
        <v>237</v>
      </c>
      <c r="U268" s="254" t="s">
        <v>238</v>
      </c>
      <c r="V268" s="254" t="s">
        <v>239</v>
      </c>
      <c r="W268" s="254" t="s">
        <v>42</v>
      </c>
      <c r="X268" s="254" t="s">
        <v>147</v>
      </c>
      <c r="Y268" s="254" t="s">
        <v>148</v>
      </c>
      <c r="Z268" s="254" t="s">
        <v>149</v>
      </c>
      <c r="AA268" s="251"/>
      <c r="AB268" s="93"/>
    </row>
    <row r="269" spans="1:28" ht="19.5" customHeight="1" x14ac:dyDescent="0.15">
      <c r="A269" s="187"/>
      <c r="B269" s="188"/>
      <c r="C269" s="188"/>
      <c r="D269" s="188"/>
      <c r="E269" s="186" t="s">
        <v>150</v>
      </c>
      <c r="F269" s="238">
        <v>2219.2979999999998</v>
      </c>
      <c r="G269" s="252"/>
      <c r="H269" s="252"/>
      <c r="I269" s="252"/>
      <c r="J269" s="252"/>
      <c r="K269" s="252"/>
      <c r="L269" s="252"/>
      <c r="M269" s="252"/>
      <c r="N269" s="252"/>
      <c r="O269" s="252"/>
      <c r="P269" s="252"/>
      <c r="Q269" s="253"/>
      <c r="R269" s="94"/>
      <c r="S269" s="252"/>
      <c r="T269" s="252"/>
      <c r="U269" s="252"/>
      <c r="V269" s="252"/>
      <c r="W269" s="252"/>
      <c r="X269" s="252"/>
      <c r="Y269" s="252"/>
      <c r="Z269" s="252"/>
      <c r="AA269" s="251" t="s">
        <v>151</v>
      </c>
      <c r="AB269" s="93"/>
    </row>
    <row r="270" spans="1:28" ht="19.5" customHeight="1" x14ac:dyDescent="0.15">
      <c r="A270" s="189"/>
      <c r="B270" s="190" t="s">
        <v>152</v>
      </c>
      <c r="C270" s="185"/>
      <c r="D270" s="185"/>
      <c r="E270" s="186" t="s">
        <v>184</v>
      </c>
      <c r="F270" s="238">
        <v>9491.3799999999992</v>
      </c>
      <c r="G270" s="238">
        <v>39.020000000000003</v>
      </c>
      <c r="H270" s="238">
        <v>362.37</v>
      </c>
      <c r="I270" s="238">
        <v>89.86</v>
      </c>
      <c r="J270" s="238">
        <v>151.94999999999999</v>
      </c>
      <c r="K270" s="238">
        <v>287.52</v>
      </c>
      <c r="L270" s="238">
        <v>352.86</v>
      </c>
      <c r="M270" s="238">
        <v>316.33999999999997</v>
      </c>
      <c r="N270" s="238">
        <v>559.36</v>
      </c>
      <c r="O270" s="238">
        <v>612.51</v>
      </c>
      <c r="P270" s="238">
        <v>1128.44</v>
      </c>
      <c r="Q270" s="238">
        <v>958.77</v>
      </c>
      <c r="R270" s="238">
        <v>1023.23</v>
      </c>
      <c r="S270" s="238">
        <v>838.2</v>
      </c>
      <c r="T270" s="238">
        <v>1092.1600000000001</v>
      </c>
      <c r="U270" s="238">
        <v>817.31</v>
      </c>
      <c r="V270" s="238">
        <v>473.44</v>
      </c>
      <c r="W270" s="238">
        <v>263.08</v>
      </c>
      <c r="X270" s="238">
        <v>113.64</v>
      </c>
      <c r="Y270" s="238">
        <v>5.87</v>
      </c>
      <c r="Z270" s="238">
        <v>3.93</v>
      </c>
      <c r="AA270" s="246">
        <v>1.52</v>
      </c>
      <c r="AB270" s="93"/>
    </row>
    <row r="271" spans="1:28" ht="19.5" customHeight="1" x14ac:dyDescent="0.15">
      <c r="A271" s="191"/>
      <c r="B271" s="192"/>
      <c r="C271" s="188"/>
      <c r="D271" s="188"/>
      <c r="E271" s="186" t="s">
        <v>150</v>
      </c>
      <c r="F271" s="238">
        <v>2219.2979999999998</v>
      </c>
      <c r="G271" s="238">
        <v>0</v>
      </c>
      <c r="H271" s="238">
        <v>3.04199999999999</v>
      </c>
      <c r="I271" s="238">
        <v>3.2240000000000002</v>
      </c>
      <c r="J271" s="238">
        <v>13.532</v>
      </c>
      <c r="K271" s="238">
        <v>43.236000000000097</v>
      </c>
      <c r="L271" s="238">
        <v>65.974999999999994</v>
      </c>
      <c r="M271" s="238">
        <v>72.987000000000094</v>
      </c>
      <c r="N271" s="238">
        <v>144.09899999999999</v>
      </c>
      <c r="O271" s="238">
        <v>179.19300000000001</v>
      </c>
      <c r="P271" s="238">
        <v>310.13499999999999</v>
      </c>
      <c r="Q271" s="238">
        <v>278.678</v>
      </c>
      <c r="R271" s="238">
        <v>274.30500000000001</v>
      </c>
      <c r="S271" s="238">
        <v>216.74799999999999</v>
      </c>
      <c r="T271" s="238">
        <v>267.84500000000003</v>
      </c>
      <c r="U271" s="238">
        <v>171.22</v>
      </c>
      <c r="V271" s="238">
        <v>100.946</v>
      </c>
      <c r="W271" s="238">
        <v>49.643999999999998</v>
      </c>
      <c r="X271" s="238">
        <v>21.611999999999998</v>
      </c>
      <c r="Y271" s="238">
        <v>2.0699999999999998</v>
      </c>
      <c r="Z271" s="238">
        <v>0.57799999999999996</v>
      </c>
      <c r="AA271" s="246">
        <v>0.22900000000000001</v>
      </c>
      <c r="AB271" s="93"/>
    </row>
    <row r="272" spans="1:28" ht="19.5" customHeight="1" x14ac:dyDescent="0.15">
      <c r="A272" s="191"/>
      <c r="B272" s="193"/>
      <c r="C272" s="190" t="s">
        <v>152</v>
      </c>
      <c r="D272" s="185"/>
      <c r="E272" s="186" t="s">
        <v>184</v>
      </c>
      <c r="F272" s="238">
        <v>6407.39</v>
      </c>
      <c r="G272" s="238">
        <v>39.020000000000003</v>
      </c>
      <c r="H272" s="238">
        <v>69.930000000000007</v>
      </c>
      <c r="I272" s="238">
        <v>89.86</v>
      </c>
      <c r="J272" s="238">
        <v>113.64</v>
      </c>
      <c r="K272" s="238">
        <v>251.72</v>
      </c>
      <c r="L272" s="238">
        <v>313.70999999999998</v>
      </c>
      <c r="M272" s="238">
        <v>286.95</v>
      </c>
      <c r="N272" s="238">
        <v>489.77</v>
      </c>
      <c r="O272" s="238">
        <v>582.69000000000005</v>
      </c>
      <c r="P272" s="238">
        <v>1020.53</v>
      </c>
      <c r="Q272" s="238">
        <v>888.95</v>
      </c>
      <c r="R272" s="238">
        <v>794.04</v>
      </c>
      <c r="S272" s="238">
        <v>538.28</v>
      </c>
      <c r="T272" s="238">
        <v>519.79</v>
      </c>
      <c r="U272" s="238">
        <v>209.22</v>
      </c>
      <c r="V272" s="238">
        <v>129.81</v>
      </c>
      <c r="W272" s="238">
        <v>45.01</v>
      </c>
      <c r="X272" s="238">
        <v>20.43</v>
      </c>
      <c r="Y272" s="238">
        <v>4.04</v>
      </c>
      <c r="Z272" s="238">
        <v>0</v>
      </c>
      <c r="AA272" s="246">
        <v>0</v>
      </c>
      <c r="AB272" s="93"/>
    </row>
    <row r="273" spans="1:28" ht="19.5" customHeight="1" x14ac:dyDescent="0.15">
      <c r="A273" s="191"/>
      <c r="B273" s="194"/>
      <c r="C273" s="194"/>
      <c r="D273" s="188"/>
      <c r="E273" s="186" t="s">
        <v>150</v>
      </c>
      <c r="F273" s="238">
        <v>1815.9849999999999</v>
      </c>
      <c r="G273" s="238">
        <v>0</v>
      </c>
      <c r="H273" s="238">
        <v>9.2999999999999999E-2</v>
      </c>
      <c r="I273" s="238">
        <v>3.2240000000000002</v>
      </c>
      <c r="J273" s="238">
        <v>11.608000000000001</v>
      </c>
      <c r="K273" s="238">
        <v>40.727000000000103</v>
      </c>
      <c r="L273" s="238">
        <v>62.448999999999998</v>
      </c>
      <c r="M273" s="238">
        <v>70.048000000000101</v>
      </c>
      <c r="N273" s="238">
        <v>136.86799999999999</v>
      </c>
      <c r="O273" s="238">
        <v>175.59399999999999</v>
      </c>
      <c r="P273" s="238">
        <v>295.85899999999998</v>
      </c>
      <c r="Q273" s="238">
        <v>268.96699999999998</v>
      </c>
      <c r="R273" s="238">
        <v>240.12899999999999</v>
      </c>
      <c r="S273" s="238">
        <v>172.49600000000001</v>
      </c>
      <c r="T273" s="238">
        <v>181.73400000000001</v>
      </c>
      <c r="U273" s="238">
        <v>79.427000000000007</v>
      </c>
      <c r="V273" s="238">
        <v>49.933999999999997</v>
      </c>
      <c r="W273" s="238">
        <v>17.460999999999999</v>
      </c>
      <c r="X273" s="238">
        <v>7.7649999999999997</v>
      </c>
      <c r="Y273" s="238">
        <v>1.6020000000000001</v>
      </c>
      <c r="Z273" s="238">
        <v>0</v>
      </c>
      <c r="AA273" s="246">
        <v>0</v>
      </c>
      <c r="AB273" s="93"/>
    </row>
    <row r="274" spans="1:28" ht="19.5" customHeight="1" x14ac:dyDescent="0.15">
      <c r="A274" s="191"/>
      <c r="B274" s="195"/>
      <c r="C274" s="186"/>
      <c r="D274" s="186" t="s">
        <v>153</v>
      </c>
      <c r="E274" s="186" t="s">
        <v>184</v>
      </c>
      <c r="F274" s="238">
        <v>6292.78</v>
      </c>
      <c r="G274" s="238">
        <v>36.619999999999997</v>
      </c>
      <c r="H274" s="238">
        <v>58.88</v>
      </c>
      <c r="I274" s="238">
        <v>68.81</v>
      </c>
      <c r="J274" s="238">
        <v>86.24</v>
      </c>
      <c r="K274" s="238">
        <v>238.11</v>
      </c>
      <c r="L274" s="238">
        <v>292.62</v>
      </c>
      <c r="M274" s="238">
        <v>279.52</v>
      </c>
      <c r="N274" s="238">
        <v>488.36</v>
      </c>
      <c r="O274" s="238">
        <v>582.69000000000005</v>
      </c>
      <c r="P274" s="238">
        <v>1019.16</v>
      </c>
      <c r="Q274" s="238">
        <v>888.95</v>
      </c>
      <c r="R274" s="238">
        <v>794.04</v>
      </c>
      <c r="S274" s="238">
        <v>534.70000000000005</v>
      </c>
      <c r="T274" s="238">
        <v>519.12</v>
      </c>
      <c r="U274" s="238">
        <v>208.87</v>
      </c>
      <c r="V274" s="238">
        <v>127.42</v>
      </c>
      <c r="W274" s="238">
        <v>44.2</v>
      </c>
      <c r="X274" s="238">
        <v>20.43</v>
      </c>
      <c r="Y274" s="238">
        <v>4.04</v>
      </c>
      <c r="Z274" s="238">
        <v>0</v>
      </c>
      <c r="AA274" s="246">
        <v>0</v>
      </c>
      <c r="AB274" s="93"/>
    </row>
    <row r="275" spans="1:28" ht="19.5" customHeight="1" x14ac:dyDescent="0.15">
      <c r="A275" s="191"/>
      <c r="B275" s="195" t="s">
        <v>154</v>
      </c>
      <c r="C275" s="195"/>
      <c r="D275" s="195"/>
      <c r="E275" s="186" t="s">
        <v>150</v>
      </c>
      <c r="F275" s="238">
        <v>1809.2550000000001</v>
      </c>
      <c r="G275" s="238">
        <v>0</v>
      </c>
      <c r="H275" s="238">
        <v>0</v>
      </c>
      <c r="I275" s="238">
        <v>2.6880000000000002</v>
      </c>
      <c r="J275" s="238">
        <v>10.250999999999999</v>
      </c>
      <c r="K275" s="238">
        <v>39.7740000000001</v>
      </c>
      <c r="L275" s="238">
        <v>60.55</v>
      </c>
      <c r="M275" s="238">
        <v>69.297000000000097</v>
      </c>
      <c r="N275" s="238">
        <v>136.702</v>
      </c>
      <c r="O275" s="238">
        <v>175.59399999999999</v>
      </c>
      <c r="P275" s="238">
        <v>295.68099999999998</v>
      </c>
      <c r="Q275" s="238">
        <v>268.96699999999998</v>
      </c>
      <c r="R275" s="238">
        <v>240.12899999999999</v>
      </c>
      <c r="S275" s="238">
        <v>172.13300000000001</v>
      </c>
      <c r="T275" s="238">
        <v>181.666</v>
      </c>
      <c r="U275" s="238">
        <v>79.390999999999906</v>
      </c>
      <c r="V275" s="238">
        <v>49.688000000000002</v>
      </c>
      <c r="W275" s="238">
        <v>17.376999999999999</v>
      </c>
      <c r="X275" s="238">
        <v>7.7649999999999997</v>
      </c>
      <c r="Y275" s="238">
        <v>1.6020000000000001</v>
      </c>
      <c r="Z275" s="238">
        <v>0</v>
      </c>
      <c r="AA275" s="246">
        <v>0</v>
      </c>
      <c r="AB275" s="93"/>
    </row>
    <row r="276" spans="1:28" ht="19.5" customHeight="1" x14ac:dyDescent="0.15">
      <c r="A276" s="191" t="s">
        <v>155</v>
      </c>
      <c r="B276" s="195"/>
      <c r="C276" s="195" t="s">
        <v>10</v>
      </c>
      <c r="D276" s="186" t="s">
        <v>156</v>
      </c>
      <c r="E276" s="186" t="s">
        <v>184</v>
      </c>
      <c r="F276" s="238">
        <v>4277.8</v>
      </c>
      <c r="G276" s="238">
        <v>23.03</v>
      </c>
      <c r="H276" s="238">
        <v>26.12</v>
      </c>
      <c r="I276" s="238">
        <v>40.479999999999997</v>
      </c>
      <c r="J276" s="238">
        <v>82.94</v>
      </c>
      <c r="K276" s="238">
        <v>229.67</v>
      </c>
      <c r="L276" s="238">
        <v>285.05</v>
      </c>
      <c r="M276" s="238">
        <v>272.02999999999997</v>
      </c>
      <c r="N276" s="238">
        <v>448.76</v>
      </c>
      <c r="O276" s="238">
        <v>503.98</v>
      </c>
      <c r="P276" s="238">
        <v>642.94000000000005</v>
      </c>
      <c r="Q276" s="238">
        <v>458.31</v>
      </c>
      <c r="R276" s="238">
        <v>349.27</v>
      </c>
      <c r="S276" s="238">
        <v>265.42</v>
      </c>
      <c r="T276" s="238">
        <v>316.75</v>
      </c>
      <c r="U276" s="238">
        <v>161.69999999999999</v>
      </c>
      <c r="V276" s="238">
        <v>112.93</v>
      </c>
      <c r="W276" s="238">
        <v>39.1</v>
      </c>
      <c r="X276" s="238">
        <v>15.28</v>
      </c>
      <c r="Y276" s="238">
        <v>4.04</v>
      </c>
      <c r="Z276" s="238">
        <v>0</v>
      </c>
      <c r="AA276" s="246">
        <v>0</v>
      </c>
      <c r="AB276" s="93"/>
    </row>
    <row r="277" spans="1:28" ht="19.5" customHeight="1" x14ac:dyDescent="0.15">
      <c r="A277" s="191"/>
      <c r="B277" s="195"/>
      <c r="C277" s="195"/>
      <c r="D277" s="195"/>
      <c r="E277" s="186" t="s">
        <v>150</v>
      </c>
      <c r="F277" s="238">
        <v>1356.9939999999999</v>
      </c>
      <c r="G277" s="238">
        <v>0</v>
      </c>
      <c r="H277" s="238">
        <v>0</v>
      </c>
      <c r="I277" s="238">
        <v>2.08</v>
      </c>
      <c r="J277" s="238">
        <v>9.9529999999999994</v>
      </c>
      <c r="K277" s="238">
        <v>39.058999999999997</v>
      </c>
      <c r="L277" s="238">
        <v>59.869</v>
      </c>
      <c r="M277" s="238">
        <v>68.125000000000099</v>
      </c>
      <c r="N277" s="238">
        <v>130.113</v>
      </c>
      <c r="O277" s="238">
        <v>161.268</v>
      </c>
      <c r="P277" s="238">
        <v>218.55600000000001</v>
      </c>
      <c r="Q277" s="238">
        <v>169.59399999999999</v>
      </c>
      <c r="R277" s="238">
        <v>132.68899999999999</v>
      </c>
      <c r="S277" s="238">
        <v>103.474</v>
      </c>
      <c r="T277" s="238">
        <v>126.259</v>
      </c>
      <c r="U277" s="238">
        <v>66.172999999999902</v>
      </c>
      <c r="V277" s="238">
        <v>45.884</v>
      </c>
      <c r="W277" s="238">
        <v>16.033000000000001</v>
      </c>
      <c r="X277" s="238">
        <v>6.2629999999999999</v>
      </c>
      <c r="Y277" s="238">
        <v>1.6020000000000001</v>
      </c>
      <c r="Z277" s="238">
        <v>0</v>
      </c>
      <c r="AA277" s="246">
        <v>0</v>
      </c>
      <c r="AB277" s="93"/>
    </row>
    <row r="278" spans="1:28" ht="19.5" customHeight="1" x14ac:dyDescent="0.15">
      <c r="A278" s="191"/>
      <c r="B278" s="195"/>
      <c r="C278" s="195"/>
      <c r="D278" s="186" t="s">
        <v>157</v>
      </c>
      <c r="E278" s="186" t="s">
        <v>184</v>
      </c>
      <c r="F278" s="238">
        <v>1369.75</v>
      </c>
      <c r="G278" s="238">
        <v>0</v>
      </c>
      <c r="H278" s="238">
        <v>0</v>
      </c>
      <c r="I278" s="238">
        <v>0</v>
      </c>
      <c r="J278" s="238">
        <v>0</v>
      </c>
      <c r="K278" s="238">
        <v>6.57</v>
      </c>
      <c r="L278" s="238">
        <v>3.65</v>
      </c>
      <c r="M278" s="238">
        <v>5.05</v>
      </c>
      <c r="N278" s="238">
        <v>34.119999999999997</v>
      </c>
      <c r="O278" s="238">
        <v>75.62</v>
      </c>
      <c r="P278" s="238">
        <v>338.75</v>
      </c>
      <c r="Q278" s="238">
        <v>314.64</v>
      </c>
      <c r="R278" s="238">
        <v>313.08</v>
      </c>
      <c r="S278" s="238">
        <v>160.53</v>
      </c>
      <c r="T278" s="238">
        <v>75.14</v>
      </c>
      <c r="U278" s="238">
        <v>23.25</v>
      </c>
      <c r="V278" s="238">
        <v>13.61</v>
      </c>
      <c r="W278" s="238">
        <v>4.62</v>
      </c>
      <c r="X278" s="238">
        <v>1.1200000000000001</v>
      </c>
      <c r="Y278" s="238">
        <v>0</v>
      </c>
      <c r="Z278" s="238">
        <v>0</v>
      </c>
      <c r="AA278" s="246">
        <v>0</v>
      </c>
      <c r="AB278" s="93"/>
    </row>
    <row r="279" spans="1:28" ht="19.5" customHeight="1" x14ac:dyDescent="0.15">
      <c r="A279" s="191"/>
      <c r="B279" s="195"/>
      <c r="C279" s="195"/>
      <c r="D279" s="195"/>
      <c r="E279" s="186" t="s">
        <v>150</v>
      </c>
      <c r="F279" s="238">
        <v>297.92599999999999</v>
      </c>
      <c r="G279" s="238">
        <v>0</v>
      </c>
      <c r="H279" s="238">
        <v>0</v>
      </c>
      <c r="I279" s="238">
        <v>0</v>
      </c>
      <c r="J279" s="238">
        <v>0</v>
      </c>
      <c r="K279" s="238">
        <v>0.65800000000000003</v>
      </c>
      <c r="L279" s="238">
        <v>0.436</v>
      </c>
      <c r="M279" s="238">
        <v>0.70799999999999996</v>
      </c>
      <c r="N279" s="238">
        <v>5.4589999999999996</v>
      </c>
      <c r="O279" s="238">
        <v>13.615</v>
      </c>
      <c r="P279" s="238">
        <v>67.754000000000005</v>
      </c>
      <c r="Q279" s="238">
        <v>69.210999999999999</v>
      </c>
      <c r="R279" s="238">
        <v>71.983999999999995</v>
      </c>
      <c r="S279" s="238">
        <v>38.225000000000001</v>
      </c>
      <c r="T279" s="238">
        <v>18.800999999999998</v>
      </c>
      <c r="U279" s="238">
        <v>6.0430000000000001</v>
      </c>
      <c r="V279" s="238">
        <v>3.54</v>
      </c>
      <c r="W279" s="238">
        <v>1.2</v>
      </c>
      <c r="X279" s="238">
        <v>0.29199999999999998</v>
      </c>
      <c r="Y279" s="238">
        <v>0</v>
      </c>
      <c r="Z279" s="238">
        <v>0</v>
      </c>
      <c r="AA279" s="246">
        <v>0</v>
      </c>
      <c r="AB279" s="93"/>
    </row>
    <row r="280" spans="1:28" ht="19.5" customHeight="1" x14ac:dyDescent="0.15">
      <c r="A280" s="191"/>
      <c r="B280" s="195" t="s">
        <v>158</v>
      </c>
      <c r="C280" s="195" t="s">
        <v>159</v>
      </c>
      <c r="D280" s="186" t="s">
        <v>160</v>
      </c>
      <c r="E280" s="186" t="s">
        <v>184</v>
      </c>
      <c r="F280" s="238">
        <v>0</v>
      </c>
      <c r="G280" s="238">
        <v>0</v>
      </c>
      <c r="H280" s="238">
        <v>0</v>
      </c>
      <c r="I280" s="238">
        <v>0</v>
      </c>
      <c r="J280" s="238">
        <v>0</v>
      </c>
      <c r="K280" s="238">
        <v>0</v>
      </c>
      <c r="L280" s="238">
        <v>0</v>
      </c>
      <c r="M280" s="238">
        <v>0</v>
      </c>
      <c r="N280" s="238">
        <v>0</v>
      </c>
      <c r="O280" s="238">
        <v>0</v>
      </c>
      <c r="P280" s="238">
        <v>0</v>
      </c>
      <c r="Q280" s="238">
        <v>0</v>
      </c>
      <c r="R280" s="238">
        <v>0</v>
      </c>
      <c r="S280" s="238">
        <v>0</v>
      </c>
      <c r="T280" s="238">
        <v>0</v>
      </c>
      <c r="U280" s="238">
        <v>0</v>
      </c>
      <c r="V280" s="238">
        <v>0</v>
      </c>
      <c r="W280" s="238">
        <v>0</v>
      </c>
      <c r="X280" s="238">
        <v>0</v>
      </c>
      <c r="Y280" s="238">
        <v>0</v>
      </c>
      <c r="Z280" s="238">
        <v>0</v>
      </c>
      <c r="AA280" s="246">
        <v>0</v>
      </c>
      <c r="AB280" s="93"/>
    </row>
    <row r="281" spans="1:28" ht="19.5" customHeight="1" x14ac:dyDescent="0.15">
      <c r="A281" s="191"/>
      <c r="B281" s="195"/>
      <c r="C281" s="195"/>
      <c r="D281" s="195"/>
      <c r="E281" s="186" t="s">
        <v>150</v>
      </c>
      <c r="F281" s="238">
        <v>0</v>
      </c>
      <c r="G281" s="238">
        <v>0</v>
      </c>
      <c r="H281" s="238">
        <v>0</v>
      </c>
      <c r="I281" s="238">
        <v>0</v>
      </c>
      <c r="J281" s="238">
        <v>0</v>
      </c>
      <c r="K281" s="238">
        <v>0</v>
      </c>
      <c r="L281" s="238">
        <v>0</v>
      </c>
      <c r="M281" s="238">
        <v>0</v>
      </c>
      <c r="N281" s="238">
        <v>0</v>
      </c>
      <c r="O281" s="238">
        <v>0</v>
      </c>
      <c r="P281" s="238">
        <v>0</v>
      </c>
      <c r="Q281" s="238">
        <v>0</v>
      </c>
      <c r="R281" s="238">
        <v>0</v>
      </c>
      <c r="S281" s="238">
        <v>0</v>
      </c>
      <c r="T281" s="238">
        <v>0</v>
      </c>
      <c r="U281" s="238">
        <v>0</v>
      </c>
      <c r="V281" s="238">
        <v>0</v>
      </c>
      <c r="W281" s="238">
        <v>0</v>
      </c>
      <c r="X281" s="238">
        <v>0</v>
      </c>
      <c r="Y281" s="238">
        <v>0</v>
      </c>
      <c r="Z281" s="238">
        <v>0</v>
      </c>
      <c r="AA281" s="246">
        <v>0</v>
      </c>
      <c r="AB281" s="93"/>
    </row>
    <row r="282" spans="1:28" ht="19.5" customHeight="1" x14ac:dyDescent="0.15">
      <c r="A282" s="191"/>
      <c r="B282" s="195"/>
      <c r="C282" s="195"/>
      <c r="D282" s="186" t="s">
        <v>161</v>
      </c>
      <c r="E282" s="186" t="s">
        <v>184</v>
      </c>
      <c r="F282" s="238">
        <v>18.11</v>
      </c>
      <c r="G282" s="238">
        <v>0.46</v>
      </c>
      <c r="H282" s="238">
        <v>5.89</v>
      </c>
      <c r="I282" s="238">
        <v>10.81</v>
      </c>
      <c r="J282" s="238">
        <v>0.36</v>
      </c>
      <c r="K282" s="238">
        <v>0.11</v>
      </c>
      <c r="L282" s="238">
        <v>0.48</v>
      </c>
      <c r="M282" s="238">
        <v>0</v>
      </c>
      <c r="N282" s="238">
        <v>0</v>
      </c>
      <c r="O282" s="238">
        <v>0</v>
      </c>
      <c r="P282" s="238">
        <v>0</v>
      </c>
      <c r="Q282" s="238">
        <v>0</v>
      </c>
      <c r="R282" s="238">
        <v>0</v>
      </c>
      <c r="S282" s="238">
        <v>0</v>
      </c>
      <c r="T282" s="238">
        <v>0</v>
      </c>
      <c r="U282" s="238">
        <v>0</v>
      </c>
      <c r="V282" s="238">
        <v>0</v>
      </c>
      <c r="W282" s="238">
        <v>0</v>
      </c>
      <c r="X282" s="238">
        <v>0</v>
      </c>
      <c r="Y282" s="238">
        <v>0</v>
      </c>
      <c r="Z282" s="238">
        <v>0</v>
      </c>
      <c r="AA282" s="246">
        <v>0</v>
      </c>
      <c r="AB282" s="93"/>
    </row>
    <row r="283" spans="1:28" ht="19.5" customHeight="1" x14ac:dyDescent="0.15">
      <c r="A283" s="191"/>
      <c r="B283" s="195"/>
      <c r="C283" s="195"/>
      <c r="D283" s="195"/>
      <c r="E283" s="186" t="s">
        <v>150</v>
      </c>
      <c r="F283" s="238">
        <v>2.5000000000000001E-2</v>
      </c>
      <c r="G283" s="238">
        <v>0</v>
      </c>
      <c r="H283" s="238">
        <v>0</v>
      </c>
      <c r="I283" s="238">
        <v>0</v>
      </c>
      <c r="J283" s="238">
        <v>4.0000000000000001E-3</v>
      </c>
      <c r="K283" s="238">
        <v>3.0000000000000001E-3</v>
      </c>
      <c r="L283" s="238">
        <v>1.7999999999999999E-2</v>
      </c>
      <c r="M283" s="238">
        <v>0</v>
      </c>
      <c r="N283" s="238">
        <v>0</v>
      </c>
      <c r="O283" s="238">
        <v>0</v>
      </c>
      <c r="P283" s="238">
        <v>0</v>
      </c>
      <c r="Q283" s="238">
        <v>0</v>
      </c>
      <c r="R283" s="238">
        <v>0</v>
      </c>
      <c r="S283" s="238">
        <v>0</v>
      </c>
      <c r="T283" s="238">
        <v>0</v>
      </c>
      <c r="U283" s="238">
        <v>0</v>
      </c>
      <c r="V283" s="238">
        <v>0</v>
      </c>
      <c r="W283" s="238">
        <v>0</v>
      </c>
      <c r="X283" s="238">
        <v>0</v>
      </c>
      <c r="Y283" s="238">
        <v>0</v>
      </c>
      <c r="Z283" s="238">
        <v>0</v>
      </c>
      <c r="AA283" s="246">
        <v>0</v>
      </c>
      <c r="AB283" s="93"/>
    </row>
    <row r="284" spans="1:28" ht="19.5" customHeight="1" x14ac:dyDescent="0.15">
      <c r="A284" s="191"/>
      <c r="B284" s="195"/>
      <c r="C284" s="195" t="s">
        <v>162</v>
      </c>
      <c r="D284" s="186" t="s">
        <v>163</v>
      </c>
      <c r="E284" s="186" t="s">
        <v>184</v>
      </c>
      <c r="F284" s="238">
        <v>622.46</v>
      </c>
      <c r="G284" s="238">
        <v>13.13</v>
      </c>
      <c r="H284" s="238">
        <v>26.87</v>
      </c>
      <c r="I284" s="238">
        <v>17.41</v>
      </c>
      <c r="J284" s="238">
        <v>2.94</v>
      </c>
      <c r="K284" s="238">
        <v>0.06</v>
      </c>
      <c r="L284" s="238">
        <v>0.76</v>
      </c>
      <c r="M284" s="238">
        <v>2.44</v>
      </c>
      <c r="N284" s="238">
        <v>5.31</v>
      </c>
      <c r="O284" s="238">
        <v>3.09</v>
      </c>
      <c r="P284" s="238">
        <v>37.47</v>
      </c>
      <c r="Q284" s="238">
        <v>116</v>
      </c>
      <c r="R284" s="238">
        <v>131.69</v>
      </c>
      <c r="S284" s="238">
        <v>108.75</v>
      </c>
      <c r="T284" s="238">
        <v>127.23</v>
      </c>
      <c r="U284" s="238">
        <v>23.92</v>
      </c>
      <c r="V284" s="238">
        <v>0.88</v>
      </c>
      <c r="W284" s="238">
        <v>0.48</v>
      </c>
      <c r="X284" s="238">
        <v>4.03</v>
      </c>
      <c r="Y284" s="238">
        <v>0</v>
      </c>
      <c r="Z284" s="238">
        <v>0</v>
      </c>
      <c r="AA284" s="246">
        <v>0</v>
      </c>
      <c r="AB284" s="93"/>
    </row>
    <row r="285" spans="1:28" ht="19.5" customHeight="1" x14ac:dyDescent="0.15">
      <c r="A285" s="191"/>
      <c r="B285" s="195" t="s">
        <v>20</v>
      </c>
      <c r="C285" s="195"/>
      <c r="D285" s="195"/>
      <c r="E285" s="186" t="s">
        <v>150</v>
      </c>
      <c r="F285" s="238">
        <v>154.14599999999999</v>
      </c>
      <c r="G285" s="238">
        <v>0</v>
      </c>
      <c r="H285" s="238">
        <v>0</v>
      </c>
      <c r="I285" s="238">
        <v>0.60799999999999998</v>
      </c>
      <c r="J285" s="238">
        <v>0.29399999999999998</v>
      </c>
      <c r="K285" s="238">
        <v>8.0000000000000002E-3</v>
      </c>
      <c r="L285" s="238">
        <v>0.122</v>
      </c>
      <c r="M285" s="238">
        <v>0.46400000000000002</v>
      </c>
      <c r="N285" s="238">
        <v>1.117</v>
      </c>
      <c r="O285" s="238">
        <v>0.71099999999999997</v>
      </c>
      <c r="P285" s="238">
        <v>9.3710000000000004</v>
      </c>
      <c r="Q285" s="238">
        <v>30.161999999999999</v>
      </c>
      <c r="R285" s="238">
        <v>35.456000000000003</v>
      </c>
      <c r="S285" s="238">
        <v>30.434000000000001</v>
      </c>
      <c r="T285" s="238">
        <v>36.606000000000002</v>
      </c>
      <c r="U285" s="238">
        <v>7.1749999999999998</v>
      </c>
      <c r="V285" s="238">
        <v>0.26400000000000001</v>
      </c>
      <c r="W285" s="238">
        <v>0.14399999999999999</v>
      </c>
      <c r="X285" s="238">
        <v>1.21</v>
      </c>
      <c r="Y285" s="238">
        <v>0</v>
      </c>
      <c r="Z285" s="238">
        <v>0</v>
      </c>
      <c r="AA285" s="246">
        <v>0</v>
      </c>
      <c r="AB285" s="93"/>
    </row>
    <row r="286" spans="1:28" ht="19.5" customHeight="1" x14ac:dyDescent="0.15">
      <c r="A286" s="191"/>
      <c r="B286" s="195"/>
      <c r="C286" s="195"/>
      <c r="D286" s="186" t="s">
        <v>164</v>
      </c>
      <c r="E286" s="186" t="s">
        <v>184</v>
      </c>
      <c r="F286" s="238">
        <v>4.66</v>
      </c>
      <c r="G286" s="238">
        <v>0</v>
      </c>
      <c r="H286" s="238">
        <v>0</v>
      </c>
      <c r="I286" s="238">
        <v>0.11</v>
      </c>
      <c r="J286" s="238">
        <v>0</v>
      </c>
      <c r="K286" s="238">
        <v>1.7</v>
      </c>
      <c r="L286" s="238">
        <v>2.68</v>
      </c>
      <c r="M286" s="238">
        <v>0</v>
      </c>
      <c r="N286" s="238">
        <v>0.17</v>
      </c>
      <c r="O286" s="238">
        <v>0</v>
      </c>
      <c r="P286" s="238">
        <v>0</v>
      </c>
      <c r="Q286" s="238">
        <v>0</v>
      </c>
      <c r="R286" s="238">
        <v>0</v>
      </c>
      <c r="S286" s="238">
        <v>0</v>
      </c>
      <c r="T286" s="238">
        <v>0</v>
      </c>
      <c r="U286" s="238">
        <v>0</v>
      </c>
      <c r="V286" s="238">
        <v>0</v>
      </c>
      <c r="W286" s="238">
        <v>0</v>
      </c>
      <c r="X286" s="238">
        <v>0</v>
      </c>
      <c r="Y286" s="238">
        <v>0</v>
      </c>
      <c r="Z286" s="238">
        <v>0</v>
      </c>
      <c r="AA286" s="246">
        <v>0</v>
      </c>
      <c r="AB286" s="93"/>
    </row>
    <row r="287" spans="1:28" ht="19.5" customHeight="1" x14ac:dyDescent="0.15">
      <c r="A287" s="191" t="s">
        <v>227</v>
      </c>
      <c r="B287" s="195"/>
      <c r="C287" s="195"/>
      <c r="D287" s="195"/>
      <c r="E287" s="186" t="s">
        <v>150</v>
      </c>
      <c r="F287" s="238">
        <v>0.16400000000000001</v>
      </c>
      <c r="G287" s="238">
        <v>0</v>
      </c>
      <c r="H287" s="238">
        <v>0</v>
      </c>
      <c r="I287" s="238">
        <v>0</v>
      </c>
      <c r="J287" s="238">
        <v>0</v>
      </c>
      <c r="K287" s="238">
        <v>4.5999999999999999E-2</v>
      </c>
      <c r="L287" s="238">
        <v>0.105</v>
      </c>
      <c r="M287" s="238">
        <v>0</v>
      </c>
      <c r="N287" s="238">
        <v>1.2999999999999999E-2</v>
      </c>
      <c r="O287" s="238">
        <v>0</v>
      </c>
      <c r="P287" s="238">
        <v>0</v>
      </c>
      <c r="Q287" s="238">
        <v>0</v>
      </c>
      <c r="R287" s="238">
        <v>0</v>
      </c>
      <c r="S287" s="238">
        <v>0</v>
      </c>
      <c r="T287" s="238">
        <v>0</v>
      </c>
      <c r="U287" s="238">
        <v>0</v>
      </c>
      <c r="V287" s="238">
        <v>0</v>
      </c>
      <c r="W287" s="238">
        <v>0</v>
      </c>
      <c r="X287" s="238">
        <v>0</v>
      </c>
      <c r="Y287" s="238">
        <v>0</v>
      </c>
      <c r="Z287" s="238">
        <v>0</v>
      </c>
      <c r="AA287" s="246">
        <v>0</v>
      </c>
      <c r="AB287" s="93"/>
    </row>
    <row r="288" spans="1:28" ht="19.5" customHeight="1" x14ac:dyDescent="0.15">
      <c r="A288" s="191"/>
      <c r="B288" s="194"/>
      <c r="C288" s="190" t="s">
        <v>165</v>
      </c>
      <c r="D288" s="185"/>
      <c r="E288" s="186" t="s">
        <v>184</v>
      </c>
      <c r="F288" s="238">
        <v>114.61</v>
      </c>
      <c r="G288" s="238">
        <v>2.4</v>
      </c>
      <c r="H288" s="238">
        <v>11.05</v>
      </c>
      <c r="I288" s="238">
        <v>21.05</v>
      </c>
      <c r="J288" s="238">
        <v>27.4</v>
      </c>
      <c r="K288" s="238">
        <v>13.61</v>
      </c>
      <c r="L288" s="238">
        <v>21.09</v>
      </c>
      <c r="M288" s="238">
        <v>7.43</v>
      </c>
      <c r="N288" s="238">
        <v>1.41</v>
      </c>
      <c r="O288" s="238">
        <v>0</v>
      </c>
      <c r="P288" s="238">
        <v>1.37</v>
      </c>
      <c r="Q288" s="238">
        <v>0</v>
      </c>
      <c r="R288" s="238">
        <v>0</v>
      </c>
      <c r="S288" s="238">
        <v>3.58</v>
      </c>
      <c r="T288" s="238">
        <v>0.67</v>
      </c>
      <c r="U288" s="238">
        <v>0.35</v>
      </c>
      <c r="V288" s="238">
        <v>2.39</v>
      </c>
      <c r="W288" s="238">
        <v>0.81</v>
      </c>
      <c r="X288" s="238">
        <v>0</v>
      </c>
      <c r="Y288" s="238">
        <v>0</v>
      </c>
      <c r="Z288" s="238">
        <v>0</v>
      </c>
      <c r="AA288" s="246">
        <v>0</v>
      </c>
      <c r="AB288" s="93"/>
    </row>
    <row r="289" spans="1:28" ht="19.5" customHeight="1" x14ac:dyDescent="0.15">
      <c r="A289" s="191"/>
      <c r="B289" s="194"/>
      <c r="C289" s="194"/>
      <c r="D289" s="188"/>
      <c r="E289" s="186" t="s">
        <v>150</v>
      </c>
      <c r="F289" s="238">
        <v>6.73</v>
      </c>
      <c r="G289" s="238">
        <v>0</v>
      </c>
      <c r="H289" s="238">
        <v>9.2999999999999999E-2</v>
      </c>
      <c r="I289" s="238">
        <v>0.53600000000000003</v>
      </c>
      <c r="J289" s="238">
        <v>1.357</v>
      </c>
      <c r="K289" s="238">
        <v>0.95299999999999996</v>
      </c>
      <c r="L289" s="238">
        <v>1.899</v>
      </c>
      <c r="M289" s="238">
        <v>0.751</v>
      </c>
      <c r="N289" s="238">
        <v>0.16600000000000001</v>
      </c>
      <c r="O289" s="238">
        <v>0</v>
      </c>
      <c r="P289" s="238">
        <v>0.17799999999999999</v>
      </c>
      <c r="Q289" s="238">
        <v>0</v>
      </c>
      <c r="R289" s="238">
        <v>0</v>
      </c>
      <c r="S289" s="238">
        <v>0.36299999999999999</v>
      </c>
      <c r="T289" s="238">
        <v>6.8000000000000005E-2</v>
      </c>
      <c r="U289" s="238">
        <v>3.5999999999999997E-2</v>
      </c>
      <c r="V289" s="238">
        <v>0.246</v>
      </c>
      <c r="W289" s="238">
        <v>8.4000000000000005E-2</v>
      </c>
      <c r="X289" s="238">
        <v>0</v>
      </c>
      <c r="Y289" s="238">
        <v>0</v>
      </c>
      <c r="Z289" s="238">
        <v>0</v>
      </c>
      <c r="AA289" s="246">
        <v>0</v>
      </c>
      <c r="AB289" s="93"/>
    </row>
    <row r="290" spans="1:28" ht="19.5" customHeight="1" x14ac:dyDescent="0.15">
      <c r="A290" s="191"/>
      <c r="B290" s="193"/>
      <c r="C290" s="190" t="s">
        <v>152</v>
      </c>
      <c r="D290" s="185"/>
      <c r="E290" s="186" t="s">
        <v>184</v>
      </c>
      <c r="F290" s="238">
        <v>3083.99</v>
      </c>
      <c r="G290" s="238">
        <v>0</v>
      </c>
      <c r="H290" s="238">
        <v>292.44</v>
      </c>
      <c r="I290" s="238">
        <v>0</v>
      </c>
      <c r="J290" s="238">
        <v>38.31</v>
      </c>
      <c r="K290" s="238">
        <v>35.799999999999997</v>
      </c>
      <c r="L290" s="238">
        <v>39.15</v>
      </c>
      <c r="M290" s="238">
        <v>29.39</v>
      </c>
      <c r="N290" s="238">
        <v>69.59</v>
      </c>
      <c r="O290" s="238">
        <v>29.82</v>
      </c>
      <c r="P290" s="238">
        <v>107.91</v>
      </c>
      <c r="Q290" s="238">
        <v>69.819999999999993</v>
      </c>
      <c r="R290" s="238">
        <v>229.19</v>
      </c>
      <c r="S290" s="238">
        <v>299.92</v>
      </c>
      <c r="T290" s="238">
        <v>572.37</v>
      </c>
      <c r="U290" s="238">
        <v>608.09</v>
      </c>
      <c r="V290" s="238">
        <v>343.63</v>
      </c>
      <c r="W290" s="238">
        <v>218.07</v>
      </c>
      <c r="X290" s="238">
        <v>93.21</v>
      </c>
      <c r="Y290" s="238">
        <v>1.83</v>
      </c>
      <c r="Z290" s="238">
        <v>3.93</v>
      </c>
      <c r="AA290" s="246">
        <v>1.52</v>
      </c>
      <c r="AB290" s="93"/>
    </row>
    <row r="291" spans="1:28" ht="19.5" customHeight="1" x14ac:dyDescent="0.15">
      <c r="A291" s="191"/>
      <c r="B291" s="194"/>
      <c r="C291" s="194"/>
      <c r="D291" s="188"/>
      <c r="E291" s="186" t="s">
        <v>150</v>
      </c>
      <c r="F291" s="238">
        <v>403.31299999999999</v>
      </c>
      <c r="G291" s="238">
        <v>0</v>
      </c>
      <c r="H291" s="238">
        <v>2.9489999999999901</v>
      </c>
      <c r="I291" s="238">
        <v>0</v>
      </c>
      <c r="J291" s="238">
        <v>1.9239999999999999</v>
      </c>
      <c r="K291" s="238">
        <v>2.5089999999999999</v>
      </c>
      <c r="L291" s="238">
        <v>3.5259999999999998</v>
      </c>
      <c r="M291" s="238">
        <v>2.9390000000000001</v>
      </c>
      <c r="N291" s="238">
        <v>7.2309999999999999</v>
      </c>
      <c r="O291" s="238">
        <v>3.5990000000000002</v>
      </c>
      <c r="P291" s="238">
        <v>14.276</v>
      </c>
      <c r="Q291" s="238">
        <v>9.7110000000000003</v>
      </c>
      <c r="R291" s="238">
        <v>34.176000000000002</v>
      </c>
      <c r="S291" s="238">
        <v>44.252000000000002</v>
      </c>
      <c r="T291" s="238">
        <v>86.111000000000104</v>
      </c>
      <c r="U291" s="238">
        <v>91.793000000000106</v>
      </c>
      <c r="V291" s="238">
        <v>51.012</v>
      </c>
      <c r="W291" s="238">
        <v>32.183</v>
      </c>
      <c r="X291" s="238">
        <v>13.847</v>
      </c>
      <c r="Y291" s="238">
        <v>0.46800000000000003</v>
      </c>
      <c r="Z291" s="238">
        <v>0.57799999999999996</v>
      </c>
      <c r="AA291" s="246">
        <v>0.22900000000000001</v>
      </c>
      <c r="AB291" s="93"/>
    </row>
    <row r="292" spans="1:28" ht="19.5" customHeight="1" x14ac:dyDescent="0.15">
      <c r="A292" s="191"/>
      <c r="B292" s="195" t="s">
        <v>94</v>
      </c>
      <c r="C292" s="186"/>
      <c r="D292" s="186" t="s">
        <v>153</v>
      </c>
      <c r="E292" s="186" t="s">
        <v>184</v>
      </c>
      <c r="F292" s="238">
        <v>96.82</v>
      </c>
      <c r="G292" s="238">
        <v>0</v>
      </c>
      <c r="H292" s="238">
        <v>0</v>
      </c>
      <c r="I292" s="238">
        <v>0</v>
      </c>
      <c r="J292" s="238">
        <v>0</v>
      </c>
      <c r="K292" s="238">
        <v>0</v>
      </c>
      <c r="L292" s="238">
        <v>0</v>
      </c>
      <c r="M292" s="238">
        <v>0</v>
      </c>
      <c r="N292" s="238">
        <v>0</v>
      </c>
      <c r="O292" s="238">
        <v>3.68</v>
      </c>
      <c r="P292" s="238">
        <v>4.22</v>
      </c>
      <c r="Q292" s="238">
        <v>0</v>
      </c>
      <c r="R292" s="238">
        <v>12.87</v>
      </c>
      <c r="S292" s="238">
        <v>8.1</v>
      </c>
      <c r="T292" s="238">
        <v>29.83</v>
      </c>
      <c r="U292" s="238">
        <v>28.4</v>
      </c>
      <c r="V292" s="238">
        <v>5.49</v>
      </c>
      <c r="W292" s="238">
        <v>1.1499999999999999</v>
      </c>
      <c r="X292" s="238">
        <v>1.27</v>
      </c>
      <c r="Y292" s="238">
        <v>1.76</v>
      </c>
      <c r="Z292" s="238">
        <v>0</v>
      </c>
      <c r="AA292" s="250">
        <v>0.05</v>
      </c>
      <c r="AB292" s="93"/>
    </row>
    <row r="293" spans="1:28" ht="19.5" customHeight="1" x14ac:dyDescent="0.15">
      <c r="A293" s="191"/>
      <c r="B293" s="195"/>
      <c r="C293" s="195" t="s">
        <v>10</v>
      </c>
      <c r="D293" s="195"/>
      <c r="E293" s="186" t="s">
        <v>150</v>
      </c>
      <c r="F293" s="238">
        <v>22.646999999999998</v>
      </c>
      <c r="G293" s="238">
        <v>0</v>
      </c>
      <c r="H293" s="238">
        <v>0</v>
      </c>
      <c r="I293" s="238">
        <v>0</v>
      </c>
      <c r="J293" s="238">
        <v>0</v>
      </c>
      <c r="K293" s="238">
        <v>0</v>
      </c>
      <c r="L293" s="238">
        <v>0</v>
      </c>
      <c r="M293" s="238">
        <v>0</v>
      </c>
      <c r="N293" s="238">
        <v>0</v>
      </c>
      <c r="O293" s="238">
        <v>0.46400000000000002</v>
      </c>
      <c r="P293" s="238">
        <v>0.81899999999999995</v>
      </c>
      <c r="Q293" s="238">
        <v>0</v>
      </c>
      <c r="R293" s="238">
        <v>2.89</v>
      </c>
      <c r="S293" s="238">
        <v>1.944</v>
      </c>
      <c r="T293" s="238">
        <v>7.3739999999999997</v>
      </c>
      <c r="U293" s="238">
        <v>6.6239999999999997</v>
      </c>
      <c r="V293" s="238">
        <v>1.43</v>
      </c>
      <c r="W293" s="238">
        <v>0.29899999999999999</v>
      </c>
      <c r="X293" s="238">
        <v>0.33200000000000002</v>
      </c>
      <c r="Y293" s="238">
        <v>0.45800000000000002</v>
      </c>
      <c r="Z293" s="238">
        <v>0</v>
      </c>
      <c r="AA293" s="246">
        <v>1.2999999999999999E-2</v>
      </c>
      <c r="AB293" s="93"/>
    </row>
    <row r="294" spans="1:28" ht="19.5" customHeight="1" x14ac:dyDescent="0.15">
      <c r="A294" s="191"/>
      <c r="B294" s="195"/>
      <c r="C294" s="195"/>
      <c r="D294" s="186" t="s">
        <v>157</v>
      </c>
      <c r="E294" s="186" t="s">
        <v>184</v>
      </c>
      <c r="F294" s="238">
        <v>96.82</v>
      </c>
      <c r="G294" s="238">
        <v>0</v>
      </c>
      <c r="H294" s="238">
        <v>0</v>
      </c>
      <c r="I294" s="238">
        <v>0</v>
      </c>
      <c r="J294" s="238">
        <v>0</v>
      </c>
      <c r="K294" s="238">
        <v>0</v>
      </c>
      <c r="L294" s="238">
        <v>0</v>
      </c>
      <c r="M294" s="238">
        <v>0</v>
      </c>
      <c r="N294" s="238">
        <v>0</v>
      </c>
      <c r="O294" s="238">
        <v>3.68</v>
      </c>
      <c r="P294" s="238">
        <v>4.22</v>
      </c>
      <c r="Q294" s="238">
        <v>0</v>
      </c>
      <c r="R294" s="238">
        <v>12.87</v>
      </c>
      <c r="S294" s="238">
        <v>8.1</v>
      </c>
      <c r="T294" s="238">
        <v>29.83</v>
      </c>
      <c r="U294" s="238">
        <v>28.4</v>
      </c>
      <c r="V294" s="238">
        <v>5.49</v>
      </c>
      <c r="W294" s="238">
        <v>1.1499999999999999</v>
      </c>
      <c r="X294" s="238">
        <v>1.27</v>
      </c>
      <c r="Y294" s="238">
        <v>1.76</v>
      </c>
      <c r="Z294" s="238">
        <v>0</v>
      </c>
      <c r="AA294" s="246">
        <v>0.05</v>
      </c>
      <c r="AB294" s="93"/>
    </row>
    <row r="295" spans="1:28" ht="19.5" customHeight="1" x14ac:dyDescent="0.15">
      <c r="A295" s="191"/>
      <c r="B295" s="195"/>
      <c r="C295" s="195"/>
      <c r="D295" s="195"/>
      <c r="E295" s="186" t="s">
        <v>150</v>
      </c>
      <c r="F295" s="238">
        <v>22.646999999999998</v>
      </c>
      <c r="G295" s="238">
        <v>0</v>
      </c>
      <c r="H295" s="238">
        <v>0</v>
      </c>
      <c r="I295" s="238">
        <v>0</v>
      </c>
      <c r="J295" s="238">
        <v>0</v>
      </c>
      <c r="K295" s="238">
        <v>0</v>
      </c>
      <c r="L295" s="238">
        <v>0</v>
      </c>
      <c r="M295" s="238">
        <v>0</v>
      </c>
      <c r="N295" s="238">
        <v>0</v>
      </c>
      <c r="O295" s="238">
        <v>0.46400000000000002</v>
      </c>
      <c r="P295" s="238">
        <v>0.81899999999999995</v>
      </c>
      <c r="Q295" s="238">
        <v>0</v>
      </c>
      <c r="R295" s="238">
        <v>2.89</v>
      </c>
      <c r="S295" s="238">
        <v>1.944</v>
      </c>
      <c r="T295" s="238">
        <v>7.3739999999999997</v>
      </c>
      <c r="U295" s="238">
        <v>6.6239999999999997</v>
      </c>
      <c r="V295" s="238">
        <v>1.43</v>
      </c>
      <c r="W295" s="238">
        <v>0.29899999999999999</v>
      </c>
      <c r="X295" s="238">
        <v>0.33200000000000002</v>
      </c>
      <c r="Y295" s="238">
        <v>0.45800000000000002</v>
      </c>
      <c r="Z295" s="238">
        <v>0</v>
      </c>
      <c r="AA295" s="246">
        <v>1.2999999999999999E-2</v>
      </c>
      <c r="AB295" s="93"/>
    </row>
    <row r="296" spans="1:28" ht="19.5" customHeight="1" x14ac:dyDescent="0.15">
      <c r="A296" s="191"/>
      <c r="B296" s="195" t="s">
        <v>65</v>
      </c>
      <c r="C296" s="195" t="s">
        <v>159</v>
      </c>
      <c r="D296" s="186" t="s">
        <v>160</v>
      </c>
      <c r="E296" s="186" t="s">
        <v>184</v>
      </c>
      <c r="F296" s="238">
        <v>0</v>
      </c>
      <c r="G296" s="238">
        <v>0</v>
      </c>
      <c r="H296" s="238">
        <v>0</v>
      </c>
      <c r="I296" s="238">
        <v>0</v>
      </c>
      <c r="J296" s="238">
        <v>0</v>
      </c>
      <c r="K296" s="238">
        <v>0</v>
      </c>
      <c r="L296" s="238">
        <v>0</v>
      </c>
      <c r="M296" s="238">
        <v>0</v>
      </c>
      <c r="N296" s="238">
        <v>0</v>
      </c>
      <c r="O296" s="238">
        <v>0</v>
      </c>
      <c r="P296" s="238">
        <v>0</v>
      </c>
      <c r="Q296" s="238">
        <v>0</v>
      </c>
      <c r="R296" s="238">
        <v>0</v>
      </c>
      <c r="S296" s="238">
        <v>0</v>
      </c>
      <c r="T296" s="238">
        <v>0</v>
      </c>
      <c r="U296" s="238">
        <v>0</v>
      </c>
      <c r="V296" s="238">
        <v>0</v>
      </c>
      <c r="W296" s="238">
        <v>0</v>
      </c>
      <c r="X296" s="238">
        <v>0</v>
      </c>
      <c r="Y296" s="238">
        <v>0</v>
      </c>
      <c r="Z296" s="238">
        <v>0</v>
      </c>
      <c r="AA296" s="246">
        <v>0</v>
      </c>
      <c r="AB296" s="93"/>
    </row>
    <row r="297" spans="1:28" ht="19.5" customHeight="1" x14ac:dyDescent="0.15">
      <c r="A297" s="191"/>
      <c r="B297" s="195"/>
      <c r="C297" s="195"/>
      <c r="D297" s="195"/>
      <c r="E297" s="186" t="s">
        <v>150</v>
      </c>
      <c r="F297" s="238">
        <v>0</v>
      </c>
      <c r="G297" s="238">
        <v>0</v>
      </c>
      <c r="H297" s="238">
        <v>0</v>
      </c>
      <c r="I297" s="238">
        <v>0</v>
      </c>
      <c r="J297" s="238">
        <v>0</v>
      </c>
      <c r="K297" s="238">
        <v>0</v>
      </c>
      <c r="L297" s="238">
        <v>0</v>
      </c>
      <c r="M297" s="238">
        <v>0</v>
      </c>
      <c r="N297" s="238">
        <v>0</v>
      </c>
      <c r="O297" s="238">
        <v>0</v>
      </c>
      <c r="P297" s="238">
        <v>0</v>
      </c>
      <c r="Q297" s="238">
        <v>0</v>
      </c>
      <c r="R297" s="238">
        <v>0</v>
      </c>
      <c r="S297" s="238">
        <v>0</v>
      </c>
      <c r="T297" s="238">
        <v>0</v>
      </c>
      <c r="U297" s="238">
        <v>0</v>
      </c>
      <c r="V297" s="238">
        <v>0</v>
      </c>
      <c r="W297" s="238">
        <v>0</v>
      </c>
      <c r="X297" s="238">
        <v>0</v>
      </c>
      <c r="Y297" s="238">
        <v>0</v>
      </c>
      <c r="Z297" s="238">
        <v>0</v>
      </c>
      <c r="AA297" s="246">
        <v>0</v>
      </c>
      <c r="AB297" s="93"/>
    </row>
    <row r="298" spans="1:28" ht="19.5" customHeight="1" x14ac:dyDescent="0.15">
      <c r="A298" s="191" t="s">
        <v>85</v>
      </c>
      <c r="B298" s="195"/>
      <c r="C298" s="195"/>
      <c r="D298" s="186" t="s">
        <v>166</v>
      </c>
      <c r="E298" s="186" t="s">
        <v>184</v>
      </c>
      <c r="F298" s="238">
        <v>0</v>
      </c>
      <c r="G298" s="238">
        <v>0</v>
      </c>
      <c r="H298" s="238">
        <v>0</v>
      </c>
      <c r="I298" s="238">
        <v>0</v>
      </c>
      <c r="J298" s="238">
        <v>0</v>
      </c>
      <c r="K298" s="238">
        <v>0</v>
      </c>
      <c r="L298" s="238">
        <v>0</v>
      </c>
      <c r="M298" s="238">
        <v>0</v>
      </c>
      <c r="N298" s="238">
        <v>0</v>
      </c>
      <c r="O298" s="238">
        <v>0</v>
      </c>
      <c r="P298" s="238">
        <v>0</v>
      </c>
      <c r="Q298" s="238">
        <v>0</v>
      </c>
      <c r="R298" s="238">
        <v>0</v>
      </c>
      <c r="S298" s="238">
        <v>0</v>
      </c>
      <c r="T298" s="238">
        <v>0</v>
      </c>
      <c r="U298" s="238">
        <v>0</v>
      </c>
      <c r="V298" s="238">
        <v>0</v>
      </c>
      <c r="W298" s="238">
        <v>0</v>
      </c>
      <c r="X298" s="238">
        <v>0</v>
      </c>
      <c r="Y298" s="238">
        <v>0</v>
      </c>
      <c r="Z298" s="238">
        <v>0</v>
      </c>
      <c r="AA298" s="246">
        <v>0</v>
      </c>
      <c r="AB298" s="93"/>
    </row>
    <row r="299" spans="1:28" ht="19.5" customHeight="1" x14ac:dyDescent="0.15">
      <c r="A299" s="191"/>
      <c r="B299" s="195"/>
      <c r="C299" s="195" t="s">
        <v>162</v>
      </c>
      <c r="D299" s="195"/>
      <c r="E299" s="186" t="s">
        <v>150</v>
      </c>
      <c r="F299" s="238">
        <v>0</v>
      </c>
      <c r="G299" s="238">
        <v>0</v>
      </c>
      <c r="H299" s="238">
        <v>0</v>
      </c>
      <c r="I299" s="238">
        <v>0</v>
      </c>
      <c r="J299" s="238">
        <v>0</v>
      </c>
      <c r="K299" s="238">
        <v>0</v>
      </c>
      <c r="L299" s="238">
        <v>0</v>
      </c>
      <c r="M299" s="238">
        <v>0</v>
      </c>
      <c r="N299" s="238">
        <v>0</v>
      </c>
      <c r="O299" s="238">
        <v>0</v>
      </c>
      <c r="P299" s="238">
        <v>0</v>
      </c>
      <c r="Q299" s="238">
        <v>0</v>
      </c>
      <c r="R299" s="238">
        <v>0</v>
      </c>
      <c r="S299" s="238">
        <v>0</v>
      </c>
      <c r="T299" s="238">
        <v>0</v>
      </c>
      <c r="U299" s="238">
        <v>0</v>
      </c>
      <c r="V299" s="238">
        <v>0</v>
      </c>
      <c r="W299" s="238">
        <v>0</v>
      </c>
      <c r="X299" s="238">
        <v>0</v>
      </c>
      <c r="Y299" s="238">
        <v>0</v>
      </c>
      <c r="Z299" s="238">
        <v>0</v>
      </c>
      <c r="AA299" s="246">
        <v>0</v>
      </c>
      <c r="AB299" s="93"/>
    </row>
    <row r="300" spans="1:28" ht="19.5" customHeight="1" x14ac:dyDescent="0.15">
      <c r="A300" s="191"/>
      <c r="B300" s="195" t="s">
        <v>20</v>
      </c>
      <c r="C300" s="195"/>
      <c r="D300" s="186" t="s">
        <v>164</v>
      </c>
      <c r="E300" s="186" t="s">
        <v>184</v>
      </c>
      <c r="F300" s="238">
        <v>0</v>
      </c>
      <c r="G300" s="238">
        <v>0</v>
      </c>
      <c r="H300" s="238">
        <v>0</v>
      </c>
      <c r="I300" s="238">
        <v>0</v>
      </c>
      <c r="J300" s="238">
        <v>0</v>
      </c>
      <c r="K300" s="238">
        <v>0</v>
      </c>
      <c r="L300" s="238">
        <v>0</v>
      </c>
      <c r="M300" s="238">
        <v>0</v>
      </c>
      <c r="N300" s="238">
        <v>0</v>
      </c>
      <c r="O300" s="238">
        <v>0</v>
      </c>
      <c r="P300" s="238">
        <v>0</v>
      </c>
      <c r="Q300" s="238">
        <v>0</v>
      </c>
      <c r="R300" s="238">
        <v>0</v>
      </c>
      <c r="S300" s="238">
        <v>0</v>
      </c>
      <c r="T300" s="238">
        <v>0</v>
      </c>
      <c r="U300" s="238">
        <v>0</v>
      </c>
      <c r="V300" s="238">
        <v>0</v>
      </c>
      <c r="W300" s="238">
        <v>0</v>
      </c>
      <c r="X300" s="238">
        <v>0</v>
      </c>
      <c r="Y300" s="238">
        <v>0</v>
      </c>
      <c r="Z300" s="238">
        <v>0</v>
      </c>
      <c r="AA300" s="246">
        <v>0</v>
      </c>
      <c r="AB300" s="93"/>
    </row>
    <row r="301" spans="1:28" ht="19.5" customHeight="1" x14ac:dyDescent="0.15">
      <c r="A301" s="191"/>
      <c r="B301" s="195"/>
      <c r="C301" s="195"/>
      <c r="D301" s="195"/>
      <c r="E301" s="186" t="s">
        <v>150</v>
      </c>
      <c r="F301" s="238">
        <v>0</v>
      </c>
      <c r="G301" s="238">
        <v>0</v>
      </c>
      <c r="H301" s="238">
        <v>0</v>
      </c>
      <c r="I301" s="238">
        <v>0</v>
      </c>
      <c r="J301" s="238">
        <v>0</v>
      </c>
      <c r="K301" s="238">
        <v>0</v>
      </c>
      <c r="L301" s="238">
        <v>0</v>
      </c>
      <c r="M301" s="238">
        <v>0</v>
      </c>
      <c r="N301" s="238">
        <v>0</v>
      </c>
      <c r="O301" s="238">
        <v>0</v>
      </c>
      <c r="P301" s="238">
        <v>0</v>
      </c>
      <c r="Q301" s="238">
        <v>0</v>
      </c>
      <c r="R301" s="238">
        <v>0</v>
      </c>
      <c r="S301" s="238">
        <v>0</v>
      </c>
      <c r="T301" s="238">
        <v>0</v>
      </c>
      <c r="U301" s="238">
        <v>0</v>
      </c>
      <c r="V301" s="238">
        <v>0</v>
      </c>
      <c r="W301" s="238">
        <v>0</v>
      </c>
      <c r="X301" s="238">
        <v>0</v>
      </c>
      <c r="Y301" s="238">
        <v>0</v>
      </c>
      <c r="Z301" s="238">
        <v>0</v>
      </c>
      <c r="AA301" s="246">
        <v>0</v>
      </c>
      <c r="AB301" s="93"/>
    </row>
    <row r="302" spans="1:28" ht="19.5" customHeight="1" x14ac:dyDescent="0.15">
      <c r="A302" s="191"/>
      <c r="B302" s="194"/>
      <c r="C302" s="190" t="s">
        <v>165</v>
      </c>
      <c r="D302" s="185"/>
      <c r="E302" s="186" t="s">
        <v>184</v>
      </c>
      <c r="F302" s="238">
        <v>2987.17</v>
      </c>
      <c r="G302" s="238">
        <v>0</v>
      </c>
      <c r="H302" s="238">
        <v>292.44</v>
      </c>
      <c r="I302" s="238">
        <v>0</v>
      </c>
      <c r="J302" s="238">
        <v>38.31</v>
      </c>
      <c r="K302" s="238">
        <v>35.799999999999997</v>
      </c>
      <c r="L302" s="238">
        <v>39.15</v>
      </c>
      <c r="M302" s="238">
        <v>29.39</v>
      </c>
      <c r="N302" s="238">
        <v>69.59</v>
      </c>
      <c r="O302" s="238">
        <v>26.14</v>
      </c>
      <c r="P302" s="238">
        <v>103.69</v>
      </c>
      <c r="Q302" s="238">
        <v>69.819999999999993</v>
      </c>
      <c r="R302" s="238">
        <v>216.32</v>
      </c>
      <c r="S302" s="238">
        <v>291.82</v>
      </c>
      <c r="T302" s="238">
        <v>542.54</v>
      </c>
      <c r="U302" s="238">
        <v>579.69000000000005</v>
      </c>
      <c r="V302" s="238">
        <v>338.14</v>
      </c>
      <c r="W302" s="238">
        <v>216.92</v>
      </c>
      <c r="X302" s="238">
        <v>91.94</v>
      </c>
      <c r="Y302" s="238">
        <v>7.0000000000000007E-2</v>
      </c>
      <c r="Z302" s="238">
        <v>3.93</v>
      </c>
      <c r="AA302" s="246">
        <v>1.47</v>
      </c>
      <c r="AB302" s="93"/>
    </row>
    <row r="303" spans="1:28" ht="19.5" customHeight="1" thickBot="1" x14ac:dyDescent="0.2">
      <c r="A303" s="196"/>
      <c r="B303" s="197"/>
      <c r="C303" s="197"/>
      <c r="D303" s="198"/>
      <c r="E303" s="199" t="s">
        <v>150</v>
      </c>
      <c r="F303" s="238">
        <v>380.666</v>
      </c>
      <c r="G303" s="249">
        <v>0</v>
      </c>
      <c r="H303" s="248">
        <v>2.9489999999999901</v>
      </c>
      <c r="I303" s="248">
        <v>0</v>
      </c>
      <c r="J303" s="248">
        <v>1.9239999999999999</v>
      </c>
      <c r="K303" s="248">
        <v>2.5089999999999999</v>
      </c>
      <c r="L303" s="248">
        <v>3.5259999999999998</v>
      </c>
      <c r="M303" s="248">
        <v>2.9390000000000001</v>
      </c>
      <c r="N303" s="248">
        <v>7.2309999999999999</v>
      </c>
      <c r="O303" s="248">
        <v>3.1349999999999998</v>
      </c>
      <c r="P303" s="248">
        <v>13.457000000000001</v>
      </c>
      <c r="Q303" s="248">
        <v>9.7110000000000003</v>
      </c>
      <c r="R303" s="248">
        <v>31.286000000000001</v>
      </c>
      <c r="S303" s="248">
        <v>42.308</v>
      </c>
      <c r="T303" s="248">
        <v>78.737000000000094</v>
      </c>
      <c r="U303" s="248">
        <v>85.169000000000096</v>
      </c>
      <c r="V303" s="248">
        <v>49.582000000000001</v>
      </c>
      <c r="W303" s="248">
        <v>31.884</v>
      </c>
      <c r="X303" s="248">
        <v>13.515000000000001</v>
      </c>
      <c r="Y303" s="248">
        <v>0.01</v>
      </c>
      <c r="Z303" s="248">
        <v>0.57799999999999996</v>
      </c>
      <c r="AA303" s="247">
        <v>0.216</v>
      </c>
      <c r="AB303" s="93"/>
    </row>
    <row r="304" spans="1:28" ht="19.5" customHeight="1" x14ac:dyDescent="0.15">
      <c r="A304" s="390" t="s">
        <v>119</v>
      </c>
      <c r="B304" s="393" t="s">
        <v>120</v>
      </c>
      <c r="C304" s="394"/>
      <c r="D304" s="395"/>
      <c r="E304" s="195" t="s">
        <v>184</v>
      </c>
      <c r="F304" s="246">
        <v>113.95</v>
      </c>
    </row>
    <row r="305" spans="1:28" ht="19.5" customHeight="1" x14ac:dyDescent="0.15">
      <c r="A305" s="391"/>
      <c r="B305" s="396" t="s">
        <v>206</v>
      </c>
      <c r="C305" s="397"/>
      <c r="D305" s="398"/>
      <c r="E305" s="186" t="s">
        <v>184</v>
      </c>
      <c r="F305" s="246">
        <v>101.52</v>
      </c>
    </row>
    <row r="306" spans="1:28" ht="19.5" customHeight="1" x14ac:dyDescent="0.15">
      <c r="A306" s="392"/>
      <c r="B306" s="396" t="s">
        <v>207</v>
      </c>
      <c r="C306" s="397"/>
      <c r="D306" s="398"/>
      <c r="E306" s="186" t="s">
        <v>184</v>
      </c>
      <c r="F306" s="246">
        <v>12.43</v>
      </c>
    </row>
    <row r="307" spans="1:28" ht="19.5" customHeight="1" thickBot="1" x14ac:dyDescent="0.2">
      <c r="A307" s="399" t="s">
        <v>205</v>
      </c>
      <c r="B307" s="400"/>
      <c r="C307" s="400"/>
      <c r="D307" s="401"/>
      <c r="E307" s="200" t="s">
        <v>184</v>
      </c>
      <c r="F307" s="245">
        <v>0</v>
      </c>
    </row>
    <row r="309" spans="1:28" ht="19.5" customHeight="1" x14ac:dyDescent="0.15">
      <c r="A309" s="88" t="s">
        <v>387</v>
      </c>
      <c r="F309" s="259" t="s">
        <v>542</v>
      </c>
    </row>
    <row r="310" spans="1:28" ht="19.5" customHeight="1" thickBot="1" x14ac:dyDescent="0.2">
      <c r="A310" s="387" t="s">
        <v>28</v>
      </c>
      <c r="B310" s="389"/>
      <c r="C310" s="389"/>
      <c r="D310" s="389"/>
      <c r="E310" s="389"/>
      <c r="F310" s="389"/>
      <c r="G310" s="389"/>
      <c r="H310" s="389"/>
      <c r="I310" s="389"/>
      <c r="J310" s="389"/>
      <c r="K310" s="389"/>
      <c r="L310" s="389"/>
      <c r="M310" s="389"/>
      <c r="N310" s="389"/>
      <c r="O310" s="389"/>
      <c r="P310" s="389"/>
      <c r="Q310" s="389"/>
      <c r="R310" s="389"/>
      <c r="S310" s="389"/>
      <c r="T310" s="389"/>
      <c r="U310" s="389"/>
      <c r="V310" s="389"/>
      <c r="W310" s="389"/>
      <c r="X310" s="389"/>
      <c r="Y310" s="389"/>
      <c r="Z310" s="389"/>
      <c r="AA310" s="389"/>
    </row>
    <row r="311" spans="1:28" ht="19.5" customHeight="1" x14ac:dyDescent="0.15">
      <c r="A311" s="182" t="s">
        <v>180</v>
      </c>
      <c r="B311" s="183"/>
      <c r="C311" s="183"/>
      <c r="D311" s="183"/>
      <c r="E311" s="183"/>
      <c r="F311" s="90" t="s">
        <v>181</v>
      </c>
      <c r="G311" s="91"/>
      <c r="H311" s="91"/>
      <c r="I311" s="91"/>
      <c r="J311" s="91"/>
      <c r="K311" s="91"/>
      <c r="L311" s="91"/>
      <c r="M311" s="91"/>
      <c r="N311" s="91"/>
      <c r="O311" s="91"/>
      <c r="P311" s="91"/>
      <c r="Q311" s="258"/>
      <c r="R311" s="92"/>
      <c r="S311" s="91"/>
      <c r="T311" s="91"/>
      <c r="U311" s="91"/>
      <c r="V311" s="91"/>
      <c r="W311" s="91"/>
      <c r="X311" s="91"/>
      <c r="Y311" s="91"/>
      <c r="Z311" s="91"/>
      <c r="AA311" s="257" t="s">
        <v>182</v>
      </c>
      <c r="AB311" s="93"/>
    </row>
    <row r="312" spans="1:28" ht="19.5" customHeight="1" x14ac:dyDescent="0.15">
      <c r="A312" s="184" t="s">
        <v>183</v>
      </c>
      <c r="B312" s="185"/>
      <c r="C312" s="185"/>
      <c r="D312" s="185"/>
      <c r="E312" s="186" t="s">
        <v>184</v>
      </c>
      <c r="F312" s="238">
        <v>7623.23</v>
      </c>
      <c r="G312" s="254" t="s">
        <v>185</v>
      </c>
      <c r="H312" s="254" t="s">
        <v>186</v>
      </c>
      <c r="I312" s="254" t="s">
        <v>187</v>
      </c>
      <c r="J312" s="254" t="s">
        <v>188</v>
      </c>
      <c r="K312" s="254" t="s">
        <v>228</v>
      </c>
      <c r="L312" s="254" t="s">
        <v>229</v>
      </c>
      <c r="M312" s="254" t="s">
        <v>230</v>
      </c>
      <c r="N312" s="254" t="s">
        <v>231</v>
      </c>
      <c r="O312" s="254" t="s">
        <v>232</v>
      </c>
      <c r="P312" s="254" t="s">
        <v>233</v>
      </c>
      <c r="Q312" s="256" t="s">
        <v>234</v>
      </c>
      <c r="R312" s="255" t="s">
        <v>235</v>
      </c>
      <c r="S312" s="254" t="s">
        <v>236</v>
      </c>
      <c r="T312" s="254" t="s">
        <v>237</v>
      </c>
      <c r="U312" s="254" t="s">
        <v>238</v>
      </c>
      <c r="V312" s="254" t="s">
        <v>239</v>
      </c>
      <c r="W312" s="254" t="s">
        <v>42</v>
      </c>
      <c r="X312" s="254" t="s">
        <v>147</v>
      </c>
      <c r="Y312" s="254" t="s">
        <v>148</v>
      </c>
      <c r="Z312" s="254" t="s">
        <v>149</v>
      </c>
      <c r="AA312" s="251"/>
      <c r="AB312" s="93"/>
    </row>
    <row r="313" spans="1:28" ht="19.5" customHeight="1" x14ac:dyDescent="0.15">
      <c r="A313" s="187"/>
      <c r="B313" s="188"/>
      <c r="C313" s="188"/>
      <c r="D313" s="188"/>
      <c r="E313" s="186" t="s">
        <v>150</v>
      </c>
      <c r="F313" s="238">
        <v>1574.221</v>
      </c>
      <c r="G313" s="252"/>
      <c r="H313" s="252"/>
      <c r="I313" s="252"/>
      <c r="J313" s="252"/>
      <c r="K313" s="252"/>
      <c r="L313" s="252"/>
      <c r="M313" s="252"/>
      <c r="N313" s="252"/>
      <c r="O313" s="252"/>
      <c r="P313" s="252"/>
      <c r="Q313" s="253"/>
      <c r="R313" s="94"/>
      <c r="S313" s="252"/>
      <c r="T313" s="252"/>
      <c r="U313" s="252"/>
      <c r="V313" s="252"/>
      <c r="W313" s="252"/>
      <c r="X313" s="252"/>
      <c r="Y313" s="252"/>
      <c r="Z313" s="252"/>
      <c r="AA313" s="251" t="s">
        <v>151</v>
      </c>
      <c r="AB313" s="93"/>
    </row>
    <row r="314" spans="1:28" ht="19.5" customHeight="1" x14ac:dyDescent="0.15">
      <c r="A314" s="189"/>
      <c r="B314" s="190" t="s">
        <v>152</v>
      </c>
      <c r="C314" s="185"/>
      <c r="D314" s="185"/>
      <c r="E314" s="186" t="s">
        <v>184</v>
      </c>
      <c r="F314" s="238">
        <v>7480.19</v>
      </c>
      <c r="G314" s="238">
        <v>113.37</v>
      </c>
      <c r="H314" s="238">
        <v>211.04</v>
      </c>
      <c r="I314" s="238">
        <v>124.98</v>
      </c>
      <c r="J314" s="238">
        <v>92.37</v>
      </c>
      <c r="K314" s="238">
        <v>172.17</v>
      </c>
      <c r="L314" s="238">
        <v>229.57</v>
      </c>
      <c r="M314" s="238">
        <v>414.04</v>
      </c>
      <c r="N314" s="238">
        <v>437.53</v>
      </c>
      <c r="O314" s="238">
        <v>350.87</v>
      </c>
      <c r="P314" s="238">
        <v>557.24</v>
      </c>
      <c r="Q314" s="238">
        <v>541.44000000000005</v>
      </c>
      <c r="R314" s="238">
        <v>1066.5</v>
      </c>
      <c r="S314" s="238">
        <v>1138.8800000000001</v>
      </c>
      <c r="T314" s="238">
        <v>1135.77</v>
      </c>
      <c r="U314" s="238">
        <v>463.21</v>
      </c>
      <c r="V314" s="238">
        <v>250.41</v>
      </c>
      <c r="W314" s="238">
        <v>118.88</v>
      </c>
      <c r="X314" s="238">
        <v>28.08</v>
      </c>
      <c r="Y314" s="238">
        <v>19.63</v>
      </c>
      <c r="Z314" s="238">
        <v>11.75</v>
      </c>
      <c r="AA314" s="246">
        <v>2.46</v>
      </c>
      <c r="AB314" s="93"/>
    </row>
    <row r="315" spans="1:28" ht="19.5" customHeight="1" x14ac:dyDescent="0.15">
      <c r="A315" s="191"/>
      <c r="B315" s="192"/>
      <c r="C315" s="188"/>
      <c r="D315" s="188"/>
      <c r="E315" s="186" t="s">
        <v>150</v>
      </c>
      <c r="F315" s="238">
        <v>1574.221</v>
      </c>
      <c r="G315" s="238">
        <v>0</v>
      </c>
      <c r="H315" s="238">
        <v>0.95700000000000096</v>
      </c>
      <c r="I315" s="238">
        <v>3.96</v>
      </c>
      <c r="J315" s="238">
        <v>6.2770000000000001</v>
      </c>
      <c r="K315" s="238">
        <v>23.292000000000002</v>
      </c>
      <c r="L315" s="238">
        <v>42.466000000000001</v>
      </c>
      <c r="M315" s="238">
        <v>83.745000000000005</v>
      </c>
      <c r="N315" s="238">
        <v>108.634</v>
      </c>
      <c r="O315" s="238">
        <v>77.334000000000003</v>
      </c>
      <c r="P315" s="238">
        <v>137.434</v>
      </c>
      <c r="Q315" s="238">
        <v>126.93</v>
      </c>
      <c r="R315" s="238">
        <v>250.92099999999999</v>
      </c>
      <c r="S315" s="238">
        <v>256.464</v>
      </c>
      <c r="T315" s="238">
        <v>249.45599999999999</v>
      </c>
      <c r="U315" s="238">
        <v>102.70699999999999</v>
      </c>
      <c r="V315" s="238">
        <v>54.417000000000002</v>
      </c>
      <c r="W315" s="238">
        <v>30.347999999999999</v>
      </c>
      <c r="X315" s="238">
        <v>9.4730000000000008</v>
      </c>
      <c r="Y315" s="238">
        <v>5.8070000000000004</v>
      </c>
      <c r="Z315" s="238">
        <v>2.819</v>
      </c>
      <c r="AA315" s="246">
        <v>0.78</v>
      </c>
      <c r="AB315" s="93"/>
    </row>
    <row r="316" spans="1:28" ht="19.5" customHeight="1" x14ac:dyDescent="0.15">
      <c r="A316" s="191"/>
      <c r="B316" s="193"/>
      <c r="C316" s="190" t="s">
        <v>152</v>
      </c>
      <c r="D316" s="185"/>
      <c r="E316" s="186" t="s">
        <v>184</v>
      </c>
      <c r="F316" s="238">
        <v>4677.34</v>
      </c>
      <c r="G316" s="238">
        <v>110.79</v>
      </c>
      <c r="H316" s="238">
        <v>89.71</v>
      </c>
      <c r="I316" s="238">
        <v>84.9</v>
      </c>
      <c r="J316" s="238">
        <v>45.63</v>
      </c>
      <c r="K316" s="238">
        <v>126.3</v>
      </c>
      <c r="L316" s="238">
        <v>192.1</v>
      </c>
      <c r="M316" s="238">
        <v>295.54000000000002</v>
      </c>
      <c r="N316" s="238">
        <v>384.39</v>
      </c>
      <c r="O316" s="238">
        <v>241.18</v>
      </c>
      <c r="P316" s="238">
        <v>467.54</v>
      </c>
      <c r="Q316" s="238">
        <v>424.04</v>
      </c>
      <c r="R316" s="238">
        <v>740.26</v>
      </c>
      <c r="S316" s="238">
        <v>658.1</v>
      </c>
      <c r="T316" s="238">
        <v>511.51</v>
      </c>
      <c r="U316" s="238">
        <v>164.37</v>
      </c>
      <c r="V316" s="238">
        <v>63.22</v>
      </c>
      <c r="W316" s="238">
        <v>42.68</v>
      </c>
      <c r="X316" s="238">
        <v>21.38</v>
      </c>
      <c r="Y316" s="238">
        <v>7.09</v>
      </c>
      <c r="Z316" s="238">
        <v>4.1500000000000004</v>
      </c>
      <c r="AA316" s="246">
        <v>2.46</v>
      </c>
      <c r="AB316" s="93"/>
    </row>
    <row r="317" spans="1:28" ht="19.5" customHeight="1" x14ac:dyDescent="0.15">
      <c r="A317" s="191"/>
      <c r="B317" s="194"/>
      <c r="C317" s="194"/>
      <c r="D317" s="188"/>
      <c r="E317" s="186" t="s">
        <v>150</v>
      </c>
      <c r="F317" s="238">
        <v>1170.386</v>
      </c>
      <c r="G317" s="238">
        <v>0</v>
      </c>
      <c r="H317" s="238">
        <v>0.125</v>
      </c>
      <c r="I317" s="238">
        <v>3.0089999999999999</v>
      </c>
      <c r="J317" s="238">
        <v>3.9279999999999999</v>
      </c>
      <c r="K317" s="238">
        <v>20.076000000000001</v>
      </c>
      <c r="L317" s="238">
        <v>39.082000000000001</v>
      </c>
      <c r="M317" s="238">
        <v>72.080000000000098</v>
      </c>
      <c r="N317" s="238">
        <v>103.004</v>
      </c>
      <c r="O317" s="238">
        <v>64.052000000000007</v>
      </c>
      <c r="P317" s="238">
        <v>124.901</v>
      </c>
      <c r="Q317" s="238">
        <v>109.624</v>
      </c>
      <c r="R317" s="238">
        <v>201.22399999999999</v>
      </c>
      <c r="S317" s="238">
        <v>181.93600000000001</v>
      </c>
      <c r="T317" s="238">
        <v>146.29599999999999</v>
      </c>
      <c r="U317" s="238">
        <v>51.845999999999997</v>
      </c>
      <c r="V317" s="238">
        <v>20.67</v>
      </c>
      <c r="W317" s="238">
        <v>15.189</v>
      </c>
      <c r="X317" s="238">
        <v>8.1519999999999992</v>
      </c>
      <c r="Y317" s="238">
        <v>2.71</v>
      </c>
      <c r="Z317" s="238">
        <v>1.702</v>
      </c>
      <c r="AA317" s="246">
        <v>0.78</v>
      </c>
      <c r="AB317" s="93"/>
    </row>
    <row r="318" spans="1:28" ht="19.5" customHeight="1" x14ac:dyDescent="0.15">
      <c r="A318" s="191"/>
      <c r="B318" s="195"/>
      <c r="C318" s="186"/>
      <c r="D318" s="186" t="s">
        <v>153</v>
      </c>
      <c r="E318" s="186" t="s">
        <v>184</v>
      </c>
      <c r="F318" s="238">
        <v>4582.3500000000004</v>
      </c>
      <c r="G318" s="238">
        <v>108.8</v>
      </c>
      <c r="H318" s="238">
        <v>76.2</v>
      </c>
      <c r="I318" s="238">
        <v>39.36</v>
      </c>
      <c r="J318" s="238">
        <v>39.619999999999997</v>
      </c>
      <c r="K318" s="238">
        <v>114.65</v>
      </c>
      <c r="L318" s="238">
        <v>184.23</v>
      </c>
      <c r="M318" s="238">
        <v>291.43</v>
      </c>
      <c r="N318" s="238">
        <v>384.19</v>
      </c>
      <c r="O318" s="238">
        <v>241.18</v>
      </c>
      <c r="P318" s="238">
        <v>465.67</v>
      </c>
      <c r="Q318" s="238">
        <v>422.83</v>
      </c>
      <c r="R318" s="238">
        <v>740.13</v>
      </c>
      <c r="S318" s="238">
        <v>657.2</v>
      </c>
      <c r="T318" s="238">
        <v>511.51</v>
      </c>
      <c r="U318" s="238">
        <v>164.37</v>
      </c>
      <c r="V318" s="238">
        <v>63.22</v>
      </c>
      <c r="W318" s="238">
        <v>42.68</v>
      </c>
      <c r="X318" s="238">
        <v>21.38</v>
      </c>
      <c r="Y318" s="238">
        <v>7.09</v>
      </c>
      <c r="Z318" s="238">
        <v>4.1500000000000004</v>
      </c>
      <c r="AA318" s="246">
        <v>2.46</v>
      </c>
      <c r="AB318" s="93"/>
    </row>
    <row r="319" spans="1:28" ht="19.5" customHeight="1" x14ac:dyDescent="0.15">
      <c r="A319" s="191"/>
      <c r="B319" s="195" t="s">
        <v>154</v>
      </c>
      <c r="C319" s="195"/>
      <c r="D319" s="195"/>
      <c r="E319" s="186" t="s">
        <v>150</v>
      </c>
      <c r="F319" s="238">
        <v>1166.0940000000001</v>
      </c>
      <c r="G319" s="238">
        <v>0</v>
      </c>
      <c r="H319" s="238">
        <v>0</v>
      </c>
      <c r="I319" s="238">
        <v>1.8620000000000001</v>
      </c>
      <c r="J319" s="238">
        <v>3.6219999999999999</v>
      </c>
      <c r="K319" s="238">
        <v>19.257999999999999</v>
      </c>
      <c r="L319" s="238">
        <v>38.372</v>
      </c>
      <c r="M319" s="238">
        <v>71.669000000000096</v>
      </c>
      <c r="N319" s="238">
        <v>102.982</v>
      </c>
      <c r="O319" s="238">
        <v>64.052000000000007</v>
      </c>
      <c r="P319" s="238">
        <v>124.518</v>
      </c>
      <c r="Q319" s="238">
        <v>109.36499999999999</v>
      </c>
      <c r="R319" s="238">
        <v>201.20599999999999</v>
      </c>
      <c r="S319" s="238">
        <v>181.84299999999999</v>
      </c>
      <c r="T319" s="238">
        <v>146.29599999999999</v>
      </c>
      <c r="U319" s="238">
        <v>51.845999999999997</v>
      </c>
      <c r="V319" s="238">
        <v>20.67</v>
      </c>
      <c r="W319" s="238">
        <v>15.189</v>
      </c>
      <c r="X319" s="238">
        <v>8.1519999999999992</v>
      </c>
      <c r="Y319" s="238">
        <v>2.71</v>
      </c>
      <c r="Z319" s="238">
        <v>1.702</v>
      </c>
      <c r="AA319" s="246">
        <v>0.78</v>
      </c>
      <c r="AB319" s="93"/>
    </row>
    <row r="320" spans="1:28" ht="19.5" customHeight="1" x14ac:dyDescent="0.15">
      <c r="A320" s="191" t="s">
        <v>155</v>
      </c>
      <c r="B320" s="195"/>
      <c r="C320" s="195" t="s">
        <v>10</v>
      </c>
      <c r="D320" s="186" t="s">
        <v>156</v>
      </c>
      <c r="E320" s="186" t="s">
        <v>184</v>
      </c>
      <c r="F320" s="238">
        <v>2090.33</v>
      </c>
      <c r="G320" s="238">
        <v>48.84</v>
      </c>
      <c r="H320" s="238">
        <v>34.590000000000003</v>
      </c>
      <c r="I320" s="238">
        <v>14.9</v>
      </c>
      <c r="J320" s="238">
        <v>27.75</v>
      </c>
      <c r="K320" s="238">
        <v>112.43</v>
      </c>
      <c r="L320" s="238">
        <v>180.74</v>
      </c>
      <c r="M320" s="238">
        <v>279.64</v>
      </c>
      <c r="N320" s="238">
        <v>319.89</v>
      </c>
      <c r="O320" s="238">
        <v>147.33000000000001</v>
      </c>
      <c r="P320" s="238">
        <v>224.91</v>
      </c>
      <c r="Q320" s="238">
        <v>106.69</v>
      </c>
      <c r="R320" s="238">
        <v>191</v>
      </c>
      <c r="S320" s="238">
        <v>147.38999999999999</v>
      </c>
      <c r="T320" s="238">
        <v>110.72</v>
      </c>
      <c r="U320" s="238">
        <v>60.36</v>
      </c>
      <c r="V320" s="238">
        <v>28.01</v>
      </c>
      <c r="W320" s="238">
        <v>27.23</v>
      </c>
      <c r="X320" s="238">
        <v>17.27</v>
      </c>
      <c r="Y320" s="238">
        <v>5.77</v>
      </c>
      <c r="Z320" s="238">
        <v>4.1500000000000004</v>
      </c>
      <c r="AA320" s="246">
        <v>0.72</v>
      </c>
      <c r="AB320" s="93"/>
    </row>
    <row r="321" spans="1:28" ht="19.5" customHeight="1" x14ac:dyDescent="0.15">
      <c r="A321" s="191"/>
      <c r="B321" s="195"/>
      <c r="C321" s="195"/>
      <c r="D321" s="195"/>
      <c r="E321" s="186" t="s">
        <v>150</v>
      </c>
      <c r="F321" s="238">
        <v>619.49800000000005</v>
      </c>
      <c r="G321" s="238">
        <v>0</v>
      </c>
      <c r="H321" s="238">
        <v>0</v>
      </c>
      <c r="I321" s="238">
        <v>0.82799999999999996</v>
      </c>
      <c r="J321" s="238">
        <v>3.3279999999999998</v>
      </c>
      <c r="K321" s="238">
        <v>19.119</v>
      </c>
      <c r="L321" s="238">
        <v>37.957999999999998</v>
      </c>
      <c r="M321" s="238">
        <v>69.970000000000098</v>
      </c>
      <c r="N321" s="238">
        <v>92.782000000000096</v>
      </c>
      <c r="O321" s="238">
        <v>47.079000000000001</v>
      </c>
      <c r="P321" s="238">
        <v>76.27</v>
      </c>
      <c r="Q321" s="238">
        <v>39.484999999999999</v>
      </c>
      <c r="R321" s="238">
        <v>72.569999999999993</v>
      </c>
      <c r="S321" s="238">
        <v>57.244999999999997</v>
      </c>
      <c r="T321" s="238">
        <v>44.056999999999903</v>
      </c>
      <c r="U321" s="238">
        <v>24.696000000000002</v>
      </c>
      <c r="V321" s="238">
        <v>11.49</v>
      </c>
      <c r="W321" s="238">
        <v>11.173</v>
      </c>
      <c r="X321" s="238">
        <v>7.0830000000000002</v>
      </c>
      <c r="Y321" s="238">
        <v>2.3660000000000001</v>
      </c>
      <c r="Z321" s="238">
        <v>1.702</v>
      </c>
      <c r="AA321" s="246">
        <v>0.29699999999999999</v>
      </c>
      <c r="AB321" s="93"/>
    </row>
    <row r="322" spans="1:28" ht="19.5" customHeight="1" x14ac:dyDescent="0.15">
      <c r="A322" s="191"/>
      <c r="B322" s="195"/>
      <c r="C322" s="195"/>
      <c r="D322" s="186" t="s">
        <v>157</v>
      </c>
      <c r="E322" s="186" t="s">
        <v>184</v>
      </c>
      <c r="F322" s="238">
        <v>2163.34</v>
      </c>
      <c r="G322" s="238">
        <v>0</v>
      </c>
      <c r="H322" s="238">
        <v>0.54</v>
      </c>
      <c r="I322" s="238">
        <v>0.65</v>
      </c>
      <c r="J322" s="238">
        <v>0.89</v>
      </c>
      <c r="K322" s="238">
        <v>0.73</v>
      </c>
      <c r="L322" s="238">
        <v>3.27</v>
      </c>
      <c r="M322" s="238">
        <v>10.82</v>
      </c>
      <c r="N322" s="238">
        <v>62.83</v>
      </c>
      <c r="O322" s="238">
        <v>92.31</v>
      </c>
      <c r="P322" s="238">
        <v>238.54</v>
      </c>
      <c r="Q322" s="238">
        <v>307.82</v>
      </c>
      <c r="R322" s="238">
        <v>490.57</v>
      </c>
      <c r="S322" s="238">
        <v>447.52</v>
      </c>
      <c r="T322" s="238">
        <v>349.36</v>
      </c>
      <c r="U322" s="238">
        <v>101.15</v>
      </c>
      <c r="V322" s="238">
        <v>34.68</v>
      </c>
      <c r="W322" s="238">
        <v>15.45</v>
      </c>
      <c r="X322" s="238">
        <v>4.1100000000000003</v>
      </c>
      <c r="Y322" s="238">
        <v>1.32</v>
      </c>
      <c r="Z322" s="238">
        <v>0</v>
      </c>
      <c r="AA322" s="246">
        <v>0.78</v>
      </c>
      <c r="AB322" s="93"/>
    </row>
    <row r="323" spans="1:28" ht="19.5" customHeight="1" x14ac:dyDescent="0.15">
      <c r="A323" s="191"/>
      <c r="B323" s="195"/>
      <c r="C323" s="195"/>
      <c r="D323" s="195"/>
      <c r="E323" s="186" t="s">
        <v>150</v>
      </c>
      <c r="F323" s="238">
        <v>492.39400000000001</v>
      </c>
      <c r="G323" s="238">
        <v>0</v>
      </c>
      <c r="H323" s="238">
        <v>0</v>
      </c>
      <c r="I323" s="238">
        <v>1.7000000000000001E-2</v>
      </c>
      <c r="J323" s="238">
        <v>6.2E-2</v>
      </c>
      <c r="K323" s="238">
        <v>7.2999999999999995E-2</v>
      </c>
      <c r="L323" s="238">
        <v>0.39100000000000001</v>
      </c>
      <c r="M323" s="238">
        <v>1.514</v>
      </c>
      <c r="N323" s="238">
        <v>10.048999999999999</v>
      </c>
      <c r="O323" s="238">
        <v>16.617999999999999</v>
      </c>
      <c r="P323" s="238">
        <v>47.692999999999998</v>
      </c>
      <c r="Q323" s="238">
        <v>67.718000000000004</v>
      </c>
      <c r="R323" s="238">
        <v>112.843</v>
      </c>
      <c r="S323" s="238">
        <v>107.155</v>
      </c>
      <c r="T323" s="238">
        <v>87.316000000000003</v>
      </c>
      <c r="U323" s="238">
        <v>26.291</v>
      </c>
      <c r="V323" s="238">
        <v>9.0210000000000008</v>
      </c>
      <c r="W323" s="238">
        <v>4.016</v>
      </c>
      <c r="X323" s="238">
        <v>1.069</v>
      </c>
      <c r="Y323" s="238">
        <v>0.34399999999999997</v>
      </c>
      <c r="Z323" s="238">
        <v>0</v>
      </c>
      <c r="AA323" s="246">
        <v>0.20399999999999999</v>
      </c>
      <c r="AB323" s="93"/>
    </row>
    <row r="324" spans="1:28" ht="19.5" customHeight="1" x14ac:dyDescent="0.15">
      <c r="A324" s="191"/>
      <c r="B324" s="195" t="s">
        <v>158</v>
      </c>
      <c r="C324" s="195" t="s">
        <v>159</v>
      </c>
      <c r="D324" s="186" t="s">
        <v>160</v>
      </c>
      <c r="E324" s="186" t="s">
        <v>184</v>
      </c>
      <c r="F324" s="238">
        <v>0</v>
      </c>
      <c r="G324" s="238">
        <v>0</v>
      </c>
      <c r="H324" s="238">
        <v>0</v>
      </c>
      <c r="I324" s="238">
        <v>0</v>
      </c>
      <c r="J324" s="238">
        <v>0</v>
      </c>
      <c r="K324" s="238">
        <v>0</v>
      </c>
      <c r="L324" s="238">
        <v>0</v>
      </c>
      <c r="M324" s="238">
        <v>0</v>
      </c>
      <c r="N324" s="238">
        <v>0</v>
      </c>
      <c r="O324" s="238">
        <v>0</v>
      </c>
      <c r="P324" s="238">
        <v>0</v>
      </c>
      <c r="Q324" s="238">
        <v>0</v>
      </c>
      <c r="R324" s="238">
        <v>0</v>
      </c>
      <c r="S324" s="238">
        <v>0</v>
      </c>
      <c r="T324" s="238">
        <v>0</v>
      </c>
      <c r="U324" s="238">
        <v>0</v>
      </c>
      <c r="V324" s="238">
        <v>0</v>
      </c>
      <c r="W324" s="238">
        <v>0</v>
      </c>
      <c r="X324" s="238">
        <v>0</v>
      </c>
      <c r="Y324" s="238">
        <v>0</v>
      </c>
      <c r="Z324" s="238">
        <v>0</v>
      </c>
      <c r="AA324" s="246">
        <v>0</v>
      </c>
      <c r="AB324" s="93"/>
    </row>
    <row r="325" spans="1:28" ht="19.5" customHeight="1" x14ac:dyDescent="0.15">
      <c r="A325" s="191"/>
      <c r="B325" s="195"/>
      <c r="C325" s="195"/>
      <c r="D325" s="195"/>
      <c r="E325" s="186" t="s">
        <v>150</v>
      </c>
      <c r="F325" s="238">
        <v>0</v>
      </c>
      <c r="G325" s="238">
        <v>0</v>
      </c>
      <c r="H325" s="238">
        <v>0</v>
      </c>
      <c r="I325" s="238">
        <v>0</v>
      </c>
      <c r="J325" s="238">
        <v>0</v>
      </c>
      <c r="K325" s="238">
        <v>0</v>
      </c>
      <c r="L325" s="238">
        <v>0</v>
      </c>
      <c r="M325" s="238">
        <v>0</v>
      </c>
      <c r="N325" s="238">
        <v>0</v>
      </c>
      <c r="O325" s="238">
        <v>0</v>
      </c>
      <c r="P325" s="238">
        <v>0</v>
      </c>
      <c r="Q325" s="238">
        <v>0</v>
      </c>
      <c r="R325" s="238">
        <v>0</v>
      </c>
      <c r="S325" s="238">
        <v>0</v>
      </c>
      <c r="T325" s="238">
        <v>0</v>
      </c>
      <c r="U325" s="238">
        <v>0</v>
      </c>
      <c r="V325" s="238">
        <v>0</v>
      </c>
      <c r="W325" s="238">
        <v>0</v>
      </c>
      <c r="X325" s="238">
        <v>0</v>
      </c>
      <c r="Y325" s="238">
        <v>0</v>
      </c>
      <c r="Z325" s="238">
        <v>0</v>
      </c>
      <c r="AA325" s="246">
        <v>0</v>
      </c>
      <c r="AB325" s="93"/>
    </row>
    <row r="326" spans="1:28" ht="19.5" customHeight="1" x14ac:dyDescent="0.15">
      <c r="A326" s="191"/>
      <c r="B326" s="195"/>
      <c r="C326" s="195"/>
      <c r="D326" s="186" t="s">
        <v>161</v>
      </c>
      <c r="E326" s="186" t="s">
        <v>184</v>
      </c>
      <c r="F326" s="238">
        <v>16.28</v>
      </c>
      <c r="G326" s="238">
        <v>0</v>
      </c>
      <c r="H326" s="238">
        <v>0</v>
      </c>
      <c r="I326" s="238">
        <v>4.1399999999999997</v>
      </c>
      <c r="J326" s="238">
        <v>9.85</v>
      </c>
      <c r="K326" s="238">
        <v>1.23</v>
      </c>
      <c r="L326" s="238">
        <v>0.1</v>
      </c>
      <c r="M326" s="238">
        <v>0</v>
      </c>
      <c r="N326" s="238">
        <v>0</v>
      </c>
      <c r="O326" s="238">
        <v>0</v>
      </c>
      <c r="P326" s="238">
        <v>0</v>
      </c>
      <c r="Q326" s="238">
        <v>0</v>
      </c>
      <c r="R326" s="238">
        <v>0</v>
      </c>
      <c r="S326" s="238">
        <v>0</v>
      </c>
      <c r="T326" s="238">
        <v>0</v>
      </c>
      <c r="U326" s="238">
        <v>0</v>
      </c>
      <c r="V326" s="238">
        <v>0</v>
      </c>
      <c r="W326" s="238">
        <v>0</v>
      </c>
      <c r="X326" s="238">
        <v>0</v>
      </c>
      <c r="Y326" s="238">
        <v>0</v>
      </c>
      <c r="Z326" s="238">
        <v>0</v>
      </c>
      <c r="AA326" s="246">
        <v>0.96</v>
      </c>
      <c r="AB326" s="93"/>
    </row>
    <row r="327" spans="1:28" ht="19.5" customHeight="1" x14ac:dyDescent="0.15">
      <c r="A327" s="191"/>
      <c r="B327" s="195"/>
      <c r="C327" s="195"/>
      <c r="D327" s="195"/>
      <c r="E327" s="186" t="s">
        <v>150</v>
      </c>
      <c r="F327" s="238">
        <v>0.434</v>
      </c>
      <c r="G327" s="238">
        <v>0</v>
      </c>
      <c r="H327" s="238">
        <v>0</v>
      </c>
      <c r="I327" s="238">
        <v>0</v>
      </c>
      <c r="J327" s="238">
        <v>0.11899999999999999</v>
      </c>
      <c r="K327" s="238">
        <v>3.2000000000000001E-2</v>
      </c>
      <c r="L327" s="238">
        <v>4.0000000000000001E-3</v>
      </c>
      <c r="M327" s="238">
        <v>0</v>
      </c>
      <c r="N327" s="238">
        <v>0</v>
      </c>
      <c r="O327" s="238">
        <v>0</v>
      </c>
      <c r="P327" s="238">
        <v>0</v>
      </c>
      <c r="Q327" s="238">
        <v>0</v>
      </c>
      <c r="R327" s="238">
        <v>0</v>
      </c>
      <c r="S327" s="238">
        <v>0</v>
      </c>
      <c r="T327" s="238">
        <v>0</v>
      </c>
      <c r="U327" s="238">
        <v>0</v>
      </c>
      <c r="V327" s="238">
        <v>0</v>
      </c>
      <c r="W327" s="238">
        <v>0</v>
      </c>
      <c r="X327" s="238">
        <v>0</v>
      </c>
      <c r="Y327" s="238">
        <v>0</v>
      </c>
      <c r="Z327" s="238">
        <v>0</v>
      </c>
      <c r="AA327" s="246">
        <v>0.27900000000000003</v>
      </c>
      <c r="AB327" s="93"/>
    </row>
    <row r="328" spans="1:28" ht="19.5" customHeight="1" x14ac:dyDescent="0.15">
      <c r="A328" s="191"/>
      <c r="B328" s="195"/>
      <c r="C328" s="195" t="s">
        <v>162</v>
      </c>
      <c r="D328" s="186" t="s">
        <v>163</v>
      </c>
      <c r="E328" s="186" t="s">
        <v>184</v>
      </c>
      <c r="F328" s="238">
        <v>311.20999999999998</v>
      </c>
      <c r="G328" s="238">
        <v>59.96</v>
      </c>
      <c r="H328" s="238">
        <v>41.07</v>
      </c>
      <c r="I328" s="238">
        <v>19.670000000000002</v>
      </c>
      <c r="J328" s="238">
        <v>1.1299999999999999</v>
      </c>
      <c r="K328" s="238">
        <v>0.26</v>
      </c>
      <c r="L328" s="238">
        <v>0.12</v>
      </c>
      <c r="M328" s="238">
        <v>0.97</v>
      </c>
      <c r="N328" s="238">
        <v>0.28000000000000003</v>
      </c>
      <c r="O328" s="238">
        <v>1.54</v>
      </c>
      <c r="P328" s="238">
        <v>2.2200000000000002</v>
      </c>
      <c r="Q328" s="238">
        <v>8.32</v>
      </c>
      <c r="R328" s="238">
        <v>58.56</v>
      </c>
      <c r="S328" s="238">
        <v>62.29</v>
      </c>
      <c r="T328" s="238">
        <v>51.43</v>
      </c>
      <c r="U328" s="238">
        <v>2.86</v>
      </c>
      <c r="V328" s="238">
        <v>0.53</v>
      </c>
      <c r="W328" s="238">
        <v>0</v>
      </c>
      <c r="X328" s="238">
        <v>0</v>
      </c>
      <c r="Y328" s="238">
        <v>0</v>
      </c>
      <c r="Z328" s="238">
        <v>0</v>
      </c>
      <c r="AA328" s="246">
        <v>0</v>
      </c>
      <c r="AB328" s="93"/>
    </row>
    <row r="329" spans="1:28" ht="19.5" customHeight="1" x14ac:dyDescent="0.15">
      <c r="A329" s="191"/>
      <c r="B329" s="195" t="s">
        <v>20</v>
      </c>
      <c r="C329" s="195"/>
      <c r="D329" s="195"/>
      <c r="E329" s="186" t="s">
        <v>150</v>
      </c>
      <c r="F329" s="238">
        <v>53.676000000000002</v>
      </c>
      <c r="G329" s="238">
        <v>0</v>
      </c>
      <c r="H329" s="238">
        <v>0</v>
      </c>
      <c r="I329" s="238">
        <v>1.0169999999999999</v>
      </c>
      <c r="J329" s="238">
        <v>0.113</v>
      </c>
      <c r="K329" s="238">
        <v>3.4000000000000002E-2</v>
      </c>
      <c r="L329" s="238">
        <v>1.9E-2</v>
      </c>
      <c r="M329" s="238">
        <v>0.185</v>
      </c>
      <c r="N329" s="238">
        <v>5.8999999999999997E-2</v>
      </c>
      <c r="O329" s="238">
        <v>0.35499999999999998</v>
      </c>
      <c r="P329" s="238">
        <v>0.55500000000000005</v>
      </c>
      <c r="Q329" s="238">
        <v>2.1619999999999999</v>
      </c>
      <c r="R329" s="238">
        <v>15.792999999999999</v>
      </c>
      <c r="S329" s="238">
        <v>17.443000000000001</v>
      </c>
      <c r="T329" s="238">
        <v>14.923</v>
      </c>
      <c r="U329" s="238">
        <v>0.85899999999999999</v>
      </c>
      <c r="V329" s="238">
        <v>0.159</v>
      </c>
      <c r="W329" s="238">
        <v>0</v>
      </c>
      <c r="X329" s="238">
        <v>0</v>
      </c>
      <c r="Y329" s="238">
        <v>0</v>
      </c>
      <c r="Z329" s="238">
        <v>0</v>
      </c>
      <c r="AA329" s="246">
        <v>0</v>
      </c>
      <c r="AB329" s="93"/>
    </row>
    <row r="330" spans="1:28" ht="19.5" customHeight="1" x14ac:dyDescent="0.15">
      <c r="A330" s="191"/>
      <c r="B330" s="195"/>
      <c r="C330" s="195"/>
      <c r="D330" s="186" t="s">
        <v>164</v>
      </c>
      <c r="E330" s="186" t="s">
        <v>184</v>
      </c>
      <c r="F330" s="238">
        <v>1.19</v>
      </c>
      <c r="G330" s="238">
        <v>0</v>
      </c>
      <c r="H330" s="238">
        <v>0</v>
      </c>
      <c r="I330" s="238">
        <v>0</v>
      </c>
      <c r="J330" s="238">
        <v>0</v>
      </c>
      <c r="K330" s="238">
        <v>0</v>
      </c>
      <c r="L330" s="238">
        <v>0</v>
      </c>
      <c r="M330" s="238">
        <v>0</v>
      </c>
      <c r="N330" s="238">
        <v>1.19</v>
      </c>
      <c r="O330" s="238">
        <v>0</v>
      </c>
      <c r="P330" s="238">
        <v>0</v>
      </c>
      <c r="Q330" s="238">
        <v>0</v>
      </c>
      <c r="R330" s="238">
        <v>0</v>
      </c>
      <c r="S330" s="238">
        <v>0</v>
      </c>
      <c r="T330" s="238">
        <v>0</v>
      </c>
      <c r="U330" s="238">
        <v>0</v>
      </c>
      <c r="V330" s="238">
        <v>0</v>
      </c>
      <c r="W330" s="238">
        <v>0</v>
      </c>
      <c r="X330" s="238">
        <v>0</v>
      </c>
      <c r="Y330" s="238">
        <v>0</v>
      </c>
      <c r="Z330" s="238">
        <v>0</v>
      </c>
      <c r="AA330" s="246">
        <v>0</v>
      </c>
      <c r="AB330" s="93"/>
    </row>
    <row r="331" spans="1:28" ht="19.5" customHeight="1" x14ac:dyDescent="0.15">
      <c r="A331" s="191" t="s">
        <v>227</v>
      </c>
      <c r="B331" s="195"/>
      <c r="C331" s="195"/>
      <c r="D331" s="195"/>
      <c r="E331" s="186" t="s">
        <v>150</v>
      </c>
      <c r="F331" s="238">
        <v>9.1999999999999998E-2</v>
      </c>
      <c r="G331" s="238">
        <v>0</v>
      </c>
      <c r="H331" s="238">
        <v>0</v>
      </c>
      <c r="I331" s="238">
        <v>0</v>
      </c>
      <c r="J331" s="238">
        <v>0</v>
      </c>
      <c r="K331" s="238">
        <v>0</v>
      </c>
      <c r="L331" s="238">
        <v>0</v>
      </c>
      <c r="M331" s="238">
        <v>0</v>
      </c>
      <c r="N331" s="238">
        <v>9.1999999999999998E-2</v>
      </c>
      <c r="O331" s="238">
        <v>0</v>
      </c>
      <c r="P331" s="238">
        <v>0</v>
      </c>
      <c r="Q331" s="238">
        <v>0</v>
      </c>
      <c r="R331" s="238">
        <v>0</v>
      </c>
      <c r="S331" s="238">
        <v>0</v>
      </c>
      <c r="T331" s="238">
        <v>0</v>
      </c>
      <c r="U331" s="238">
        <v>0</v>
      </c>
      <c r="V331" s="238">
        <v>0</v>
      </c>
      <c r="W331" s="238">
        <v>0</v>
      </c>
      <c r="X331" s="238">
        <v>0</v>
      </c>
      <c r="Y331" s="238">
        <v>0</v>
      </c>
      <c r="Z331" s="238">
        <v>0</v>
      </c>
      <c r="AA331" s="246">
        <v>0</v>
      </c>
      <c r="AB331" s="93"/>
    </row>
    <row r="332" spans="1:28" ht="19.5" customHeight="1" x14ac:dyDescent="0.15">
      <c r="A332" s="191"/>
      <c r="B332" s="194"/>
      <c r="C332" s="190" t="s">
        <v>165</v>
      </c>
      <c r="D332" s="185"/>
      <c r="E332" s="186" t="s">
        <v>184</v>
      </c>
      <c r="F332" s="238">
        <v>94.99</v>
      </c>
      <c r="G332" s="238">
        <v>1.99</v>
      </c>
      <c r="H332" s="238">
        <v>13.51</v>
      </c>
      <c r="I332" s="238">
        <v>45.54</v>
      </c>
      <c r="J332" s="238">
        <v>6.01</v>
      </c>
      <c r="K332" s="238">
        <v>11.65</v>
      </c>
      <c r="L332" s="238">
        <v>7.87</v>
      </c>
      <c r="M332" s="238">
        <v>4.1100000000000003</v>
      </c>
      <c r="N332" s="238">
        <v>0.2</v>
      </c>
      <c r="O332" s="238">
        <v>0</v>
      </c>
      <c r="P332" s="238">
        <v>1.87</v>
      </c>
      <c r="Q332" s="238">
        <v>1.21</v>
      </c>
      <c r="R332" s="238">
        <v>0.13</v>
      </c>
      <c r="S332" s="238">
        <v>0.9</v>
      </c>
      <c r="T332" s="238">
        <v>0</v>
      </c>
      <c r="U332" s="238">
        <v>0</v>
      </c>
      <c r="V332" s="238">
        <v>0</v>
      </c>
      <c r="W332" s="238">
        <v>0</v>
      </c>
      <c r="X332" s="238">
        <v>0</v>
      </c>
      <c r="Y332" s="238">
        <v>0</v>
      </c>
      <c r="Z332" s="238">
        <v>0</v>
      </c>
      <c r="AA332" s="246">
        <v>0</v>
      </c>
      <c r="AB332" s="93"/>
    </row>
    <row r="333" spans="1:28" ht="19.5" customHeight="1" x14ac:dyDescent="0.15">
      <c r="A333" s="191"/>
      <c r="B333" s="194"/>
      <c r="C333" s="194"/>
      <c r="D333" s="188"/>
      <c r="E333" s="186" t="s">
        <v>150</v>
      </c>
      <c r="F333" s="238">
        <v>4.2919999999999998</v>
      </c>
      <c r="G333" s="238">
        <v>0</v>
      </c>
      <c r="H333" s="238">
        <v>0.125</v>
      </c>
      <c r="I333" s="238">
        <v>1.147</v>
      </c>
      <c r="J333" s="238">
        <v>0.30599999999999999</v>
      </c>
      <c r="K333" s="238">
        <v>0.81799999999999995</v>
      </c>
      <c r="L333" s="238">
        <v>0.71</v>
      </c>
      <c r="M333" s="238">
        <v>0.41099999999999998</v>
      </c>
      <c r="N333" s="238">
        <v>2.1999999999999999E-2</v>
      </c>
      <c r="O333" s="238">
        <v>0</v>
      </c>
      <c r="P333" s="238">
        <v>0.38300000000000001</v>
      </c>
      <c r="Q333" s="238">
        <v>0.25900000000000001</v>
      </c>
      <c r="R333" s="238">
        <v>1.7999999999999999E-2</v>
      </c>
      <c r="S333" s="238">
        <v>9.2999999999999999E-2</v>
      </c>
      <c r="T333" s="238">
        <v>0</v>
      </c>
      <c r="U333" s="238">
        <v>0</v>
      </c>
      <c r="V333" s="238">
        <v>0</v>
      </c>
      <c r="W333" s="238">
        <v>0</v>
      </c>
      <c r="X333" s="238">
        <v>0</v>
      </c>
      <c r="Y333" s="238">
        <v>0</v>
      </c>
      <c r="Z333" s="238">
        <v>0</v>
      </c>
      <c r="AA333" s="246">
        <v>0</v>
      </c>
      <c r="AB333" s="93"/>
    </row>
    <row r="334" spans="1:28" ht="19.5" customHeight="1" x14ac:dyDescent="0.15">
      <c r="A334" s="191"/>
      <c r="B334" s="193"/>
      <c r="C334" s="190" t="s">
        <v>152</v>
      </c>
      <c r="D334" s="185"/>
      <c r="E334" s="186" t="s">
        <v>184</v>
      </c>
      <c r="F334" s="238">
        <v>2802.85</v>
      </c>
      <c r="G334" s="238">
        <v>2.58</v>
      </c>
      <c r="H334" s="238">
        <v>121.33</v>
      </c>
      <c r="I334" s="238">
        <v>40.08</v>
      </c>
      <c r="J334" s="238">
        <v>46.74</v>
      </c>
      <c r="K334" s="238">
        <v>45.87</v>
      </c>
      <c r="L334" s="238">
        <v>37.47</v>
      </c>
      <c r="M334" s="238">
        <v>118.5</v>
      </c>
      <c r="N334" s="238">
        <v>53.14</v>
      </c>
      <c r="O334" s="238">
        <v>109.69</v>
      </c>
      <c r="P334" s="238">
        <v>89.7</v>
      </c>
      <c r="Q334" s="238">
        <v>117.4</v>
      </c>
      <c r="R334" s="238">
        <v>326.24</v>
      </c>
      <c r="S334" s="238">
        <v>480.78</v>
      </c>
      <c r="T334" s="238">
        <v>624.26</v>
      </c>
      <c r="U334" s="238">
        <v>298.83999999999997</v>
      </c>
      <c r="V334" s="238">
        <v>187.19</v>
      </c>
      <c r="W334" s="238">
        <v>76.2</v>
      </c>
      <c r="X334" s="238">
        <v>6.7</v>
      </c>
      <c r="Y334" s="238">
        <v>12.54</v>
      </c>
      <c r="Z334" s="238">
        <v>7.6</v>
      </c>
      <c r="AA334" s="246">
        <v>0</v>
      </c>
      <c r="AB334" s="93"/>
    </row>
    <row r="335" spans="1:28" ht="19.5" customHeight="1" x14ac:dyDescent="0.15">
      <c r="A335" s="191"/>
      <c r="B335" s="194"/>
      <c r="C335" s="194"/>
      <c r="D335" s="188"/>
      <c r="E335" s="186" t="s">
        <v>150</v>
      </c>
      <c r="F335" s="238">
        <v>403.83499999999998</v>
      </c>
      <c r="G335" s="238">
        <v>0</v>
      </c>
      <c r="H335" s="238">
        <v>0.83200000000000096</v>
      </c>
      <c r="I335" s="238">
        <v>0.95099999999999996</v>
      </c>
      <c r="J335" s="238">
        <v>2.3490000000000002</v>
      </c>
      <c r="K335" s="238">
        <v>3.2160000000000002</v>
      </c>
      <c r="L335" s="238">
        <v>3.3839999999999999</v>
      </c>
      <c r="M335" s="238">
        <v>11.664999999999999</v>
      </c>
      <c r="N335" s="238">
        <v>5.63</v>
      </c>
      <c r="O335" s="238">
        <v>13.282</v>
      </c>
      <c r="P335" s="238">
        <v>12.532999999999999</v>
      </c>
      <c r="Q335" s="238">
        <v>17.306000000000001</v>
      </c>
      <c r="R335" s="238">
        <v>49.697000000000003</v>
      </c>
      <c r="S335" s="238">
        <v>74.528000000000006</v>
      </c>
      <c r="T335" s="238">
        <v>103.16</v>
      </c>
      <c r="U335" s="238">
        <v>50.860999999999997</v>
      </c>
      <c r="V335" s="238">
        <v>33.747</v>
      </c>
      <c r="W335" s="238">
        <v>15.159000000000001</v>
      </c>
      <c r="X335" s="238">
        <v>1.321</v>
      </c>
      <c r="Y335" s="238">
        <v>3.097</v>
      </c>
      <c r="Z335" s="238">
        <v>1.117</v>
      </c>
      <c r="AA335" s="246">
        <v>0</v>
      </c>
      <c r="AB335" s="93"/>
    </row>
    <row r="336" spans="1:28" ht="19.5" customHeight="1" x14ac:dyDescent="0.15">
      <c r="A336" s="191"/>
      <c r="B336" s="195" t="s">
        <v>94</v>
      </c>
      <c r="C336" s="186"/>
      <c r="D336" s="186" t="s">
        <v>153</v>
      </c>
      <c r="E336" s="186" t="s">
        <v>184</v>
      </c>
      <c r="F336" s="238">
        <v>492.86</v>
      </c>
      <c r="G336" s="238">
        <v>0</v>
      </c>
      <c r="H336" s="238">
        <v>0</v>
      </c>
      <c r="I336" s="238">
        <v>0</v>
      </c>
      <c r="J336" s="238">
        <v>0</v>
      </c>
      <c r="K336" s="238">
        <v>0</v>
      </c>
      <c r="L336" s="238">
        <v>0</v>
      </c>
      <c r="M336" s="238">
        <v>0.96</v>
      </c>
      <c r="N336" s="238">
        <v>1.18</v>
      </c>
      <c r="O336" s="238">
        <v>2.06</v>
      </c>
      <c r="P336" s="238">
        <v>12.72</v>
      </c>
      <c r="Q336" s="238">
        <v>17.54</v>
      </c>
      <c r="R336" s="238">
        <v>40.020000000000003</v>
      </c>
      <c r="S336" s="238">
        <v>66.540000000000006</v>
      </c>
      <c r="T336" s="238">
        <v>152.4</v>
      </c>
      <c r="U336" s="238">
        <v>78.41</v>
      </c>
      <c r="V336" s="238">
        <v>59.71</v>
      </c>
      <c r="W336" s="238">
        <v>45.45</v>
      </c>
      <c r="X336" s="238">
        <v>3.59</v>
      </c>
      <c r="Y336" s="238">
        <v>12.28</v>
      </c>
      <c r="Z336" s="238">
        <v>0</v>
      </c>
      <c r="AA336" s="250">
        <v>0</v>
      </c>
      <c r="AB336" s="93"/>
    </row>
    <row r="337" spans="1:28" ht="19.5" customHeight="1" x14ac:dyDescent="0.15">
      <c r="A337" s="191"/>
      <c r="B337" s="195"/>
      <c r="C337" s="195" t="s">
        <v>10</v>
      </c>
      <c r="D337" s="195"/>
      <c r="E337" s="186" t="s">
        <v>150</v>
      </c>
      <c r="F337" s="238">
        <v>112.42400000000001</v>
      </c>
      <c r="G337" s="238">
        <v>0</v>
      </c>
      <c r="H337" s="238">
        <v>0</v>
      </c>
      <c r="I337" s="238">
        <v>0</v>
      </c>
      <c r="J337" s="238">
        <v>0</v>
      </c>
      <c r="K337" s="238">
        <v>0</v>
      </c>
      <c r="L337" s="238">
        <v>0</v>
      </c>
      <c r="M337" s="238">
        <v>9.4E-2</v>
      </c>
      <c r="N337" s="238">
        <v>0.13100000000000001</v>
      </c>
      <c r="O337" s="238">
        <v>0.371</v>
      </c>
      <c r="P337" s="238">
        <v>2.5179999999999998</v>
      </c>
      <c r="Q337" s="238">
        <v>3.1509999999999998</v>
      </c>
      <c r="R337" s="238">
        <v>8.4339999999999993</v>
      </c>
      <c r="S337" s="238">
        <v>14.67</v>
      </c>
      <c r="T337" s="238">
        <v>34.779000000000003</v>
      </c>
      <c r="U337" s="238">
        <v>18.696000000000002</v>
      </c>
      <c r="V337" s="238">
        <v>15.019</v>
      </c>
      <c r="W337" s="238">
        <v>10.638999999999999</v>
      </c>
      <c r="X337" s="238">
        <v>0.86299999999999999</v>
      </c>
      <c r="Y337" s="238">
        <v>3.0590000000000002</v>
      </c>
      <c r="Z337" s="238">
        <v>0</v>
      </c>
      <c r="AA337" s="246">
        <v>0</v>
      </c>
      <c r="AB337" s="93"/>
    </row>
    <row r="338" spans="1:28" ht="19.5" customHeight="1" x14ac:dyDescent="0.15">
      <c r="A338" s="191"/>
      <c r="B338" s="195"/>
      <c r="C338" s="195"/>
      <c r="D338" s="186" t="s">
        <v>157</v>
      </c>
      <c r="E338" s="186" t="s">
        <v>184</v>
      </c>
      <c r="F338" s="238">
        <v>492.86</v>
      </c>
      <c r="G338" s="238">
        <v>0</v>
      </c>
      <c r="H338" s="238">
        <v>0</v>
      </c>
      <c r="I338" s="238">
        <v>0</v>
      </c>
      <c r="J338" s="238">
        <v>0</v>
      </c>
      <c r="K338" s="238">
        <v>0</v>
      </c>
      <c r="L338" s="238">
        <v>0</v>
      </c>
      <c r="M338" s="238">
        <v>0.96</v>
      </c>
      <c r="N338" s="238">
        <v>1.18</v>
      </c>
      <c r="O338" s="238">
        <v>2.06</v>
      </c>
      <c r="P338" s="238">
        <v>12.72</v>
      </c>
      <c r="Q338" s="238">
        <v>17.54</v>
      </c>
      <c r="R338" s="238">
        <v>40.020000000000003</v>
      </c>
      <c r="S338" s="238">
        <v>66.540000000000006</v>
      </c>
      <c r="T338" s="238">
        <v>152.4</v>
      </c>
      <c r="U338" s="238">
        <v>78.41</v>
      </c>
      <c r="V338" s="238">
        <v>59.71</v>
      </c>
      <c r="W338" s="238">
        <v>45.45</v>
      </c>
      <c r="X338" s="238">
        <v>3.59</v>
      </c>
      <c r="Y338" s="238">
        <v>12.28</v>
      </c>
      <c r="Z338" s="238">
        <v>0</v>
      </c>
      <c r="AA338" s="246">
        <v>0</v>
      </c>
      <c r="AB338" s="93"/>
    </row>
    <row r="339" spans="1:28" ht="19.5" customHeight="1" x14ac:dyDescent="0.15">
      <c r="A339" s="191"/>
      <c r="B339" s="195"/>
      <c r="C339" s="195"/>
      <c r="D339" s="195"/>
      <c r="E339" s="186" t="s">
        <v>150</v>
      </c>
      <c r="F339" s="238">
        <v>112.42400000000001</v>
      </c>
      <c r="G339" s="238">
        <v>0</v>
      </c>
      <c r="H339" s="238">
        <v>0</v>
      </c>
      <c r="I339" s="238">
        <v>0</v>
      </c>
      <c r="J339" s="238">
        <v>0</v>
      </c>
      <c r="K339" s="238">
        <v>0</v>
      </c>
      <c r="L339" s="238">
        <v>0</v>
      </c>
      <c r="M339" s="238">
        <v>9.4E-2</v>
      </c>
      <c r="N339" s="238">
        <v>0.13100000000000001</v>
      </c>
      <c r="O339" s="238">
        <v>0.371</v>
      </c>
      <c r="P339" s="238">
        <v>2.5179999999999998</v>
      </c>
      <c r="Q339" s="238">
        <v>3.1509999999999998</v>
      </c>
      <c r="R339" s="238">
        <v>8.4339999999999993</v>
      </c>
      <c r="S339" s="238">
        <v>14.67</v>
      </c>
      <c r="T339" s="238">
        <v>34.779000000000003</v>
      </c>
      <c r="U339" s="238">
        <v>18.696000000000002</v>
      </c>
      <c r="V339" s="238">
        <v>15.019</v>
      </c>
      <c r="W339" s="238">
        <v>10.638999999999999</v>
      </c>
      <c r="X339" s="238">
        <v>0.86299999999999999</v>
      </c>
      <c r="Y339" s="238">
        <v>3.0590000000000002</v>
      </c>
      <c r="Z339" s="238">
        <v>0</v>
      </c>
      <c r="AA339" s="246">
        <v>0</v>
      </c>
      <c r="AB339" s="93"/>
    </row>
    <row r="340" spans="1:28" ht="19.5" customHeight="1" x14ac:dyDescent="0.15">
      <c r="A340" s="191"/>
      <c r="B340" s="195" t="s">
        <v>65</v>
      </c>
      <c r="C340" s="195" t="s">
        <v>159</v>
      </c>
      <c r="D340" s="186" t="s">
        <v>160</v>
      </c>
      <c r="E340" s="186" t="s">
        <v>184</v>
      </c>
      <c r="F340" s="238">
        <v>0</v>
      </c>
      <c r="G340" s="238">
        <v>0</v>
      </c>
      <c r="H340" s="238">
        <v>0</v>
      </c>
      <c r="I340" s="238">
        <v>0</v>
      </c>
      <c r="J340" s="238">
        <v>0</v>
      </c>
      <c r="K340" s="238">
        <v>0</v>
      </c>
      <c r="L340" s="238">
        <v>0</v>
      </c>
      <c r="M340" s="238">
        <v>0</v>
      </c>
      <c r="N340" s="238">
        <v>0</v>
      </c>
      <c r="O340" s="238">
        <v>0</v>
      </c>
      <c r="P340" s="238">
        <v>0</v>
      </c>
      <c r="Q340" s="238">
        <v>0</v>
      </c>
      <c r="R340" s="238">
        <v>0</v>
      </c>
      <c r="S340" s="238">
        <v>0</v>
      </c>
      <c r="T340" s="238">
        <v>0</v>
      </c>
      <c r="U340" s="238">
        <v>0</v>
      </c>
      <c r="V340" s="238">
        <v>0</v>
      </c>
      <c r="W340" s="238">
        <v>0</v>
      </c>
      <c r="X340" s="238">
        <v>0</v>
      </c>
      <c r="Y340" s="238">
        <v>0</v>
      </c>
      <c r="Z340" s="238">
        <v>0</v>
      </c>
      <c r="AA340" s="246">
        <v>0</v>
      </c>
      <c r="AB340" s="93"/>
    </row>
    <row r="341" spans="1:28" ht="19.5" customHeight="1" x14ac:dyDescent="0.15">
      <c r="A341" s="191"/>
      <c r="B341" s="195"/>
      <c r="C341" s="195"/>
      <c r="D341" s="195"/>
      <c r="E341" s="186" t="s">
        <v>150</v>
      </c>
      <c r="F341" s="238">
        <v>0</v>
      </c>
      <c r="G341" s="238">
        <v>0</v>
      </c>
      <c r="H341" s="238">
        <v>0</v>
      </c>
      <c r="I341" s="238">
        <v>0</v>
      </c>
      <c r="J341" s="238">
        <v>0</v>
      </c>
      <c r="K341" s="238">
        <v>0</v>
      </c>
      <c r="L341" s="238">
        <v>0</v>
      </c>
      <c r="M341" s="238">
        <v>0</v>
      </c>
      <c r="N341" s="238">
        <v>0</v>
      </c>
      <c r="O341" s="238">
        <v>0</v>
      </c>
      <c r="P341" s="238">
        <v>0</v>
      </c>
      <c r="Q341" s="238">
        <v>0</v>
      </c>
      <c r="R341" s="238">
        <v>0</v>
      </c>
      <c r="S341" s="238">
        <v>0</v>
      </c>
      <c r="T341" s="238">
        <v>0</v>
      </c>
      <c r="U341" s="238">
        <v>0</v>
      </c>
      <c r="V341" s="238">
        <v>0</v>
      </c>
      <c r="W341" s="238">
        <v>0</v>
      </c>
      <c r="X341" s="238">
        <v>0</v>
      </c>
      <c r="Y341" s="238">
        <v>0</v>
      </c>
      <c r="Z341" s="238">
        <v>0</v>
      </c>
      <c r="AA341" s="246">
        <v>0</v>
      </c>
      <c r="AB341" s="93"/>
    </row>
    <row r="342" spans="1:28" ht="19.5" customHeight="1" x14ac:dyDescent="0.15">
      <c r="A342" s="191" t="s">
        <v>85</v>
      </c>
      <c r="B342" s="195"/>
      <c r="C342" s="195"/>
      <c r="D342" s="186" t="s">
        <v>166</v>
      </c>
      <c r="E342" s="186" t="s">
        <v>184</v>
      </c>
      <c r="F342" s="238">
        <v>0</v>
      </c>
      <c r="G342" s="238">
        <v>0</v>
      </c>
      <c r="H342" s="238">
        <v>0</v>
      </c>
      <c r="I342" s="238">
        <v>0</v>
      </c>
      <c r="J342" s="238">
        <v>0</v>
      </c>
      <c r="K342" s="238">
        <v>0</v>
      </c>
      <c r="L342" s="238">
        <v>0</v>
      </c>
      <c r="M342" s="238">
        <v>0</v>
      </c>
      <c r="N342" s="238">
        <v>0</v>
      </c>
      <c r="O342" s="238">
        <v>0</v>
      </c>
      <c r="P342" s="238">
        <v>0</v>
      </c>
      <c r="Q342" s="238">
        <v>0</v>
      </c>
      <c r="R342" s="238">
        <v>0</v>
      </c>
      <c r="S342" s="238">
        <v>0</v>
      </c>
      <c r="T342" s="238">
        <v>0</v>
      </c>
      <c r="U342" s="238">
        <v>0</v>
      </c>
      <c r="V342" s="238">
        <v>0</v>
      </c>
      <c r="W342" s="238">
        <v>0</v>
      </c>
      <c r="X342" s="238">
        <v>0</v>
      </c>
      <c r="Y342" s="238">
        <v>0</v>
      </c>
      <c r="Z342" s="238">
        <v>0</v>
      </c>
      <c r="AA342" s="246">
        <v>0</v>
      </c>
      <c r="AB342" s="93"/>
    </row>
    <row r="343" spans="1:28" ht="19.5" customHeight="1" x14ac:dyDescent="0.15">
      <c r="A343" s="191"/>
      <c r="B343" s="195"/>
      <c r="C343" s="195" t="s">
        <v>162</v>
      </c>
      <c r="D343" s="195"/>
      <c r="E343" s="186" t="s">
        <v>150</v>
      </c>
      <c r="F343" s="238">
        <v>0</v>
      </c>
      <c r="G343" s="238">
        <v>0</v>
      </c>
      <c r="H343" s="238">
        <v>0</v>
      </c>
      <c r="I343" s="238">
        <v>0</v>
      </c>
      <c r="J343" s="238">
        <v>0</v>
      </c>
      <c r="K343" s="238">
        <v>0</v>
      </c>
      <c r="L343" s="238">
        <v>0</v>
      </c>
      <c r="M343" s="238">
        <v>0</v>
      </c>
      <c r="N343" s="238">
        <v>0</v>
      </c>
      <c r="O343" s="238">
        <v>0</v>
      </c>
      <c r="P343" s="238">
        <v>0</v>
      </c>
      <c r="Q343" s="238">
        <v>0</v>
      </c>
      <c r="R343" s="238">
        <v>0</v>
      </c>
      <c r="S343" s="238">
        <v>0</v>
      </c>
      <c r="T343" s="238">
        <v>0</v>
      </c>
      <c r="U343" s="238">
        <v>0</v>
      </c>
      <c r="V343" s="238">
        <v>0</v>
      </c>
      <c r="W343" s="238">
        <v>0</v>
      </c>
      <c r="X343" s="238">
        <v>0</v>
      </c>
      <c r="Y343" s="238">
        <v>0</v>
      </c>
      <c r="Z343" s="238">
        <v>0</v>
      </c>
      <c r="AA343" s="246">
        <v>0</v>
      </c>
      <c r="AB343" s="93"/>
    </row>
    <row r="344" spans="1:28" ht="19.5" customHeight="1" x14ac:dyDescent="0.15">
      <c r="A344" s="191"/>
      <c r="B344" s="195" t="s">
        <v>20</v>
      </c>
      <c r="C344" s="195"/>
      <c r="D344" s="186" t="s">
        <v>164</v>
      </c>
      <c r="E344" s="186" t="s">
        <v>184</v>
      </c>
      <c r="F344" s="238">
        <v>0</v>
      </c>
      <c r="G344" s="238">
        <v>0</v>
      </c>
      <c r="H344" s="238">
        <v>0</v>
      </c>
      <c r="I344" s="238">
        <v>0</v>
      </c>
      <c r="J344" s="238">
        <v>0</v>
      </c>
      <c r="K344" s="238">
        <v>0</v>
      </c>
      <c r="L344" s="238">
        <v>0</v>
      </c>
      <c r="M344" s="238">
        <v>0</v>
      </c>
      <c r="N344" s="238">
        <v>0</v>
      </c>
      <c r="O344" s="238">
        <v>0</v>
      </c>
      <c r="P344" s="238">
        <v>0</v>
      </c>
      <c r="Q344" s="238">
        <v>0</v>
      </c>
      <c r="R344" s="238">
        <v>0</v>
      </c>
      <c r="S344" s="238">
        <v>0</v>
      </c>
      <c r="T344" s="238">
        <v>0</v>
      </c>
      <c r="U344" s="238">
        <v>0</v>
      </c>
      <c r="V344" s="238">
        <v>0</v>
      </c>
      <c r="W344" s="238">
        <v>0</v>
      </c>
      <c r="X344" s="238">
        <v>0</v>
      </c>
      <c r="Y344" s="238">
        <v>0</v>
      </c>
      <c r="Z344" s="238">
        <v>0</v>
      </c>
      <c r="AA344" s="246">
        <v>0</v>
      </c>
      <c r="AB344" s="93"/>
    </row>
    <row r="345" spans="1:28" ht="19.5" customHeight="1" x14ac:dyDescent="0.15">
      <c r="A345" s="191"/>
      <c r="B345" s="195"/>
      <c r="C345" s="195"/>
      <c r="D345" s="195"/>
      <c r="E345" s="186" t="s">
        <v>150</v>
      </c>
      <c r="F345" s="238">
        <v>0</v>
      </c>
      <c r="G345" s="238">
        <v>0</v>
      </c>
      <c r="H345" s="238">
        <v>0</v>
      </c>
      <c r="I345" s="238">
        <v>0</v>
      </c>
      <c r="J345" s="238">
        <v>0</v>
      </c>
      <c r="K345" s="238">
        <v>0</v>
      </c>
      <c r="L345" s="238">
        <v>0</v>
      </c>
      <c r="M345" s="238">
        <v>0</v>
      </c>
      <c r="N345" s="238">
        <v>0</v>
      </c>
      <c r="O345" s="238">
        <v>0</v>
      </c>
      <c r="P345" s="238">
        <v>0</v>
      </c>
      <c r="Q345" s="238">
        <v>0</v>
      </c>
      <c r="R345" s="238">
        <v>0</v>
      </c>
      <c r="S345" s="238">
        <v>0</v>
      </c>
      <c r="T345" s="238">
        <v>0</v>
      </c>
      <c r="U345" s="238">
        <v>0</v>
      </c>
      <c r="V345" s="238">
        <v>0</v>
      </c>
      <c r="W345" s="238">
        <v>0</v>
      </c>
      <c r="X345" s="238">
        <v>0</v>
      </c>
      <c r="Y345" s="238">
        <v>0</v>
      </c>
      <c r="Z345" s="238">
        <v>0</v>
      </c>
      <c r="AA345" s="246">
        <v>0</v>
      </c>
      <c r="AB345" s="93"/>
    </row>
    <row r="346" spans="1:28" ht="19.5" customHeight="1" x14ac:dyDescent="0.15">
      <c r="A346" s="191"/>
      <c r="B346" s="194"/>
      <c r="C346" s="190" t="s">
        <v>165</v>
      </c>
      <c r="D346" s="185"/>
      <c r="E346" s="186" t="s">
        <v>184</v>
      </c>
      <c r="F346" s="238">
        <v>2309.9899999999998</v>
      </c>
      <c r="G346" s="238">
        <v>2.58</v>
      </c>
      <c r="H346" s="238">
        <v>121.33</v>
      </c>
      <c r="I346" s="238">
        <v>40.08</v>
      </c>
      <c r="J346" s="238">
        <v>46.74</v>
      </c>
      <c r="K346" s="238">
        <v>45.87</v>
      </c>
      <c r="L346" s="238">
        <v>37.47</v>
      </c>
      <c r="M346" s="238">
        <v>117.54</v>
      </c>
      <c r="N346" s="238">
        <v>51.96</v>
      </c>
      <c r="O346" s="238">
        <v>107.63</v>
      </c>
      <c r="P346" s="238">
        <v>76.98</v>
      </c>
      <c r="Q346" s="238">
        <v>99.86</v>
      </c>
      <c r="R346" s="238">
        <v>286.22000000000003</v>
      </c>
      <c r="S346" s="238">
        <v>414.24</v>
      </c>
      <c r="T346" s="238">
        <v>471.86</v>
      </c>
      <c r="U346" s="238">
        <v>220.43</v>
      </c>
      <c r="V346" s="238">
        <v>127.48</v>
      </c>
      <c r="W346" s="238">
        <v>30.75</v>
      </c>
      <c r="X346" s="238">
        <v>3.11</v>
      </c>
      <c r="Y346" s="238">
        <v>0.26</v>
      </c>
      <c r="Z346" s="238">
        <v>7.6</v>
      </c>
      <c r="AA346" s="246">
        <v>0</v>
      </c>
      <c r="AB346" s="93"/>
    </row>
    <row r="347" spans="1:28" ht="19.5" customHeight="1" thickBot="1" x14ac:dyDescent="0.2">
      <c r="A347" s="196"/>
      <c r="B347" s="197"/>
      <c r="C347" s="197"/>
      <c r="D347" s="198"/>
      <c r="E347" s="199" t="s">
        <v>150</v>
      </c>
      <c r="F347" s="238">
        <v>291.411</v>
      </c>
      <c r="G347" s="249">
        <v>0</v>
      </c>
      <c r="H347" s="248">
        <v>0.83200000000000096</v>
      </c>
      <c r="I347" s="248">
        <v>0.95099999999999996</v>
      </c>
      <c r="J347" s="248">
        <v>2.3490000000000002</v>
      </c>
      <c r="K347" s="248">
        <v>3.2160000000000002</v>
      </c>
      <c r="L347" s="248">
        <v>3.3839999999999999</v>
      </c>
      <c r="M347" s="248">
        <v>11.571</v>
      </c>
      <c r="N347" s="248">
        <v>5.4989999999999997</v>
      </c>
      <c r="O347" s="248">
        <v>12.911</v>
      </c>
      <c r="P347" s="248">
        <v>10.015000000000001</v>
      </c>
      <c r="Q347" s="248">
        <v>14.154999999999999</v>
      </c>
      <c r="R347" s="248">
        <v>41.262999999999998</v>
      </c>
      <c r="S347" s="248">
        <v>59.857999999999997</v>
      </c>
      <c r="T347" s="248">
        <v>68.3810000000001</v>
      </c>
      <c r="U347" s="248">
        <v>32.164999999999999</v>
      </c>
      <c r="V347" s="248">
        <v>18.728000000000002</v>
      </c>
      <c r="W347" s="248">
        <v>4.5199999999999996</v>
      </c>
      <c r="X347" s="248">
        <v>0.45800000000000002</v>
      </c>
      <c r="Y347" s="248">
        <v>3.7999999999999999E-2</v>
      </c>
      <c r="Z347" s="248">
        <v>1.117</v>
      </c>
      <c r="AA347" s="247">
        <v>0</v>
      </c>
      <c r="AB347" s="93"/>
    </row>
    <row r="348" spans="1:28" ht="19.5" customHeight="1" x14ac:dyDescent="0.15">
      <c r="A348" s="390" t="s">
        <v>119</v>
      </c>
      <c r="B348" s="393" t="s">
        <v>120</v>
      </c>
      <c r="C348" s="394"/>
      <c r="D348" s="395"/>
      <c r="E348" s="195" t="s">
        <v>184</v>
      </c>
      <c r="F348" s="246">
        <v>143.04</v>
      </c>
    </row>
    <row r="349" spans="1:28" ht="19.5" customHeight="1" x14ac:dyDescent="0.15">
      <c r="A349" s="391"/>
      <c r="B349" s="396" t="s">
        <v>206</v>
      </c>
      <c r="C349" s="397"/>
      <c r="D349" s="398"/>
      <c r="E349" s="186" t="s">
        <v>184</v>
      </c>
      <c r="F349" s="246">
        <v>133.44</v>
      </c>
    </row>
    <row r="350" spans="1:28" ht="19.5" customHeight="1" x14ac:dyDescent="0.15">
      <c r="A350" s="392"/>
      <c r="B350" s="396" t="s">
        <v>207</v>
      </c>
      <c r="C350" s="397"/>
      <c r="D350" s="398"/>
      <c r="E350" s="186" t="s">
        <v>184</v>
      </c>
      <c r="F350" s="246">
        <v>9.6</v>
      </c>
    </row>
    <row r="351" spans="1:28" ht="19.5" customHeight="1" thickBot="1" x14ac:dyDescent="0.2">
      <c r="A351" s="399" t="s">
        <v>205</v>
      </c>
      <c r="B351" s="400"/>
      <c r="C351" s="400"/>
      <c r="D351" s="401"/>
      <c r="E351" s="200" t="s">
        <v>184</v>
      </c>
      <c r="F351" s="245">
        <v>0</v>
      </c>
    </row>
    <row r="353" spans="1:28" ht="19.5" customHeight="1" x14ac:dyDescent="0.15">
      <c r="A353" s="88" t="s">
        <v>387</v>
      </c>
      <c r="F353" s="259" t="s">
        <v>541</v>
      </c>
    </row>
    <row r="354" spans="1:28" ht="19.5" customHeight="1" thickBot="1" x14ac:dyDescent="0.2">
      <c r="A354" s="387" t="s">
        <v>28</v>
      </c>
      <c r="B354" s="389"/>
      <c r="C354" s="389"/>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row>
    <row r="355" spans="1:28" ht="19.5" customHeight="1" x14ac:dyDescent="0.15">
      <c r="A355" s="182" t="s">
        <v>180</v>
      </c>
      <c r="B355" s="183"/>
      <c r="C355" s="183"/>
      <c r="D355" s="183"/>
      <c r="E355" s="183"/>
      <c r="F355" s="90" t="s">
        <v>181</v>
      </c>
      <c r="G355" s="91"/>
      <c r="H355" s="91"/>
      <c r="I355" s="91"/>
      <c r="J355" s="91"/>
      <c r="K355" s="91"/>
      <c r="L355" s="91"/>
      <c r="M355" s="91"/>
      <c r="N355" s="91"/>
      <c r="O355" s="91"/>
      <c r="P355" s="91"/>
      <c r="Q355" s="258"/>
      <c r="R355" s="92"/>
      <c r="S355" s="91"/>
      <c r="T355" s="91"/>
      <c r="U355" s="91"/>
      <c r="V355" s="91"/>
      <c r="W355" s="91"/>
      <c r="X355" s="91"/>
      <c r="Y355" s="91"/>
      <c r="Z355" s="91"/>
      <c r="AA355" s="257" t="s">
        <v>182</v>
      </c>
      <c r="AB355" s="93"/>
    </row>
    <row r="356" spans="1:28" ht="19.5" customHeight="1" x14ac:dyDescent="0.15">
      <c r="A356" s="184" t="s">
        <v>183</v>
      </c>
      <c r="B356" s="185"/>
      <c r="C356" s="185"/>
      <c r="D356" s="185"/>
      <c r="E356" s="186" t="s">
        <v>184</v>
      </c>
      <c r="F356" s="238">
        <v>5338.47</v>
      </c>
      <c r="G356" s="254" t="s">
        <v>185</v>
      </c>
      <c r="H356" s="254" t="s">
        <v>186</v>
      </c>
      <c r="I356" s="254" t="s">
        <v>187</v>
      </c>
      <c r="J356" s="254" t="s">
        <v>188</v>
      </c>
      <c r="K356" s="254" t="s">
        <v>228</v>
      </c>
      <c r="L356" s="254" t="s">
        <v>229</v>
      </c>
      <c r="M356" s="254" t="s">
        <v>230</v>
      </c>
      <c r="N356" s="254" t="s">
        <v>231</v>
      </c>
      <c r="O356" s="254" t="s">
        <v>232</v>
      </c>
      <c r="P356" s="254" t="s">
        <v>233</v>
      </c>
      <c r="Q356" s="256" t="s">
        <v>234</v>
      </c>
      <c r="R356" s="255" t="s">
        <v>235</v>
      </c>
      <c r="S356" s="254" t="s">
        <v>236</v>
      </c>
      <c r="T356" s="254" t="s">
        <v>237</v>
      </c>
      <c r="U356" s="254" t="s">
        <v>238</v>
      </c>
      <c r="V356" s="254" t="s">
        <v>239</v>
      </c>
      <c r="W356" s="254" t="s">
        <v>42</v>
      </c>
      <c r="X356" s="254" t="s">
        <v>147</v>
      </c>
      <c r="Y356" s="254" t="s">
        <v>148</v>
      </c>
      <c r="Z356" s="254" t="s">
        <v>149</v>
      </c>
      <c r="AA356" s="251"/>
      <c r="AB356" s="93"/>
    </row>
    <row r="357" spans="1:28" ht="19.5" customHeight="1" x14ac:dyDescent="0.15">
      <c r="A357" s="187"/>
      <c r="B357" s="188"/>
      <c r="C357" s="188"/>
      <c r="D357" s="188"/>
      <c r="E357" s="186" t="s">
        <v>150</v>
      </c>
      <c r="F357" s="238">
        <v>1112.2270000000001</v>
      </c>
      <c r="G357" s="252"/>
      <c r="H357" s="252"/>
      <c r="I357" s="252"/>
      <c r="J357" s="252"/>
      <c r="K357" s="252"/>
      <c r="L357" s="252"/>
      <c r="M357" s="252"/>
      <c r="N357" s="252"/>
      <c r="O357" s="252"/>
      <c r="P357" s="252"/>
      <c r="Q357" s="253"/>
      <c r="R357" s="94"/>
      <c r="S357" s="252"/>
      <c r="T357" s="252"/>
      <c r="U357" s="252"/>
      <c r="V357" s="252"/>
      <c r="W357" s="252"/>
      <c r="X357" s="252"/>
      <c r="Y357" s="252"/>
      <c r="Z357" s="252"/>
      <c r="AA357" s="251" t="s">
        <v>151</v>
      </c>
      <c r="AB357" s="93"/>
    </row>
    <row r="358" spans="1:28" ht="19.5" customHeight="1" x14ac:dyDescent="0.15">
      <c r="A358" s="189"/>
      <c r="B358" s="190" t="s">
        <v>152</v>
      </c>
      <c r="C358" s="185"/>
      <c r="D358" s="185"/>
      <c r="E358" s="186" t="s">
        <v>184</v>
      </c>
      <c r="F358" s="238">
        <v>5231.3500000000004</v>
      </c>
      <c r="G358" s="238">
        <v>8.65</v>
      </c>
      <c r="H358" s="238">
        <v>37.630000000000003</v>
      </c>
      <c r="I358" s="238">
        <v>21.12</v>
      </c>
      <c r="J358" s="238">
        <v>106.43</v>
      </c>
      <c r="K358" s="238">
        <v>53.86</v>
      </c>
      <c r="L358" s="238">
        <v>124.74</v>
      </c>
      <c r="M358" s="238">
        <v>424.88</v>
      </c>
      <c r="N358" s="238">
        <v>405.54</v>
      </c>
      <c r="O358" s="238">
        <v>924.92</v>
      </c>
      <c r="P358" s="238">
        <v>625.04</v>
      </c>
      <c r="Q358" s="238">
        <v>333.69</v>
      </c>
      <c r="R358" s="238">
        <v>918.38</v>
      </c>
      <c r="S358" s="238">
        <v>709.7</v>
      </c>
      <c r="T358" s="238">
        <v>446.26</v>
      </c>
      <c r="U358" s="238">
        <v>42.66</v>
      </c>
      <c r="V358" s="238">
        <v>33.32</v>
      </c>
      <c r="W358" s="238">
        <v>6.11</v>
      </c>
      <c r="X358" s="238">
        <v>3.01</v>
      </c>
      <c r="Y358" s="238">
        <v>3</v>
      </c>
      <c r="Z358" s="238">
        <v>0</v>
      </c>
      <c r="AA358" s="246">
        <v>2.41</v>
      </c>
      <c r="AB358" s="93"/>
    </row>
    <row r="359" spans="1:28" ht="19.5" customHeight="1" x14ac:dyDescent="0.15">
      <c r="A359" s="191"/>
      <c r="B359" s="192"/>
      <c r="C359" s="188"/>
      <c r="D359" s="188"/>
      <c r="E359" s="186" t="s">
        <v>150</v>
      </c>
      <c r="F359" s="238">
        <v>1112.2270000000001</v>
      </c>
      <c r="G359" s="238">
        <v>0</v>
      </c>
      <c r="H359" s="238">
        <v>0.115</v>
      </c>
      <c r="I359" s="238">
        <v>0.68300000000000005</v>
      </c>
      <c r="J359" s="238">
        <v>5.68</v>
      </c>
      <c r="K359" s="238">
        <v>5.4109999999999996</v>
      </c>
      <c r="L359" s="238">
        <v>20.082999999999998</v>
      </c>
      <c r="M359" s="238">
        <v>59.228999999999999</v>
      </c>
      <c r="N359" s="238">
        <v>88.236000000000004</v>
      </c>
      <c r="O359" s="238">
        <v>217.46100000000001</v>
      </c>
      <c r="P359" s="238">
        <v>157.12100000000001</v>
      </c>
      <c r="Q359" s="238">
        <v>82.177999999999997</v>
      </c>
      <c r="R359" s="238">
        <v>184.90600000000001</v>
      </c>
      <c r="S359" s="238">
        <v>167.57900000000001</v>
      </c>
      <c r="T359" s="238">
        <v>95.557000000000002</v>
      </c>
      <c r="U359" s="238">
        <v>12.909000000000001</v>
      </c>
      <c r="V359" s="238">
        <v>10.603999999999999</v>
      </c>
      <c r="W359" s="238">
        <v>1.762</v>
      </c>
      <c r="X359" s="238">
        <v>0.56799999999999995</v>
      </c>
      <c r="Y359" s="238">
        <v>1.1519999999999999</v>
      </c>
      <c r="Z359" s="238">
        <v>0</v>
      </c>
      <c r="AA359" s="246">
        <v>0.99299999999999999</v>
      </c>
      <c r="AB359" s="93"/>
    </row>
    <row r="360" spans="1:28" ht="19.5" customHeight="1" x14ac:dyDescent="0.15">
      <c r="A360" s="191"/>
      <c r="B360" s="193"/>
      <c r="C360" s="190" t="s">
        <v>152</v>
      </c>
      <c r="D360" s="185"/>
      <c r="E360" s="186" t="s">
        <v>184</v>
      </c>
      <c r="F360" s="238">
        <v>3164.71</v>
      </c>
      <c r="G360" s="238">
        <v>6</v>
      </c>
      <c r="H360" s="238">
        <v>30.65</v>
      </c>
      <c r="I360" s="238">
        <v>15.81</v>
      </c>
      <c r="J360" s="238">
        <v>23.31</v>
      </c>
      <c r="K360" s="238">
        <v>47.49</v>
      </c>
      <c r="L360" s="238">
        <v>100.02</v>
      </c>
      <c r="M360" s="238">
        <v>135.26</v>
      </c>
      <c r="N360" s="238">
        <v>271.98</v>
      </c>
      <c r="O360" s="238">
        <v>847.88</v>
      </c>
      <c r="P360" s="238">
        <v>528.27</v>
      </c>
      <c r="Q360" s="238">
        <v>237.37</v>
      </c>
      <c r="R360" s="238">
        <v>344.17</v>
      </c>
      <c r="S360" s="238">
        <v>356.1</v>
      </c>
      <c r="T360" s="238">
        <v>156.38999999999999</v>
      </c>
      <c r="U360" s="238">
        <v>33.450000000000003</v>
      </c>
      <c r="V360" s="238">
        <v>22.01</v>
      </c>
      <c r="W360" s="238">
        <v>3.57</v>
      </c>
      <c r="X360" s="238">
        <v>0.09</v>
      </c>
      <c r="Y360" s="238">
        <v>2.48</v>
      </c>
      <c r="Z360" s="238">
        <v>0</v>
      </c>
      <c r="AA360" s="246">
        <v>2.41</v>
      </c>
      <c r="AB360" s="93"/>
    </row>
    <row r="361" spans="1:28" ht="19.5" customHeight="1" x14ac:dyDescent="0.15">
      <c r="A361" s="191"/>
      <c r="B361" s="194"/>
      <c r="C361" s="194"/>
      <c r="D361" s="188"/>
      <c r="E361" s="186" t="s">
        <v>150</v>
      </c>
      <c r="F361" s="238">
        <v>828.61</v>
      </c>
      <c r="G361" s="238">
        <v>0</v>
      </c>
      <c r="H361" s="238">
        <v>0.111</v>
      </c>
      <c r="I361" s="238">
        <v>0.54800000000000004</v>
      </c>
      <c r="J361" s="238">
        <v>1.528</v>
      </c>
      <c r="K361" s="238">
        <v>4.9640000000000004</v>
      </c>
      <c r="L361" s="238">
        <v>17.8</v>
      </c>
      <c r="M361" s="238">
        <v>30.265999999999998</v>
      </c>
      <c r="N361" s="238">
        <v>73.177000000000007</v>
      </c>
      <c r="O361" s="238">
        <v>208.114</v>
      </c>
      <c r="P361" s="238">
        <v>143.43</v>
      </c>
      <c r="Q361" s="238">
        <v>67.254000000000005</v>
      </c>
      <c r="R361" s="238">
        <v>99.004999999999995</v>
      </c>
      <c r="S361" s="238">
        <v>110.55800000000001</v>
      </c>
      <c r="T361" s="238">
        <v>49.136000000000003</v>
      </c>
      <c r="U361" s="238">
        <v>11.353999999999999</v>
      </c>
      <c r="V361" s="238">
        <v>7.9290000000000003</v>
      </c>
      <c r="W361" s="238">
        <v>1.389</v>
      </c>
      <c r="X361" s="238">
        <v>3.6999999999999998E-2</v>
      </c>
      <c r="Y361" s="238">
        <v>1.0169999999999999</v>
      </c>
      <c r="Z361" s="238">
        <v>0</v>
      </c>
      <c r="AA361" s="246">
        <v>0.99299999999999999</v>
      </c>
      <c r="AB361" s="93"/>
    </row>
    <row r="362" spans="1:28" ht="19.5" customHeight="1" x14ac:dyDescent="0.15">
      <c r="A362" s="191"/>
      <c r="B362" s="195"/>
      <c r="C362" s="186"/>
      <c r="D362" s="186" t="s">
        <v>153</v>
      </c>
      <c r="E362" s="186" t="s">
        <v>184</v>
      </c>
      <c r="F362" s="238">
        <v>3072.36</v>
      </c>
      <c r="G362" s="238">
        <v>5.77</v>
      </c>
      <c r="H362" s="238">
        <v>18.989999999999998</v>
      </c>
      <c r="I362" s="238">
        <v>8.2100000000000009</v>
      </c>
      <c r="J362" s="238">
        <v>6.69</v>
      </c>
      <c r="K362" s="238">
        <v>21.77</v>
      </c>
      <c r="L362" s="238">
        <v>74.489999999999995</v>
      </c>
      <c r="M362" s="238">
        <v>134.4</v>
      </c>
      <c r="N362" s="238">
        <v>271.05</v>
      </c>
      <c r="O362" s="238">
        <v>847.88</v>
      </c>
      <c r="P362" s="238">
        <v>528.27</v>
      </c>
      <c r="Q362" s="238">
        <v>234.17</v>
      </c>
      <c r="R362" s="238">
        <v>344.17</v>
      </c>
      <c r="S362" s="238">
        <v>356.1</v>
      </c>
      <c r="T362" s="238">
        <v>156.38999999999999</v>
      </c>
      <c r="U362" s="238">
        <v>33.450000000000003</v>
      </c>
      <c r="V362" s="238">
        <v>22.01</v>
      </c>
      <c r="W362" s="238">
        <v>3.57</v>
      </c>
      <c r="X362" s="238">
        <v>0.09</v>
      </c>
      <c r="Y362" s="238">
        <v>2.48</v>
      </c>
      <c r="Z362" s="238">
        <v>0</v>
      </c>
      <c r="AA362" s="246">
        <v>2.41</v>
      </c>
      <c r="AB362" s="93"/>
    </row>
    <row r="363" spans="1:28" ht="19.5" customHeight="1" x14ac:dyDescent="0.15">
      <c r="A363" s="191"/>
      <c r="B363" s="195" t="s">
        <v>154</v>
      </c>
      <c r="C363" s="195"/>
      <c r="D363" s="195"/>
      <c r="E363" s="186" t="s">
        <v>150</v>
      </c>
      <c r="F363" s="238">
        <v>822.846</v>
      </c>
      <c r="G363" s="238">
        <v>0</v>
      </c>
      <c r="H363" s="238">
        <v>0</v>
      </c>
      <c r="I363" s="238">
        <v>0.35599999999999998</v>
      </c>
      <c r="J363" s="238">
        <v>0.69199999999999995</v>
      </c>
      <c r="K363" s="238">
        <v>3.1589999999999998</v>
      </c>
      <c r="L363" s="238">
        <v>15.504</v>
      </c>
      <c r="M363" s="238">
        <v>30.18</v>
      </c>
      <c r="N363" s="238">
        <v>73.075000000000003</v>
      </c>
      <c r="O363" s="238">
        <v>208.114</v>
      </c>
      <c r="P363" s="238">
        <v>143.43</v>
      </c>
      <c r="Q363" s="238">
        <v>66.918000000000006</v>
      </c>
      <c r="R363" s="238">
        <v>99.004999999999995</v>
      </c>
      <c r="S363" s="238">
        <v>110.55800000000001</v>
      </c>
      <c r="T363" s="238">
        <v>49.136000000000003</v>
      </c>
      <c r="U363" s="238">
        <v>11.353999999999999</v>
      </c>
      <c r="V363" s="238">
        <v>7.9290000000000003</v>
      </c>
      <c r="W363" s="238">
        <v>1.389</v>
      </c>
      <c r="X363" s="238">
        <v>3.6999999999999998E-2</v>
      </c>
      <c r="Y363" s="238">
        <v>1.0169999999999999</v>
      </c>
      <c r="Z363" s="238">
        <v>0</v>
      </c>
      <c r="AA363" s="246">
        <v>0.99299999999999999</v>
      </c>
      <c r="AB363" s="93"/>
    </row>
    <row r="364" spans="1:28" ht="19.5" customHeight="1" x14ac:dyDescent="0.15">
      <c r="A364" s="191" t="s">
        <v>155</v>
      </c>
      <c r="B364" s="195"/>
      <c r="C364" s="195" t="s">
        <v>10</v>
      </c>
      <c r="D364" s="186" t="s">
        <v>156</v>
      </c>
      <c r="E364" s="186" t="s">
        <v>184</v>
      </c>
      <c r="F364" s="238">
        <v>1594.19</v>
      </c>
      <c r="G364" s="238">
        <v>4.59</v>
      </c>
      <c r="H364" s="238">
        <v>12.84</v>
      </c>
      <c r="I364" s="238">
        <v>4.0999999999999996</v>
      </c>
      <c r="J364" s="238">
        <v>3.09</v>
      </c>
      <c r="K364" s="238">
        <v>14.63</v>
      </c>
      <c r="L364" s="238">
        <v>72.67</v>
      </c>
      <c r="M364" s="238">
        <v>95.28</v>
      </c>
      <c r="N364" s="238">
        <v>227.78</v>
      </c>
      <c r="O364" s="238">
        <v>396.11</v>
      </c>
      <c r="P364" s="238">
        <v>268.86</v>
      </c>
      <c r="Q364" s="238">
        <v>102.02</v>
      </c>
      <c r="R364" s="238">
        <v>129.63999999999999</v>
      </c>
      <c r="S364" s="238">
        <v>158.88</v>
      </c>
      <c r="T364" s="238">
        <v>63.28</v>
      </c>
      <c r="U364" s="238">
        <v>17.690000000000001</v>
      </c>
      <c r="V364" s="238">
        <v>14.68</v>
      </c>
      <c r="W364" s="238">
        <v>3.07</v>
      </c>
      <c r="X364" s="238">
        <v>0.09</v>
      </c>
      <c r="Y364" s="238">
        <v>2.48</v>
      </c>
      <c r="Z364" s="238">
        <v>0</v>
      </c>
      <c r="AA364" s="246">
        <v>2.41</v>
      </c>
      <c r="AB364" s="93"/>
    </row>
    <row r="365" spans="1:28" ht="19.5" customHeight="1" x14ac:dyDescent="0.15">
      <c r="A365" s="191"/>
      <c r="B365" s="195"/>
      <c r="C365" s="195"/>
      <c r="D365" s="195"/>
      <c r="E365" s="186" t="s">
        <v>150</v>
      </c>
      <c r="F365" s="238">
        <v>517.00800000000004</v>
      </c>
      <c r="G365" s="238">
        <v>0</v>
      </c>
      <c r="H365" s="238">
        <v>0</v>
      </c>
      <c r="I365" s="238">
        <v>0.28699999999999998</v>
      </c>
      <c r="J365" s="238">
        <v>0.371</v>
      </c>
      <c r="K365" s="238">
        <v>2.4889999999999999</v>
      </c>
      <c r="L365" s="238">
        <v>15.266</v>
      </c>
      <c r="M365" s="238">
        <v>23.846</v>
      </c>
      <c r="N365" s="238">
        <v>66.073999999999998</v>
      </c>
      <c r="O365" s="238">
        <v>126.753</v>
      </c>
      <c r="P365" s="238">
        <v>91.29</v>
      </c>
      <c r="Q365" s="238">
        <v>37.758000000000003</v>
      </c>
      <c r="R365" s="238">
        <v>49.21</v>
      </c>
      <c r="S365" s="238">
        <v>61.768000000000001</v>
      </c>
      <c r="T365" s="238">
        <v>25.312000000000001</v>
      </c>
      <c r="U365" s="238">
        <v>7.2549999999999999</v>
      </c>
      <c r="V365" s="238">
        <v>6.0229999999999997</v>
      </c>
      <c r="W365" s="238">
        <v>1.2589999999999999</v>
      </c>
      <c r="X365" s="238">
        <v>3.6999999999999998E-2</v>
      </c>
      <c r="Y365" s="238">
        <v>1.0169999999999999</v>
      </c>
      <c r="Z365" s="238">
        <v>0</v>
      </c>
      <c r="AA365" s="246">
        <v>0.99299999999999999</v>
      </c>
      <c r="AB365" s="93"/>
    </row>
    <row r="366" spans="1:28" ht="19.5" customHeight="1" x14ac:dyDescent="0.15">
      <c r="A366" s="191"/>
      <c r="B366" s="195"/>
      <c r="C366" s="195"/>
      <c r="D366" s="186" t="s">
        <v>157</v>
      </c>
      <c r="E366" s="186" t="s">
        <v>184</v>
      </c>
      <c r="F366" s="238">
        <v>1374.57</v>
      </c>
      <c r="G366" s="238">
        <v>0</v>
      </c>
      <c r="H366" s="238">
        <v>1.46</v>
      </c>
      <c r="I366" s="238">
        <v>0</v>
      </c>
      <c r="J366" s="238">
        <v>0</v>
      </c>
      <c r="K366" s="238">
        <v>6.55</v>
      </c>
      <c r="L366" s="238">
        <v>1.32</v>
      </c>
      <c r="M366" s="238">
        <v>21.51</v>
      </c>
      <c r="N366" s="238">
        <v>41.73</v>
      </c>
      <c r="O366" s="238">
        <v>450.95</v>
      </c>
      <c r="P366" s="238">
        <v>254.17</v>
      </c>
      <c r="Q366" s="238">
        <v>130.01</v>
      </c>
      <c r="R366" s="238">
        <v>203.57</v>
      </c>
      <c r="S366" s="238">
        <v>160.53</v>
      </c>
      <c r="T366" s="238">
        <v>80.11</v>
      </c>
      <c r="U366" s="238">
        <v>15.76</v>
      </c>
      <c r="V366" s="238">
        <v>6.9</v>
      </c>
      <c r="W366" s="238">
        <v>0</v>
      </c>
      <c r="X366" s="238">
        <v>0</v>
      </c>
      <c r="Y366" s="238">
        <v>0</v>
      </c>
      <c r="Z366" s="238">
        <v>0</v>
      </c>
      <c r="AA366" s="246">
        <v>0</v>
      </c>
      <c r="AB366" s="93"/>
    </row>
    <row r="367" spans="1:28" ht="19.5" customHeight="1" x14ac:dyDescent="0.15">
      <c r="A367" s="191"/>
      <c r="B367" s="195"/>
      <c r="C367" s="195"/>
      <c r="D367" s="195"/>
      <c r="E367" s="186" t="s">
        <v>150</v>
      </c>
      <c r="F367" s="238">
        <v>282.41500000000002</v>
      </c>
      <c r="G367" s="238">
        <v>0</v>
      </c>
      <c r="H367" s="238">
        <v>0</v>
      </c>
      <c r="I367" s="238">
        <v>0</v>
      </c>
      <c r="J367" s="238">
        <v>0</v>
      </c>
      <c r="K367" s="238">
        <v>0.65500000000000003</v>
      </c>
      <c r="L367" s="238">
        <v>0.158</v>
      </c>
      <c r="M367" s="238">
        <v>3.012</v>
      </c>
      <c r="N367" s="238">
        <v>6.6769999999999996</v>
      </c>
      <c r="O367" s="238">
        <v>81.171999999999997</v>
      </c>
      <c r="P367" s="238">
        <v>50.829000000000001</v>
      </c>
      <c r="Q367" s="238">
        <v>28.603000000000002</v>
      </c>
      <c r="R367" s="238">
        <v>46.835000000000001</v>
      </c>
      <c r="S367" s="238">
        <v>38.527000000000001</v>
      </c>
      <c r="T367" s="238">
        <v>20.053999999999998</v>
      </c>
      <c r="U367" s="238">
        <v>4.0990000000000002</v>
      </c>
      <c r="V367" s="238">
        <v>1.794</v>
      </c>
      <c r="W367" s="238">
        <v>0</v>
      </c>
      <c r="X367" s="238">
        <v>0</v>
      </c>
      <c r="Y367" s="238">
        <v>0</v>
      </c>
      <c r="Z367" s="238">
        <v>0</v>
      </c>
      <c r="AA367" s="246">
        <v>0</v>
      </c>
      <c r="AB367" s="93"/>
    </row>
    <row r="368" spans="1:28" ht="19.5" customHeight="1" x14ac:dyDescent="0.15">
      <c r="A368" s="191"/>
      <c r="B368" s="195" t="s">
        <v>158</v>
      </c>
      <c r="C368" s="195" t="s">
        <v>159</v>
      </c>
      <c r="D368" s="186" t="s">
        <v>160</v>
      </c>
      <c r="E368" s="186" t="s">
        <v>184</v>
      </c>
      <c r="F368" s="238">
        <v>0.93</v>
      </c>
      <c r="G368" s="238">
        <v>0</v>
      </c>
      <c r="H368" s="238">
        <v>0</v>
      </c>
      <c r="I368" s="238">
        <v>0</v>
      </c>
      <c r="J368" s="238">
        <v>0</v>
      </c>
      <c r="K368" s="238">
        <v>0</v>
      </c>
      <c r="L368" s="238">
        <v>0</v>
      </c>
      <c r="M368" s="238">
        <v>0</v>
      </c>
      <c r="N368" s="238">
        <v>0</v>
      </c>
      <c r="O368" s="238">
        <v>0</v>
      </c>
      <c r="P368" s="238">
        <v>0</v>
      </c>
      <c r="Q368" s="238">
        <v>0</v>
      </c>
      <c r="R368" s="238">
        <v>0</v>
      </c>
      <c r="S368" s="238">
        <v>0</v>
      </c>
      <c r="T368" s="238">
        <v>0</v>
      </c>
      <c r="U368" s="238">
        <v>0</v>
      </c>
      <c r="V368" s="238">
        <v>0.43</v>
      </c>
      <c r="W368" s="238">
        <v>0.5</v>
      </c>
      <c r="X368" s="238">
        <v>0</v>
      </c>
      <c r="Y368" s="238">
        <v>0</v>
      </c>
      <c r="Z368" s="238">
        <v>0</v>
      </c>
      <c r="AA368" s="246">
        <v>0</v>
      </c>
      <c r="AB368" s="93"/>
    </row>
    <row r="369" spans="1:28" ht="19.5" customHeight="1" x14ac:dyDescent="0.15">
      <c r="A369" s="191"/>
      <c r="B369" s="195"/>
      <c r="C369" s="195"/>
      <c r="D369" s="195"/>
      <c r="E369" s="186" t="s">
        <v>150</v>
      </c>
      <c r="F369" s="238">
        <v>0.24199999999999999</v>
      </c>
      <c r="G369" s="238">
        <v>0</v>
      </c>
      <c r="H369" s="238">
        <v>0</v>
      </c>
      <c r="I369" s="238">
        <v>0</v>
      </c>
      <c r="J369" s="238">
        <v>0</v>
      </c>
      <c r="K369" s="238">
        <v>0</v>
      </c>
      <c r="L369" s="238">
        <v>0</v>
      </c>
      <c r="M369" s="238">
        <v>0</v>
      </c>
      <c r="N369" s="238">
        <v>0</v>
      </c>
      <c r="O369" s="238">
        <v>0</v>
      </c>
      <c r="P369" s="238">
        <v>0</v>
      </c>
      <c r="Q369" s="238">
        <v>0</v>
      </c>
      <c r="R369" s="238">
        <v>0</v>
      </c>
      <c r="S369" s="238">
        <v>0</v>
      </c>
      <c r="T369" s="238">
        <v>0</v>
      </c>
      <c r="U369" s="238">
        <v>0</v>
      </c>
      <c r="V369" s="238">
        <v>0.112</v>
      </c>
      <c r="W369" s="238">
        <v>0.13</v>
      </c>
      <c r="X369" s="238">
        <v>0</v>
      </c>
      <c r="Y369" s="238">
        <v>0</v>
      </c>
      <c r="Z369" s="238">
        <v>0</v>
      </c>
      <c r="AA369" s="246">
        <v>0</v>
      </c>
      <c r="AB369" s="93"/>
    </row>
    <row r="370" spans="1:28" ht="19.5" customHeight="1" x14ac:dyDescent="0.15">
      <c r="A370" s="191"/>
      <c r="B370" s="195"/>
      <c r="C370" s="195"/>
      <c r="D370" s="186" t="s">
        <v>161</v>
      </c>
      <c r="E370" s="186" t="s">
        <v>184</v>
      </c>
      <c r="F370" s="238">
        <v>5.1100000000000003</v>
      </c>
      <c r="G370" s="238">
        <v>0</v>
      </c>
      <c r="H370" s="238">
        <v>1.99</v>
      </c>
      <c r="I370" s="238">
        <v>2.71</v>
      </c>
      <c r="J370" s="238">
        <v>0.19</v>
      </c>
      <c r="K370" s="238">
        <v>0</v>
      </c>
      <c r="L370" s="238">
        <v>0</v>
      </c>
      <c r="M370" s="238">
        <v>0</v>
      </c>
      <c r="N370" s="238">
        <v>0</v>
      </c>
      <c r="O370" s="238">
        <v>0</v>
      </c>
      <c r="P370" s="238">
        <v>0</v>
      </c>
      <c r="Q370" s="238">
        <v>0</v>
      </c>
      <c r="R370" s="238">
        <v>0</v>
      </c>
      <c r="S370" s="238">
        <v>0.22</v>
      </c>
      <c r="T370" s="238">
        <v>0</v>
      </c>
      <c r="U370" s="238">
        <v>0</v>
      </c>
      <c r="V370" s="238">
        <v>0</v>
      </c>
      <c r="W370" s="238">
        <v>0</v>
      </c>
      <c r="X370" s="238">
        <v>0</v>
      </c>
      <c r="Y370" s="238">
        <v>0</v>
      </c>
      <c r="Z370" s="238">
        <v>0</v>
      </c>
      <c r="AA370" s="246">
        <v>0</v>
      </c>
      <c r="AB370" s="93"/>
    </row>
    <row r="371" spans="1:28" ht="19.5" customHeight="1" x14ac:dyDescent="0.15">
      <c r="A371" s="191"/>
      <c r="B371" s="195"/>
      <c r="C371" s="195"/>
      <c r="D371" s="195"/>
      <c r="E371" s="186" t="s">
        <v>150</v>
      </c>
      <c r="F371" s="238">
        <v>5.1999999999999998E-2</v>
      </c>
      <c r="G371" s="238">
        <v>0</v>
      </c>
      <c r="H371" s="238">
        <v>0</v>
      </c>
      <c r="I371" s="238">
        <v>0</v>
      </c>
      <c r="J371" s="238">
        <v>2E-3</v>
      </c>
      <c r="K371" s="238">
        <v>0</v>
      </c>
      <c r="L371" s="238">
        <v>0</v>
      </c>
      <c r="M371" s="238">
        <v>0</v>
      </c>
      <c r="N371" s="238">
        <v>0</v>
      </c>
      <c r="O371" s="238">
        <v>0</v>
      </c>
      <c r="P371" s="238">
        <v>0</v>
      </c>
      <c r="Q371" s="238">
        <v>0</v>
      </c>
      <c r="R371" s="238">
        <v>0</v>
      </c>
      <c r="S371" s="238">
        <v>0.05</v>
      </c>
      <c r="T371" s="238">
        <v>0</v>
      </c>
      <c r="U371" s="238">
        <v>0</v>
      </c>
      <c r="V371" s="238">
        <v>0</v>
      </c>
      <c r="W371" s="238">
        <v>0</v>
      </c>
      <c r="X371" s="238">
        <v>0</v>
      </c>
      <c r="Y371" s="238">
        <v>0</v>
      </c>
      <c r="Z371" s="238">
        <v>0</v>
      </c>
      <c r="AA371" s="246">
        <v>0</v>
      </c>
      <c r="AB371" s="93"/>
    </row>
    <row r="372" spans="1:28" ht="19.5" customHeight="1" x14ac:dyDescent="0.15">
      <c r="A372" s="191"/>
      <c r="B372" s="195"/>
      <c r="C372" s="195" t="s">
        <v>162</v>
      </c>
      <c r="D372" s="186" t="s">
        <v>163</v>
      </c>
      <c r="E372" s="186" t="s">
        <v>184</v>
      </c>
      <c r="F372" s="238">
        <v>96.54</v>
      </c>
      <c r="G372" s="238">
        <v>1.18</v>
      </c>
      <c r="H372" s="238">
        <v>2.7</v>
      </c>
      <c r="I372" s="238">
        <v>1.4</v>
      </c>
      <c r="J372" s="238">
        <v>3.16</v>
      </c>
      <c r="K372" s="238">
        <v>0</v>
      </c>
      <c r="L372" s="238">
        <v>0.5</v>
      </c>
      <c r="M372" s="238">
        <v>17.43</v>
      </c>
      <c r="N372" s="238">
        <v>1.54</v>
      </c>
      <c r="O372" s="238">
        <v>0.82</v>
      </c>
      <c r="P372" s="238">
        <v>5.24</v>
      </c>
      <c r="Q372" s="238">
        <v>2.14</v>
      </c>
      <c r="R372" s="238">
        <v>10.96</v>
      </c>
      <c r="S372" s="238">
        <v>36.47</v>
      </c>
      <c r="T372" s="238">
        <v>13</v>
      </c>
      <c r="U372" s="238">
        <v>0</v>
      </c>
      <c r="V372" s="238">
        <v>0</v>
      </c>
      <c r="W372" s="238">
        <v>0</v>
      </c>
      <c r="X372" s="238">
        <v>0</v>
      </c>
      <c r="Y372" s="238">
        <v>0</v>
      </c>
      <c r="Z372" s="238">
        <v>0</v>
      </c>
      <c r="AA372" s="246">
        <v>0</v>
      </c>
      <c r="AB372" s="93"/>
    </row>
    <row r="373" spans="1:28" ht="19.5" customHeight="1" x14ac:dyDescent="0.15">
      <c r="A373" s="191"/>
      <c r="B373" s="195" t="s">
        <v>20</v>
      </c>
      <c r="C373" s="195"/>
      <c r="D373" s="195"/>
      <c r="E373" s="186" t="s">
        <v>150</v>
      </c>
      <c r="F373" s="238">
        <v>23.100999999999999</v>
      </c>
      <c r="G373" s="238">
        <v>0</v>
      </c>
      <c r="H373" s="238">
        <v>0</v>
      </c>
      <c r="I373" s="238">
        <v>6.9000000000000006E-2</v>
      </c>
      <c r="J373" s="238">
        <v>0.316</v>
      </c>
      <c r="K373" s="238">
        <v>0</v>
      </c>
      <c r="L373" s="238">
        <v>0.08</v>
      </c>
      <c r="M373" s="238">
        <v>3.3119999999999998</v>
      </c>
      <c r="N373" s="238">
        <v>0.32400000000000001</v>
      </c>
      <c r="O373" s="238">
        <v>0.189</v>
      </c>
      <c r="P373" s="238">
        <v>1.3109999999999999</v>
      </c>
      <c r="Q373" s="238">
        <v>0.55700000000000005</v>
      </c>
      <c r="R373" s="238">
        <v>2.96</v>
      </c>
      <c r="S373" s="238">
        <v>10.212999999999999</v>
      </c>
      <c r="T373" s="238">
        <v>3.77</v>
      </c>
      <c r="U373" s="238">
        <v>0</v>
      </c>
      <c r="V373" s="238">
        <v>0</v>
      </c>
      <c r="W373" s="238">
        <v>0</v>
      </c>
      <c r="X373" s="238">
        <v>0</v>
      </c>
      <c r="Y373" s="238">
        <v>0</v>
      </c>
      <c r="Z373" s="238">
        <v>0</v>
      </c>
      <c r="AA373" s="246">
        <v>0</v>
      </c>
      <c r="AB373" s="93"/>
    </row>
    <row r="374" spans="1:28" ht="19.5" customHeight="1" x14ac:dyDescent="0.15">
      <c r="A374" s="191"/>
      <c r="B374" s="195"/>
      <c r="C374" s="195"/>
      <c r="D374" s="186" t="s">
        <v>164</v>
      </c>
      <c r="E374" s="186" t="s">
        <v>184</v>
      </c>
      <c r="F374" s="238">
        <v>1.02</v>
      </c>
      <c r="G374" s="238">
        <v>0</v>
      </c>
      <c r="H374" s="238">
        <v>0</v>
      </c>
      <c r="I374" s="238">
        <v>0</v>
      </c>
      <c r="J374" s="238">
        <v>0.25</v>
      </c>
      <c r="K374" s="238">
        <v>0.59</v>
      </c>
      <c r="L374" s="238">
        <v>0</v>
      </c>
      <c r="M374" s="238">
        <v>0.18</v>
      </c>
      <c r="N374" s="238">
        <v>0</v>
      </c>
      <c r="O374" s="238">
        <v>0</v>
      </c>
      <c r="P374" s="238">
        <v>0</v>
      </c>
      <c r="Q374" s="238">
        <v>0</v>
      </c>
      <c r="R374" s="238">
        <v>0</v>
      </c>
      <c r="S374" s="238">
        <v>0</v>
      </c>
      <c r="T374" s="238">
        <v>0</v>
      </c>
      <c r="U374" s="238">
        <v>0</v>
      </c>
      <c r="V374" s="238">
        <v>0</v>
      </c>
      <c r="W374" s="238">
        <v>0</v>
      </c>
      <c r="X374" s="238">
        <v>0</v>
      </c>
      <c r="Y374" s="238">
        <v>0</v>
      </c>
      <c r="Z374" s="238">
        <v>0</v>
      </c>
      <c r="AA374" s="246">
        <v>0</v>
      </c>
      <c r="AB374" s="93"/>
    </row>
    <row r="375" spans="1:28" ht="19.5" customHeight="1" x14ac:dyDescent="0.15">
      <c r="A375" s="191" t="s">
        <v>227</v>
      </c>
      <c r="B375" s="195"/>
      <c r="C375" s="195"/>
      <c r="D375" s="195"/>
      <c r="E375" s="186" t="s">
        <v>150</v>
      </c>
      <c r="F375" s="238">
        <v>2.8000000000000001E-2</v>
      </c>
      <c r="G375" s="238">
        <v>0</v>
      </c>
      <c r="H375" s="238">
        <v>0</v>
      </c>
      <c r="I375" s="238">
        <v>0</v>
      </c>
      <c r="J375" s="238">
        <v>3.0000000000000001E-3</v>
      </c>
      <c r="K375" s="238">
        <v>1.4999999999999999E-2</v>
      </c>
      <c r="L375" s="238">
        <v>0</v>
      </c>
      <c r="M375" s="238">
        <v>0.01</v>
      </c>
      <c r="N375" s="238">
        <v>0</v>
      </c>
      <c r="O375" s="238">
        <v>0</v>
      </c>
      <c r="P375" s="238">
        <v>0</v>
      </c>
      <c r="Q375" s="238">
        <v>0</v>
      </c>
      <c r="R375" s="238">
        <v>0</v>
      </c>
      <c r="S375" s="238">
        <v>0</v>
      </c>
      <c r="T375" s="238">
        <v>0</v>
      </c>
      <c r="U375" s="238">
        <v>0</v>
      </c>
      <c r="V375" s="238">
        <v>0</v>
      </c>
      <c r="W375" s="238">
        <v>0</v>
      </c>
      <c r="X375" s="238">
        <v>0</v>
      </c>
      <c r="Y375" s="238">
        <v>0</v>
      </c>
      <c r="Z375" s="238">
        <v>0</v>
      </c>
      <c r="AA375" s="246">
        <v>0</v>
      </c>
      <c r="AB375" s="93"/>
    </row>
    <row r="376" spans="1:28" ht="19.5" customHeight="1" x14ac:dyDescent="0.15">
      <c r="A376" s="191"/>
      <c r="B376" s="194"/>
      <c r="C376" s="190" t="s">
        <v>165</v>
      </c>
      <c r="D376" s="185"/>
      <c r="E376" s="186" t="s">
        <v>184</v>
      </c>
      <c r="F376" s="238">
        <v>92.35</v>
      </c>
      <c r="G376" s="238">
        <v>0.23</v>
      </c>
      <c r="H376" s="238">
        <v>11.66</v>
      </c>
      <c r="I376" s="238">
        <v>7.6</v>
      </c>
      <c r="J376" s="238">
        <v>16.62</v>
      </c>
      <c r="K376" s="238">
        <v>25.72</v>
      </c>
      <c r="L376" s="238">
        <v>25.53</v>
      </c>
      <c r="M376" s="238">
        <v>0.86</v>
      </c>
      <c r="N376" s="238">
        <v>0.93</v>
      </c>
      <c r="O376" s="238">
        <v>0</v>
      </c>
      <c r="P376" s="238">
        <v>0</v>
      </c>
      <c r="Q376" s="238">
        <v>3.2</v>
      </c>
      <c r="R376" s="238">
        <v>0</v>
      </c>
      <c r="S376" s="238">
        <v>0</v>
      </c>
      <c r="T376" s="238">
        <v>0</v>
      </c>
      <c r="U376" s="238">
        <v>0</v>
      </c>
      <c r="V376" s="238">
        <v>0</v>
      </c>
      <c r="W376" s="238">
        <v>0</v>
      </c>
      <c r="X376" s="238">
        <v>0</v>
      </c>
      <c r="Y376" s="238">
        <v>0</v>
      </c>
      <c r="Z376" s="238">
        <v>0</v>
      </c>
      <c r="AA376" s="246">
        <v>0</v>
      </c>
      <c r="AB376" s="93"/>
    </row>
    <row r="377" spans="1:28" ht="19.5" customHeight="1" x14ac:dyDescent="0.15">
      <c r="A377" s="191"/>
      <c r="B377" s="194"/>
      <c r="C377" s="194"/>
      <c r="D377" s="188"/>
      <c r="E377" s="186" t="s">
        <v>150</v>
      </c>
      <c r="F377" s="238">
        <v>5.7640000000000002</v>
      </c>
      <c r="G377" s="238">
        <v>0</v>
      </c>
      <c r="H377" s="238">
        <v>0.111</v>
      </c>
      <c r="I377" s="238">
        <v>0.192</v>
      </c>
      <c r="J377" s="238">
        <v>0.83599999999999997</v>
      </c>
      <c r="K377" s="238">
        <v>1.8049999999999999</v>
      </c>
      <c r="L377" s="238">
        <v>2.2959999999999998</v>
      </c>
      <c r="M377" s="238">
        <v>8.5999999999999993E-2</v>
      </c>
      <c r="N377" s="238">
        <v>0.10199999999999999</v>
      </c>
      <c r="O377" s="238">
        <v>0</v>
      </c>
      <c r="P377" s="238">
        <v>0</v>
      </c>
      <c r="Q377" s="238">
        <v>0.33600000000000002</v>
      </c>
      <c r="R377" s="238">
        <v>0</v>
      </c>
      <c r="S377" s="238">
        <v>0</v>
      </c>
      <c r="T377" s="238">
        <v>0</v>
      </c>
      <c r="U377" s="238">
        <v>0</v>
      </c>
      <c r="V377" s="238">
        <v>0</v>
      </c>
      <c r="W377" s="238">
        <v>0</v>
      </c>
      <c r="X377" s="238">
        <v>0</v>
      </c>
      <c r="Y377" s="238">
        <v>0</v>
      </c>
      <c r="Z377" s="238">
        <v>0</v>
      </c>
      <c r="AA377" s="246">
        <v>0</v>
      </c>
      <c r="AB377" s="93"/>
    </row>
    <row r="378" spans="1:28" ht="19.5" customHeight="1" x14ac:dyDescent="0.15">
      <c r="A378" s="191"/>
      <c r="B378" s="193"/>
      <c r="C378" s="190" t="s">
        <v>152</v>
      </c>
      <c r="D378" s="185"/>
      <c r="E378" s="186" t="s">
        <v>184</v>
      </c>
      <c r="F378" s="238">
        <v>2066.64</v>
      </c>
      <c r="G378" s="238">
        <v>2.65</v>
      </c>
      <c r="H378" s="238">
        <v>6.98</v>
      </c>
      <c r="I378" s="238">
        <v>5.31</v>
      </c>
      <c r="J378" s="238">
        <v>83.12</v>
      </c>
      <c r="K378" s="238">
        <v>6.37</v>
      </c>
      <c r="L378" s="238">
        <v>24.72</v>
      </c>
      <c r="M378" s="238">
        <v>289.62</v>
      </c>
      <c r="N378" s="238">
        <v>133.56</v>
      </c>
      <c r="O378" s="238">
        <v>77.040000000000006</v>
      </c>
      <c r="P378" s="238">
        <v>96.77</v>
      </c>
      <c r="Q378" s="238">
        <v>96.32</v>
      </c>
      <c r="R378" s="238">
        <v>574.21</v>
      </c>
      <c r="S378" s="238">
        <v>353.6</v>
      </c>
      <c r="T378" s="238">
        <v>289.87</v>
      </c>
      <c r="U378" s="238">
        <v>9.2100000000000009</v>
      </c>
      <c r="V378" s="238">
        <v>11.31</v>
      </c>
      <c r="W378" s="238">
        <v>2.54</v>
      </c>
      <c r="X378" s="238">
        <v>2.92</v>
      </c>
      <c r="Y378" s="238">
        <v>0.52</v>
      </c>
      <c r="Z378" s="238">
        <v>0</v>
      </c>
      <c r="AA378" s="246">
        <v>0</v>
      </c>
      <c r="AB378" s="93"/>
    </row>
    <row r="379" spans="1:28" ht="19.5" customHeight="1" x14ac:dyDescent="0.15">
      <c r="A379" s="191"/>
      <c r="B379" s="194"/>
      <c r="C379" s="194"/>
      <c r="D379" s="188"/>
      <c r="E379" s="186" t="s">
        <v>150</v>
      </c>
      <c r="F379" s="238">
        <v>283.61700000000002</v>
      </c>
      <c r="G379" s="238">
        <v>0</v>
      </c>
      <c r="H379" s="238">
        <v>4.0000000000000001E-3</v>
      </c>
      <c r="I379" s="238">
        <v>0.13500000000000001</v>
      </c>
      <c r="J379" s="238">
        <v>4.1520000000000001</v>
      </c>
      <c r="K379" s="238">
        <v>0.44700000000000001</v>
      </c>
      <c r="L379" s="238">
        <v>2.2829999999999999</v>
      </c>
      <c r="M379" s="238">
        <v>28.963000000000001</v>
      </c>
      <c r="N379" s="238">
        <v>15.058999999999999</v>
      </c>
      <c r="O379" s="238">
        <v>9.3469999999999995</v>
      </c>
      <c r="P379" s="238">
        <v>13.691000000000001</v>
      </c>
      <c r="Q379" s="238">
        <v>14.923999999999999</v>
      </c>
      <c r="R379" s="238">
        <v>85.900999999999996</v>
      </c>
      <c r="S379" s="238">
        <v>57.021000000000001</v>
      </c>
      <c r="T379" s="238">
        <v>46.420999999999999</v>
      </c>
      <c r="U379" s="238">
        <v>1.5549999999999999</v>
      </c>
      <c r="V379" s="238">
        <v>2.6749999999999998</v>
      </c>
      <c r="W379" s="238">
        <v>0.373</v>
      </c>
      <c r="X379" s="238">
        <v>0.53100000000000003</v>
      </c>
      <c r="Y379" s="238">
        <v>0.13500000000000001</v>
      </c>
      <c r="Z379" s="238">
        <v>0</v>
      </c>
      <c r="AA379" s="246">
        <v>0</v>
      </c>
      <c r="AB379" s="93"/>
    </row>
    <row r="380" spans="1:28" ht="19.5" customHeight="1" x14ac:dyDescent="0.15">
      <c r="A380" s="191"/>
      <c r="B380" s="195" t="s">
        <v>94</v>
      </c>
      <c r="C380" s="186"/>
      <c r="D380" s="186" t="s">
        <v>153</v>
      </c>
      <c r="E380" s="186" t="s">
        <v>184</v>
      </c>
      <c r="F380" s="238">
        <v>256.26</v>
      </c>
      <c r="G380" s="238">
        <v>0</v>
      </c>
      <c r="H380" s="238">
        <v>0</v>
      </c>
      <c r="I380" s="238">
        <v>0</v>
      </c>
      <c r="J380" s="238">
        <v>0</v>
      </c>
      <c r="K380" s="238">
        <v>0</v>
      </c>
      <c r="L380" s="238">
        <v>1.86</v>
      </c>
      <c r="M380" s="238">
        <v>1.68</v>
      </c>
      <c r="N380" s="238">
        <v>7.44</v>
      </c>
      <c r="O380" s="238">
        <v>1.75</v>
      </c>
      <c r="P380" s="238">
        <v>21.91</v>
      </c>
      <c r="Q380" s="238">
        <v>21.56</v>
      </c>
      <c r="R380" s="238">
        <v>60.65</v>
      </c>
      <c r="S380" s="238">
        <v>78.61</v>
      </c>
      <c r="T380" s="238">
        <v>44.26</v>
      </c>
      <c r="U380" s="238">
        <v>1.79</v>
      </c>
      <c r="V380" s="238">
        <v>11.31</v>
      </c>
      <c r="W380" s="238">
        <v>0</v>
      </c>
      <c r="X380" s="238">
        <v>2.92</v>
      </c>
      <c r="Y380" s="238">
        <v>0.52</v>
      </c>
      <c r="Z380" s="238">
        <v>0</v>
      </c>
      <c r="AA380" s="250">
        <v>0</v>
      </c>
      <c r="AB380" s="93"/>
    </row>
    <row r="381" spans="1:28" ht="19.5" customHeight="1" x14ac:dyDescent="0.15">
      <c r="A381" s="191"/>
      <c r="B381" s="195"/>
      <c r="C381" s="195" t="s">
        <v>10</v>
      </c>
      <c r="D381" s="195"/>
      <c r="E381" s="186" t="s">
        <v>150</v>
      </c>
      <c r="F381" s="238">
        <v>54.64</v>
      </c>
      <c r="G381" s="238">
        <v>0</v>
      </c>
      <c r="H381" s="238">
        <v>0</v>
      </c>
      <c r="I381" s="238">
        <v>0</v>
      </c>
      <c r="J381" s="238">
        <v>0</v>
      </c>
      <c r="K381" s="238">
        <v>0</v>
      </c>
      <c r="L381" s="238">
        <v>0.223</v>
      </c>
      <c r="M381" s="238">
        <v>0.16900000000000001</v>
      </c>
      <c r="N381" s="238">
        <v>1.1910000000000001</v>
      </c>
      <c r="O381" s="238">
        <v>0.315</v>
      </c>
      <c r="P381" s="238">
        <v>4.1189999999999998</v>
      </c>
      <c r="Q381" s="238">
        <v>4.5960000000000001</v>
      </c>
      <c r="R381" s="238">
        <v>12.315</v>
      </c>
      <c r="S381" s="238">
        <v>17.341999999999999</v>
      </c>
      <c r="T381" s="238">
        <v>10.563000000000001</v>
      </c>
      <c r="U381" s="238">
        <v>0.46600000000000003</v>
      </c>
      <c r="V381" s="238">
        <v>2.6749999999999998</v>
      </c>
      <c r="W381" s="238">
        <v>0</v>
      </c>
      <c r="X381" s="238">
        <v>0.53100000000000003</v>
      </c>
      <c r="Y381" s="238">
        <v>0.13500000000000001</v>
      </c>
      <c r="Z381" s="238">
        <v>0</v>
      </c>
      <c r="AA381" s="246">
        <v>0</v>
      </c>
      <c r="AB381" s="93"/>
    </row>
    <row r="382" spans="1:28" ht="19.5" customHeight="1" x14ac:dyDescent="0.15">
      <c r="A382" s="191"/>
      <c r="B382" s="195"/>
      <c r="C382" s="195"/>
      <c r="D382" s="186" t="s">
        <v>157</v>
      </c>
      <c r="E382" s="186" t="s">
        <v>184</v>
      </c>
      <c r="F382" s="238">
        <v>256.26</v>
      </c>
      <c r="G382" s="238">
        <v>0</v>
      </c>
      <c r="H382" s="238">
        <v>0</v>
      </c>
      <c r="I382" s="238">
        <v>0</v>
      </c>
      <c r="J382" s="238">
        <v>0</v>
      </c>
      <c r="K382" s="238">
        <v>0</v>
      </c>
      <c r="L382" s="238">
        <v>1.86</v>
      </c>
      <c r="M382" s="238">
        <v>1.68</v>
      </c>
      <c r="N382" s="238">
        <v>7.44</v>
      </c>
      <c r="O382" s="238">
        <v>1.75</v>
      </c>
      <c r="P382" s="238">
        <v>21.91</v>
      </c>
      <c r="Q382" s="238">
        <v>21.56</v>
      </c>
      <c r="R382" s="238">
        <v>60.65</v>
      </c>
      <c r="S382" s="238">
        <v>78.61</v>
      </c>
      <c r="T382" s="238">
        <v>44.26</v>
      </c>
      <c r="U382" s="238">
        <v>1.79</v>
      </c>
      <c r="V382" s="238">
        <v>11.31</v>
      </c>
      <c r="W382" s="238">
        <v>0</v>
      </c>
      <c r="X382" s="238">
        <v>2.92</v>
      </c>
      <c r="Y382" s="238">
        <v>0.52</v>
      </c>
      <c r="Z382" s="238">
        <v>0</v>
      </c>
      <c r="AA382" s="246">
        <v>0</v>
      </c>
      <c r="AB382" s="93"/>
    </row>
    <row r="383" spans="1:28" ht="19.5" customHeight="1" x14ac:dyDescent="0.15">
      <c r="A383" s="191"/>
      <c r="B383" s="195"/>
      <c r="C383" s="195"/>
      <c r="D383" s="195"/>
      <c r="E383" s="186" t="s">
        <v>150</v>
      </c>
      <c r="F383" s="238">
        <v>54.64</v>
      </c>
      <c r="G383" s="238">
        <v>0</v>
      </c>
      <c r="H383" s="238">
        <v>0</v>
      </c>
      <c r="I383" s="238">
        <v>0</v>
      </c>
      <c r="J383" s="238">
        <v>0</v>
      </c>
      <c r="K383" s="238">
        <v>0</v>
      </c>
      <c r="L383" s="238">
        <v>0.223</v>
      </c>
      <c r="M383" s="238">
        <v>0.16900000000000001</v>
      </c>
      <c r="N383" s="238">
        <v>1.1910000000000001</v>
      </c>
      <c r="O383" s="238">
        <v>0.315</v>
      </c>
      <c r="P383" s="238">
        <v>4.1189999999999998</v>
      </c>
      <c r="Q383" s="238">
        <v>4.5960000000000001</v>
      </c>
      <c r="R383" s="238">
        <v>12.315</v>
      </c>
      <c r="S383" s="238">
        <v>17.341999999999999</v>
      </c>
      <c r="T383" s="238">
        <v>10.563000000000001</v>
      </c>
      <c r="U383" s="238">
        <v>0.46600000000000003</v>
      </c>
      <c r="V383" s="238">
        <v>2.6749999999999998</v>
      </c>
      <c r="W383" s="238">
        <v>0</v>
      </c>
      <c r="X383" s="238">
        <v>0.53100000000000003</v>
      </c>
      <c r="Y383" s="238">
        <v>0.13500000000000001</v>
      </c>
      <c r="Z383" s="238">
        <v>0</v>
      </c>
      <c r="AA383" s="246">
        <v>0</v>
      </c>
      <c r="AB383" s="93"/>
    </row>
    <row r="384" spans="1:28" ht="19.5" customHeight="1" x14ac:dyDescent="0.15">
      <c r="A384" s="191"/>
      <c r="B384" s="195" t="s">
        <v>65</v>
      </c>
      <c r="C384" s="195" t="s">
        <v>159</v>
      </c>
      <c r="D384" s="186" t="s">
        <v>160</v>
      </c>
      <c r="E384" s="186" t="s">
        <v>184</v>
      </c>
      <c r="F384" s="238">
        <v>0</v>
      </c>
      <c r="G384" s="238">
        <v>0</v>
      </c>
      <c r="H384" s="238">
        <v>0</v>
      </c>
      <c r="I384" s="238">
        <v>0</v>
      </c>
      <c r="J384" s="238">
        <v>0</v>
      </c>
      <c r="K384" s="238">
        <v>0</v>
      </c>
      <c r="L384" s="238">
        <v>0</v>
      </c>
      <c r="M384" s="238">
        <v>0</v>
      </c>
      <c r="N384" s="238">
        <v>0</v>
      </c>
      <c r="O384" s="238">
        <v>0</v>
      </c>
      <c r="P384" s="238">
        <v>0</v>
      </c>
      <c r="Q384" s="238">
        <v>0</v>
      </c>
      <c r="R384" s="238">
        <v>0</v>
      </c>
      <c r="S384" s="238">
        <v>0</v>
      </c>
      <c r="T384" s="238">
        <v>0</v>
      </c>
      <c r="U384" s="238">
        <v>0</v>
      </c>
      <c r="V384" s="238">
        <v>0</v>
      </c>
      <c r="W384" s="238">
        <v>0</v>
      </c>
      <c r="X384" s="238">
        <v>0</v>
      </c>
      <c r="Y384" s="238">
        <v>0</v>
      </c>
      <c r="Z384" s="238">
        <v>0</v>
      </c>
      <c r="AA384" s="246">
        <v>0</v>
      </c>
      <c r="AB384" s="93"/>
    </row>
    <row r="385" spans="1:28" ht="19.5" customHeight="1" x14ac:dyDescent="0.15">
      <c r="A385" s="191"/>
      <c r="B385" s="195"/>
      <c r="C385" s="195"/>
      <c r="D385" s="195"/>
      <c r="E385" s="186" t="s">
        <v>150</v>
      </c>
      <c r="F385" s="238">
        <v>0</v>
      </c>
      <c r="G385" s="238">
        <v>0</v>
      </c>
      <c r="H385" s="238">
        <v>0</v>
      </c>
      <c r="I385" s="238">
        <v>0</v>
      </c>
      <c r="J385" s="238">
        <v>0</v>
      </c>
      <c r="K385" s="238">
        <v>0</v>
      </c>
      <c r="L385" s="238">
        <v>0</v>
      </c>
      <c r="M385" s="238">
        <v>0</v>
      </c>
      <c r="N385" s="238">
        <v>0</v>
      </c>
      <c r="O385" s="238">
        <v>0</v>
      </c>
      <c r="P385" s="238">
        <v>0</v>
      </c>
      <c r="Q385" s="238">
        <v>0</v>
      </c>
      <c r="R385" s="238">
        <v>0</v>
      </c>
      <c r="S385" s="238">
        <v>0</v>
      </c>
      <c r="T385" s="238">
        <v>0</v>
      </c>
      <c r="U385" s="238">
        <v>0</v>
      </c>
      <c r="V385" s="238">
        <v>0</v>
      </c>
      <c r="W385" s="238">
        <v>0</v>
      </c>
      <c r="X385" s="238">
        <v>0</v>
      </c>
      <c r="Y385" s="238">
        <v>0</v>
      </c>
      <c r="Z385" s="238">
        <v>0</v>
      </c>
      <c r="AA385" s="246">
        <v>0</v>
      </c>
      <c r="AB385" s="93"/>
    </row>
    <row r="386" spans="1:28" ht="19.5" customHeight="1" x14ac:dyDescent="0.15">
      <c r="A386" s="191" t="s">
        <v>85</v>
      </c>
      <c r="B386" s="195"/>
      <c r="C386" s="195"/>
      <c r="D386" s="186" t="s">
        <v>166</v>
      </c>
      <c r="E386" s="186" t="s">
        <v>184</v>
      </c>
      <c r="F386" s="238">
        <v>0</v>
      </c>
      <c r="G386" s="238">
        <v>0</v>
      </c>
      <c r="H386" s="238">
        <v>0</v>
      </c>
      <c r="I386" s="238">
        <v>0</v>
      </c>
      <c r="J386" s="238">
        <v>0</v>
      </c>
      <c r="K386" s="238">
        <v>0</v>
      </c>
      <c r="L386" s="238">
        <v>0</v>
      </c>
      <c r="M386" s="238">
        <v>0</v>
      </c>
      <c r="N386" s="238">
        <v>0</v>
      </c>
      <c r="O386" s="238">
        <v>0</v>
      </c>
      <c r="P386" s="238">
        <v>0</v>
      </c>
      <c r="Q386" s="238">
        <v>0</v>
      </c>
      <c r="R386" s="238">
        <v>0</v>
      </c>
      <c r="S386" s="238">
        <v>0</v>
      </c>
      <c r="T386" s="238">
        <v>0</v>
      </c>
      <c r="U386" s="238">
        <v>0</v>
      </c>
      <c r="V386" s="238">
        <v>0</v>
      </c>
      <c r="W386" s="238">
        <v>0</v>
      </c>
      <c r="X386" s="238">
        <v>0</v>
      </c>
      <c r="Y386" s="238">
        <v>0</v>
      </c>
      <c r="Z386" s="238">
        <v>0</v>
      </c>
      <c r="AA386" s="246">
        <v>0</v>
      </c>
      <c r="AB386" s="93"/>
    </row>
    <row r="387" spans="1:28" ht="19.5" customHeight="1" x14ac:dyDescent="0.15">
      <c r="A387" s="191"/>
      <c r="B387" s="195"/>
      <c r="C387" s="195" t="s">
        <v>162</v>
      </c>
      <c r="D387" s="195"/>
      <c r="E387" s="186" t="s">
        <v>150</v>
      </c>
      <c r="F387" s="238">
        <v>0</v>
      </c>
      <c r="G387" s="238">
        <v>0</v>
      </c>
      <c r="H387" s="238">
        <v>0</v>
      </c>
      <c r="I387" s="238">
        <v>0</v>
      </c>
      <c r="J387" s="238">
        <v>0</v>
      </c>
      <c r="K387" s="238">
        <v>0</v>
      </c>
      <c r="L387" s="238">
        <v>0</v>
      </c>
      <c r="M387" s="238">
        <v>0</v>
      </c>
      <c r="N387" s="238">
        <v>0</v>
      </c>
      <c r="O387" s="238">
        <v>0</v>
      </c>
      <c r="P387" s="238">
        <v>0</v>
      </c>
      <c r="Q387" s="238">
        <v>0</v>
      </c>
      <c r="R387" s="238">
        <v>0</v>
      </c>
      <c r="S387" s="238">
        <v>0</v>
      </c>
      <c r="T387" s="238">
        <v>0</v>
      </c>
      <c r="U387" s="238">
        <v>0</v>
      </c>
      <c r="V387" s="238">
        <v>0</v>
      </c>
      <c r="W387" s="238">
        <v>0</v>
      </c>
      <c r="X387" s="238">
        <v>0</v>
      </c>
      <c r="Y387" s="238">
        <v>0</v>
      </c>
      <c r="Z387" s="238">
        <v>0</v>
      </c>
      <c r="AA387" s="246">
        <v>0</v>
      </c>
      <c r="AB387" s="93"/>
    </row>
    <row r="388" spans="1:28" ht="19.5" customHeight="1" x14ac:dyDescent="0.15">
      <c r="A388" s="191"/>
      <c r="B388" s="195" t="s">
        <v>20</v>
      </c>
      <c r="C388" s="195"/>
      <c r="D388" s="186" t="s">
        <v>164</v>
      </c>
      <c r="E388" s="186" t="s">
        <v>184</v>
      </c>
      <c r="F388" s="238">
        <v>0</v>
      </c>
      <c r="G388" s="238">
        <v>0</v>
      </c>
      <c r="H388" s="238">
        <v>0</v>
      </c>
      <c r="I388" s="238">
        <v>0</v>
      </c>
      <c r="J388" s="238">
        <v>0</v>
      </c>
      <c r="K388" s="238">
        <v>0</v>
      </c>
      <c r="L388" s="238">
        <v>0</v>
      </c>
      <c r="M388" s="238">
        <v>0</v>
      </c>
      <c r="N388" s="238">
        <v>0</v>
      </c>
      <c r="O388" s="238">
        <v>0</v>
      </c>
      <c r="P388" s="238">
        <v>0</v>
      </c>
      <c r="Q388" s="238">
        <v>0</v>
      </c>
      <c r="R388" s="238">
        <v>0</v>
      </c>
      <c r="S388" s="238">
        <v>0</v>
      </c>
      <c r="T388" s="238">
        <v>0</v>
      </c>
      <c r="U388" s="238">
        <v>0</v>
      </c>
      <c r="V388" s="238">
        <v>0</v>
      </c>
      <c r="W388" s="238">
        <v>0</v>
      </c>
      <c r="X388" s="238">
        <v>0</v>
      </c>
      <c r="Y388" s="238">
        <v>0</v>
      </c>
      <c r="Z388" s="238">
        <v>0</v>
      </c>
      <c r="AA388" s="246">
        <v>0</v>
      </c>
      <c r="AB388" s="93"/>
    </row>
    <row r="389" spans="1:28" ht="19.5" customHeight="1" x14ac:dyDescent="0.15">
      <c r="A389" s="191"/>
      <c r="B389" s="195"/>
      <c r="C389" s="195"/>
      <c r="D389" s="195"/>
      <c r="E389" s="186" t="s">
        <v>150</v>
      </c>
      <c r="F389" s="238">
        <v>0</v>
      </c>
      <c r="G389" s="238">
        <v>0</v>
      </c>
      <c r="H389" s="238">
        <v>0</v>
      </c>
      <c r="I389" s="238">
        <v>0</v>
      </c>
      <c r="J389" s="238">
        <v>0</v>
      </c>
      <c r="K389" s="238">
        <v>0</v>
      </c>
      <c r="L389" s="238">
        <v>0</v>
      </c>
      <c r="M389" s="238">
        <v>0</v>
      </c>
      <c r="N389" s="238">
        <v>0</v>
      </c>
      <c r="O389" s="238">
        <v>0</v>
      </c>
      <c r="P389" s="238">
        <v>0</v>
      </c>
      <c r="Q389" s="238">
        <v>0</v>
      </c>
      <c r="R389" s="238">
        <v>0</v>
      </c>
      <c r="S389" s="238">
        <v>0</v>
      </c>
      <c r="T389" s="238">
        <v>0</v>
      </c>
      <c r="U389" s="238">
        <v>0</v>
      </c>
      <c r="V389" s="238">
        <v>0</v>
      </c>
      <c r="W389" s="238">
        <v>0</v>
      </c>
      <c r="X389" s="238">
        <v>0</v>
      </c>
      <c r="Y389" s="238">
        <v>0</v>
      </c>
      <c r="Z389" s="238">
        <v>0</v>
      </c>
      <c r="AA389" s="246">
        <v>0</v>
      </c>
      <c r="AB389" s="93"/>
    </row>
    <row r="390" spans="1:28" ht="19.5" customHeight="1" x14ac:dyDescent="0.15">
      <c r="A390" s="191"/>
      <c r="B390" s="194"/>
      <c r="C390" s="190" t="s">
        <v>165</v>
      </c>
      <c r="D390" s="185"/>
      <c r="E390" s="186" t="s">
        <v>184</v>
      </c>
      <c r="F390" s="238">
        <v>1810.38</v>
      </c>
      <c r="G390" s="238">
        <v>2.65</v>
      </c>
      <c r="H390" s="238">
        <v>6.98</v>
      </c>
      <c r="I390" s="238">
        <v>5.31</v>
      </c>
      <c r="J390" s="238">
        <v>83.12</v>
      </c>
      <c r="K390" s="238">
        <v>6.37</v>
      </c>
      <c r="L390" s="238">
        <v>22.86</v>
      </c>
      <c r="M390" s="238">
        <v>287.94</v>
      </c>
      <c r="N390" s="238">
        <v>126.12</v>
      </c>
      <c r="O390" s="238">
        <v>75.290000000000006</v>
      </c>
      <c r="P390" s="238">
        <v>74.86</v>
      </c>
      <c r="Q390" s="238">
        <v>74.760000000000005</v>
      </c>
      <c r="R390" s="238">
        <v>513.55999999999995</v>
      </c>
      <c r="S390" s="238">
        <v>274.99</v>
      </c>
      <c r="T390" s="238">
        <v>245.61</v>
      </c>
      <c r="U390" s="238">
        <v>7.42</v>
      </c>
      <c r="V390" s="238">
        <v>0</v>
      </c>
      <c r="W390" s="238">
        <v>2.54</v>
      </c>
      <c r="X390" s="238">
        <v>0</v>
      </c>
      <c r="Y390" s="238">
        <v>0</v>
      </c>
      <c r="Z390" s="238">
        <v>0</v>
      </c>
      <c r="AA390" s="246">
        <v>0</v>
      </c>
      <c r="AB390" s="93"/>
    </row>
    <row r="391" spans="1:28" ht="19.5" customHeight="1" thickBot="1" x14ac:dyDescent="0.2">
      <c r="A391" s="196"/>
      <c r="B391" s="197"/>
      <c r="C391" s="197"/>
      <c r="D391" s="198"/>
      <c r="E391" s="199" t="s">
        <v>150</v>
      </c>
      <c r="F391" s="238">
        <v>228.977</v>
      </c>
      <c r="G391" s="249">
        <v>0</v>
      </c>
      <c r="H391" s="248">
        <v>4.0000000000000001E-3</v>
      </c>
      <c r="I391" s="248">
        <v>0.13500000000000001</v>
      </c>
      <c r="J391" s="248">
        <v>4.1520000000000001</v>
      </c>
      <c r="K391" s="248">
        <v>0.44700000000000001</v>
      </c>
      <c r="L391" s="248">
        <v>2.06</v>
      </c>
      <c r="M391" s="248">
        <v>28.794</v>
      </c>
      <c r="N391" s="248">
        <v>13.868</v>
      </c>
      <c r="O391" s="248">
        <v>9.032</v>
      </c>
      <c r="P391" s="248">
        <v>9.5719999999999992</v>
      </c>
      <c r="Q391" s="248">
        <v>10.327999999999999</v>
      </c>
      <c r="R391" s="248">
        <v>73.585999999999999</v>
      </c>
      <c r="S391" s="248">
        <v>39.679000000000002</v>
      </c>
      <c r="T391" s="248">
        <v>35.857999999999997</v>
      </c>
      <c r="U391" s="248">
        <v>1.089</v>
      </c>
      <c r="V391" s="248">
        <v>0</v>
      </c>
      <c r="W391" s="248">
        <v>0.373</v>
      </c>
      <c r="X391" s="248">
        <v>0</v>
      </c>
      <c r="Y391" s="248">
        <v>0</v>
      </c>
      <c r="Z391" s="248">
        <v>0</v>
      </c>
      <c r="AA391" s="247">
        <v>0</v>
      </c>
      <c r="AB391" s="93"/>
    </row>
    <row r="392" spans="1:28" ht="19.5" customHeight="1" x14ac:dyDescent="0.15">
      <c r="A392" s="390" t="s">
        <v>119</v>
      </c>
      <c r="B392" s="393" t="s">
        <v>120</v>
      </c>
      <c r="C392" s="394"/>
      <c r="D392" s="395"/>
      <c r="E392" s="195" t="s">
        <v>184</v>
      </c>
      <c r="F392" s="246">
        <v>107.12</v>
      </c>
    </row>
    <row r="393" spans="1:28" ht="19.5" customHeight="1" x14ac:dyDescent="0.15">
      <c r="A393" s="391"/>
      <c r="B393" s="396" t="s">
        <v>206</v>
      </c>
      <c r="C393" s="397"/>
      <c r="D393" s="398"/>
      <c r="E393" s="186" t="s">
        <v>184</v>
      </c>
      <c r="F393" s="246">
        <v>101.79</v>
      </c>
    </row>
    <row r="394" spans="1:28" ht="19.5" customHeight="1" x14ac:dyDescent="0.15">
      <c r="A394" s="392"/>
      <c r="B394" s="396" t="s">
        <v>207</v>
      </c>
      <c r="C394" s="397"/>
      <c r="D394" s="398"/>
      <c r="E394" s="186" t="s">
        <v>184</v>
      </c>
      <c r="F394" s="246">
        <v>5.33</v>
      </c>
    </row>
    <row r="395" spans="1:28" ht="19.5" customHeight="1" thickBot="1" x14ac:dyDescent="0.2">
      <c r="A395" s="399" t="s">
        <v>205</v>
      </c>
      <c r="B395" s="400"/>
      <c r="C395" s="400"/>
      <c r="D395" s="401"/>
      <c r="E395" s="200" t="s">
        <v>184</v>
      </c>
      <c r="F395" s="245">
        <v>0</v>
      </c>
    </row>
    <row r="397" spans="1:28" ht="19.5" customHeight="1" x14ac:dyDescent="0.15">
      <c r="A397" s="88" t="s">
        <v>387</v>
      </c>
      <c r="F397" s="259" t="s">
        <v>540</v>
      </c>
    </row>
    <row r="398" spans="1:28" ht="19.5" customHeight="1" thickBot="1" x14ac:dyDescent="0.2">
      <c r="A398" s="387" t="s">
        <v>28</v>
      </c>
      <c r="B398" s="389"/>
      <c r="C398" s="389"/>
      <c r="D398" s="389"/>
      <c r="E398" s="389"/>
      <c r="F398" s="389"/>
      <c r="G398" s="389"/>
      <c r="H398" s="389"/>
      <c r="I398" s="389"/>
      <c r="J398" s="389"/>
      <c r="K398" s="389"/>
      <c r="L398" s="389"/>
      <c r="M398" s="389"/>
      <c r="N398" s="389"/>
      <c r="O398" s="389"/>
      <c r="P398" s="389"/>
      <c r="Q398" s="389"/>
      <c r="R398" s="389"/>
      <c r="S398" s="389"/>
      <c r="T398" s="389"/>
      <c r="U398" s="389"/>
      <c r="V398" s="389"/>
      <c r="W398" s="389"/>
      <c r="X398" s="389"/>
      <c r="Y398" s="389"/>
      <c r="Z398" s="389"/>
      <c r="AA398" s="389"/>
    </row>
    <row r="399" spans="1:28" ht="19.5" customHeight="1" x14ac:dyDescent="0.15">
      <c r="A399" s="182" t="s">
        <v>180</v>
      </c>
      <c r="B399" s="183"/>
      <c r="C399" s="183"/>
      <c r="D399" s="183"/>
      <c r="E399" s="183"/>
      <c r="F399" s="90" t="s">
        <v>181</v>
      </c>
      <c r="G399" s="91"/>
      <c r="H399" s="91"/>
      <c r="I399" s="91"/>
      <c r="J399" s="91"/>
      <c r="K399" s="91"/>
      <c r="L399" s="91"/>
      <c r="M399" s="91"/>
      <c r="N399" s="91"/>
      <c r="O399" s="91"/>
      <c r="P399" s="91"/>
      <c r="Q399" s="258"/>
      <c r="R399" s="92"/>
      <c r="S399" s="91"/>
      <c r="T399" s="91"/>
      <c r="U399" s="91"/>
      <c r="V399" s="91"/>
      <c r="W399" s="91"/>
      <c r="X399" s="91"/>
      <c r="Y399" s="91"/>
      <c r="Z399" s="91"/>
      <c r="AA399" s="257" t="s">
        <v>182</v>
      </c>
      <c r="AB399" s="93"/>
    </row>
    <row r="400" spans="1:28" ht="19.5" customHeight="1" x14ac:dyDescent="0.15">
      <c r="A400" s="184" t="s">
        <v>183</v>
      </c>
      <c r="B400" s="185"/>
      <c r="C400" s="185"/>
      <c r="D400" s="185"/>
      <c r="E400" s="186" t="s">
        <v>184</v>
      </c>
      <c r="F400" s="238">
        <v>8512.06</v>
      </c>
      <c r="G400" s="254" t="s">
        <v>185</v>
      </c>
      <c r="H400" s="254" t="s">
        <v>186</v>
      </c>
      <c r="I400" s="254" t="s">
        <v>187</v>
      </c>
      <c r="J400" s="254" t="s">
        <v>188</v>
      </c>
      <c r="K400" s="254" t="s">
        <v>228</v>
      </c>
      <c r="L400" s="254" t="s">
        <v>229</v>
      </c>
      <c r="M400" s="254" t="s">
        <v>230</v>
      </c>
      <c r="N400" s="254" t="s">
        <v>231</v>
      </c>
      <c r="O400" s="254" t="s">
        <v>232</v>
      </c>
      <c r="P400" s="254" t="s">
        <v>233</v>
      </c>
      <c r="Q400" s="256" t="s">
        <v>234</v>
      </c>
      <c r="R400" s="255" t="s">
        <v>235</v>
      </c>
      <c r="S400" s="254" t="s">
        <v>236</v>
      </c>
      <c r="T400" s="254" t="s">
        <v>237</v>
      </c>
      <c r="U400" s="254" t="s">
        <v>238</v>
      </c>
      <c r="V400" s="254" t="s">
        <v>239</v>
      </c>
      <c r="W400" s="254" t="s">
        <v>42</v>
      </c>
      <c r="X400" s="254" t="s">
        <v>147</v>
      </c>
      <c r="Y400" s="254" t="s">
        <v>148</v>
      </c>
      <c r="Z400" s="254" t="s">
        <v>149</v>
      </c>
      <c r="AA400" s="251"/>
      <c r="AB400" s="93"/>
    </row>
    <row r="401" spans="1:28" ht="19.5" customHeight="1" x14ac:dyDescent="0.15">
      <c r="A401" s="187"/>
      <c r="B401" s="188"/>
      <c r="C401" s="188"/>
      <c r="D401" s="188"/>
      <c r="E401" s="186" t="s">
        <v>150</v>
      </c>
      <c r="F401" s="238">
        <v>1959.61</v>
      </c>
      <c r="G401" s="252"/>
      <c r="H401" s="252"/>
      <c r="I401" s="252"/>
      <c r="J401" s="252"/>
      <c r="K401" s="252"/>
      <c r="L401" s="252"/>
      <c r="M401" s="252"/>
      <c r="N401" s="252"/>
      <c r="O401" s="252"/>
      <c r="P401" s="252"/>
      <c r="Q401" s="253"/>
      <c r="R401" s="94"/>
      <c r="S401" s="252"/>
      <c r="T401" s="252"/>
      <c r="U401" s="252"/>
      <c r="V401" s="252"/>
      <c r="W401" s="252"/>
      <c r="X401" s="252"/>
      <c r="Y401" s="252"/>
      <c r="Z401" s="252"/>
      <c r="AA401" s="251" t="s">
        <v>151</v>
      </c>
      <c r="AB401" s="93"/>
    </row>
    <row r="402" spans="1:28" ht="19.5" customHeight="1" x14ac:dyDescent="0.15">
      <c r="A402" s="189"/>
      <c r="B402" s="190" t="s">
        <v>152</v>
      </c>
      <c r="C402" s="185"/>
      <c r="D402" s="185"/>
      <c r="E402" s="186" t="s">
        <v>184</v>
      </c>
      <c r="F402" s="238">
        <v>8241.93</v>
      </c>
      <c r="G402" s="238">
        <v>92.54</v>
      </c>
      <c r="H402" s="238">
        <v>90</v>
      </c>
      <c r="I402" s="238">
        <v>125.44</v>
      </c>
      <c r="J402" s="238">
        <v>104.62</v>
      </c>
      <c r="K402" s="238">
        <v>213.74</v>
      </c>
      <c r="L402" s="238">
        <v>278.47000000000003</v>
      </c>
      <c r="M402" s="238">
        <v>409.49</v>
      </c>
      <c r="N402" s="238">
        <v>632.15</v>
      </c>
      <c r="O402" s="238">
        <v>866.95</v>
      </c>
      <c r="P402" s="238">
        <v>1011.01</v>
      </c>
      <c r="Q402" s="238">
        <v>1072.4000000000001</v>
      </c>
      <c r="R402" s="238">
        <v>1590.56</v>
      </c>
      <c r="S402" s="238">
        <v>560.79</v>
      </c>
      <c r="T402" s="238">
        <v>755.28</v>
      </c>
      <c r="U402" s="238">
        <v>207.96</v>
      </c>
      <c r="V402" s="238">
        <v>148.81</v>
      </c>
      <c r="W402" s="238">
        <v>23.81</v>
      </c>
      <c r="X402" s="238">
        <v>34.07</v>
      </c>
      <c r="Y402" s="238">
        <v>3.02</v>
      </c>
      <c r="Z402" s="238">
        <v>15.24</v>
      </c>
      <c r="AA402" s="246">
        <v>5.58</v>
      </c>
      <c r="AB402" s="93"/>
    </row>
    <row r="403" spans="1:28" ht="19.5" customHeight="1" x14ac:dyDescent="0.15">
      <c r="A403" s="191"/>
      <c r="B403" s="192"/>
      <c r="C403" s="188"/>
      <c r="D403" s="188"/>
      <c r="E403" s="186" t="s">
        <v>150</v>
      </c>
      <c r="F403" s="238">
        <v>1959.61</v>
      </c>
      <c r="G403" s="238">
        <v>0</v>
      </c>
      <c r="H403" s="238">
        <v>1.6E-2</v>
      </c>
      <c r="I403" s="238">
        <v>3.1349999999999998</v>
      </c>
      <c r="J403" s="238">
        <v>9.9109999999999907</v>
      </c>
      <c r="K403" s="238">
        <v>34.119999999999997</v>
      </c>
      <c r="L403" s="238">
        <v>56.048999999999999</v>
      </c>
      <c r="M403" s="238">
        <v>88.338000000000093</v>
      </c>
      <c r="N403" s="238">
        <v>154.92699999999999</v>
      </c>
      <c r="O403" s="238">
        <v>237.114</v>
      </c>
      <c r="P403" s="238">
        <v>273.88099999999997</v>
      </c>
      <c r="Q403" s="238">
        <v>291.50599999999997</v>
      </c>
      <c r="R403" s="238">
        <v>419.69499999999999</v>
      </c>
      <c r="S403" s="238">
        <v>143.79900000000001</v>
      </c>
      <c r="T403" s="238">
        <v>151.93799999999999</v>
      </c>
      <c r="U403" s="238">
        <v>41.372</v>
      </c>
      <c r="V403" s="238">
        <v>29.059000000000001</v>
      </c>
      <c r="W403" s="238">
        <v>5.4130000000000003</v>
      </c>
      <c r="X403" s="238">
        <v>11.143000000000001</v>
      </c>
      <c r="Y403" s="238">
        <v>1.1240000000000001</v>
      </c>
      <c r="Z403" s="238">
        <v>5.3689999999999998</v>
      </c>
      <c r="AA403" s="246">
        <v>1.7010000000000001</v>
      </c>
      <c r="AB403" s="93"/>
    </row>
    <row r="404" spans="1:28" ht="19.5" customHeight="1" x14ac:dyDescent="0.15">
      <c r="A404" s="191"/>
      <c r="B404" s="193"/>
      <c r="C404" s="190" t="s">
        <v>152</v>
      </c>
      <c r="D404" s="185"/>
      <c r="E404" s="186" t="s">
        <v>184</v>
      </c>
      <c r="F404" s="238">
        <v>6113.41</v>
      </c>
      <c r="G404" s="238">
        <v>71.81</v>
      </c>
      <c r="H404" s="238">
        <v>86.43</v>
      </c>
      <c r="I404" s="238">
        <v>101.67</v>
      </c>
      <c r="J404" s="238">
        <v>91.22</v>
      </c>
      <c r="K404" s="238">
        <v>200.4</v>
      </c>
      <c r="L404" s="238">
        <v>263.52999999999997</v>
      </c>
      <c r="M404" s="238">
        <v>356.98</v>
      </c>
      <c r="N404" s="238">
        <v>603.66</v>
      </c>
      <c r="O404" s="238">
        <v>820.53</v>
      </c>
      <c r="P404" s="238">
        <v>885.4</v>
      </c>
      <c r="Q404" s="238">
        <v>886.16</v>
      </c>
      <c r="R404" s="238">
        <v>1064.1099999999999</v>
      </c>
      <c r="S404" s="238">
        <v>324.38</v>
      </c>
      <c r="T404" s="238">
        <v>232.2</v>
      </c>
      <c r="U404" s="238">
        <v>50.57</v>
      </c>
      <c r="V404" s="238">
        <v>30.27</v>
      </c>
      <c r="W404" s="238">
        <v>7.62</v>
      </c>
      <c r="X404" s="238">
        <v>21.39</v>
      </c>
      <c r="Y404" s="238">
        <v>2.63</v>
      </c>
      <c r="Z404" s="238">
        <v>10.51</v>
      </c>
      <c r="AA404" s="246">
        <v>1.94</v>
      </c>
      <c r="AB404" s="93"/>
    </row>
    <row r="405" spans="1:28" ht="19.5" customHeight="1" x14ac:dyDescent="0.15">
      <c r="A405" s="191"/>
      <c r="B405" s="194"/>
      <c r="C405" s="194"/>
      <c r="D405" s="188"/>
      <c r="E405" s="186" t="s">
        <v>150</v>
      </c>
      <c r="F405" s="238">
        <v>1650.5409999999999</v>
      </c>
      <c r="G405" s="238">
        <v>0</v>
      </c>
      <c r="H405" s="238">
        <v>3.0000000000000001E-3</v>
      </c>
      <c r="I405" s="238">
        <v>2.5569999999999999</v>
      </c>
      <c r="J405" s="238">
        <v>9.2369999999999894</v>
      </c>
      <c r="K405" s="238">
        <v>33.185000000000002</v>
      </c>
      <c r="L405" s="238">
        <v>54.664999999999999</v>
      </c>
      <c r="M405" s="238">
        <v>83.183000000000106</v>
      </c>
      <c r="N405" s="238">
        <v>151.76300000000001</v>
      </c>
      <c r="O405" s="238">
        <v>231.21100000000001</v>
      </c>
      <c r="P405" s="238">
        <v>255.95099999999999</v>
      </c>
      <c r="Q405" s="238">
        <v>262.70100000000002</v>
      </c>
      <c r="R405" s="238">
        <v>340.13900000000001</v>
      </c>
      <c r="S405" s="238">
        <v>106.11</v>
      </c>
      <c r="T405" s="238">
        <v>73.602999999999994</v>
      </c>
      <c r="U405" s="238">
        <v>18.050999999999998</v>
      </c>
      <c r="V405" s="238">
        <v>11.321999999999999</v>
      </c>
      <c r="W405" s="238">
        <v>2.95</v>
      </c>
      <c r="X405" s="238">
        <v>7.9859999999999998</v>
      </c>
      <c r="Y405" s="238">
        <v>1.0229999999999999</v>
      </c>
      <c r="Z405" s="238">
        <v>4.1399999999999997</v>
      </c>
      <c r="AA405" s="246">
        <v>0.76100000000000001</v>
      </c>
      <c r="AB405" s="93"/>
    </row>
    <row r="406" spans="1:28" ht="19.5" customHeight="1" x14ac:dyDescent="0.15">
      <c r="A406" s="191"/>
      <c r="B406" s="195"/>
      <c r="C406" s="186"/>
      <c r="D406" s="186" t="s">
        <v>153</v>
      </c>
      <c r="E406" s="186" t="s">
        <v>184</v>
      </c>
      <c r="F406" s="238">
        <v>6021.45</v>
      </c>
      <c r="G406" s="238">
        <v>69.91</v>
      </c>
      <c r="H406" s="238">
        <v>86.14</v>
      </c>
      <c r="I406" s="238">
        <v>97.17</v>
      </c>
      <c r="J406" s="238">
        <v>83.84</v>
      </c>
      <c r="K406" s="238">
        <v>193.8</v>
      </c>
      <c r="L406" s="238">
        <v>259.55</v>
      </c>
      <c r="M406" s="238">
        <v>345.44</v>
      </c>
      <c r="N406" s="238">
        <v>565.47</v>
      </c>
      <c r="O406" s="238">
        <v>819.16</v>
      </c>
      <c r="P406" s="238">
        <v>883.46</v>
      </c>
      <c r="Q406" s="238">
        <v>884.01</v>
      </c>
      <c r="R406" s="238">
        <v>1060.73</v>
      </c>
      <c r="S406" s="238">
        <v>323.12</v>
      </c>
      <c r="T406" s="238">
        <v>226.23</v>
      </c>
      <c r="U406" s="238">
        <v>49.06</v>
      </c>
      <c r="V406" s="238">
        <v>30.27</v>
      </c>
      <c r="W406" s="238">
        <v>7.62</v>
      </c>
      <c r="X406" s="238">
        <v>21.39</v>
      </c>
      <c r="Y406" s="238">
        <v>2.63</v>
      </c>
      <c r="Z406" s="238">
        <v>10.51</v>
      </c>
      <c r="AA406" s="246">
        <v>1.94</v>
      </c>
      <c r="AB406" s="93"/>
    </row>
    <row r="407" spans="1:28" ht="19.5" customHeight="1" x14ac:dyDescent="0.15">
      <c r="A407" s="191"/>
      <c r="B407" s="195" t="s">
        <v>154</v>
      </c>
      <c r="C407" s="195"/>
      <c r="D407" s="195"/>
      <c r="E407" s="186" t="s">
        <v>150</v>
      </c>
      <c r="F407" s="238">
        <v>1640.222</v>
      </c>
      <c r="G407" s="238">
        <v>0</v>
      </c>
      <c r="H407" s="238">
        <v>0</v>
      </c>
      <c r="I407" s="238">
        <v>2.4449999999999998</v>
      </c>
      <c r="J407" s="238">
        <v>8.86099999999999</v>
      </c>
      <c r="K407" s="238">
        <v>32.722999999999999</v>
      </c>
      <c r="L407" s="238">
        <v>54.308</v>
      </c>
      <c r="M407" s="238">
        <v>82.029000000000096</v>
      </c>
      <c r="N407" s="238">
        <v>147.471</v>
      </c>
      <c r="O407" s="238">
        <v>230.86799999999999</v>
      </c>
      <c r="P407" s="238">
        <v>255.446</v>
      </c>
      <c r="Q407" s="238">
        <v>262.12099999999998</v>
      </c>
      <c r="R407" s="238">
        <v>339.24400000000003</v>
      </c>
      <c r="S407" s="238">
        <v>105.758</v>
      </c>
      <c r="T407" s="238">
        <v>72.91</v>
      </c>
      <c r="U407" s="238">
        <v>17.856000000000002</v>
      </c>
      <c r="V407" s="238">
        <v>11.321999999999999</v>
      </c>
      <c r="W407" s="238">
        <v>2.95</v>
      </c>
      <c r="X407" s="238">
        <v>7.9859999999999998</v>
      </c>
      <c r="Y407" s="238">
        <v>1.0229999999999999</v>
      </c>
      <c r="Z407" s="238">
        <v>4.1399999999999997</v>
      </c>
      <c r="AA407" s="246">
        <v>0.76100000000000001</v>
      </c>
      <c r="AB407" s="93"/>
    </row>
    <row r="408" spans="1:28" ht="19.5" customHeight="1" x14ac:dyDescent="0.15">
      <c r="A408" s="191" t="s">
        <v>155</v>
      </c>
      <c r="B408" s="195"/>
      <c r="C408" s="195" t="s">
        <v>10</v>
      </c>
      <c r="D408" s="186" t="s">
        <v>156</v>
      </c>
      <c r="E408" s="186" t="s">
        <v>184</v>
      </c>
      <c r="F408" s="238">
        <v>3987.62</v>
      </c>
      <c r="G408" s="238">
        <v>24.38</v>
      </c>
      <c r="H408" s="238">
        <v>67.77</v>
      </c>
      <c r="I408" s="238">
        <v>35.25</v>
      </c>
      <c r="J408" s="238">
        <v>66.180000000000007</v>
      </c>
      <c r="K408" s="238">
        <v>190.93</v>
      </c>
      <c r="L408" s="238">
        <v>257.14999999999998</v>
      </c>
      <c r="M408" s="238">
        <v>305.5</v>
      </c>
      <c r="N408" s="238">
        <v>438.15</v>
      </c>
      <c r="O408" s="238">
        <v>597.01</v>
      </c>
      <c r="P408" s="238">
        <v>564.77</v>
      </c>
      <c r="Q408" s="238">
        <v>453.41</v>
      </c>
      <c r="R408" s="238">
        <v>621.11</v>
      </c>
      <c r="S408" s="238">
        <v>174.14</v>
      </c>
      <c r="T408" s="238">
        <v>99.19</v>
      </c>
      <c r="U408" s="238">
        <v>33.6</v>
      </c>
      <c r="V408" s="238">
        <v>22.7</v>
      </c>
      <c r="W408" s="238">
        <v>6.45</v>
      </c>
      <c r="X408" s="238">
        <v>16.260000000000002</v>
      </c>
      <c r="Y408" s="238">
        <v>2.2599999999999998</v>
      </c>
      <c r="Z408" s="238">
        <v>9.69</v>
      </c>
      <c r="AA408" s="246">
        <v>1.72</v>
      </c>
      <c r="AB408" s="93"/>
    </row>
    <row r="409" spans="1:28" ht="19.5" customHeight="1" x14ac:dyDescent="0.15">
      <c r="A409" s="191"/>
      <c r="B409" s="195"/>
      <c r="C409" s="195"/>
      <c r="D409" s="195"/>
      <c r="E409" s="186" t="s">
        <v>150</v>
      </c>
      <c r="F409" s="238">
        <v>1230.329</v>
      </c>
      <c r="G409" s="238">
        <v>0</v>
      </c>
      <c r="H409" s="238">
        <v>0</v>
      </c>
      <c r="I409" s="238">
        <v>2.1139999999999999</v>
      </c>
      <c r="J409" s="238">
        <v>7.9429999999999898</v>
      </c>
      <c r="K409" s="238">
        <v>32.468000000000004</v>
      </c>
      <c r="L409" s="238">
        <v>54.021999999999998</v>
      </c>
      <c r="M409" s="238">
        <v>76.465000000000103</v>
      </c>
      <c r="N409" s="238">
        <v>127.087</v>
      </c>
      <c r="O409" s="238">
        <v>190.822</v>
      </c>
      <c r="P409" s="238">
        <v>191.702</v>
      </c>
      <c r="Q409" s="238">
        <v>167.42099999999999</v>
      </c>
      <c r="R409" s="238">
        <v>235.26499999999999</v>
      </c>
      <c r="S409" s="238">
        <v>67.754000000000005</v>
      </c>
      <c r="T409" s="238">
        <v>39.286000000000001</v>
      </c>
      <c r="U409" s="238">
        <v>13.776999999999999</v>
      </c>
      <c r="V409" s="238">
        <v>9.3059999999999992</v>
      </c>
      <c r="W409" s="238">
        <v>2.6459999999999999</v>
      </c>
      <c r="X409" s="238">
        <v>6.6529999999999996</v>
      </c>
      <c r="Y409" s="238">
        <v>0.92700000000000005</v>
      </c>
      <c r="Z409" s="238">
        <v>3.9670000000000001</v>
      </c>
      <c r="AA409" s="246">
        <v>0.70399999999999996</v>
      </c>
      <c r="AB409" s="93"/>
    </row>
    <row r="410" spans="1:28" ht="19.5" customHeight="1" x14ac:dyDescent="0.15">
      <c r="A410" s="191"/>
      <c r="B410" s="195"/>
      <c r="C410" s="195"/>
      <c r="D410" s="186" t="s">
        <v>157</v>
      </c>
      <c r="E410" s="186" t="s">
        <v>184</v>
      </c>
      <c r="F410" s="238">
        <v>1684.54</v>
      </c>
      <c r="G410" s="238">
        <v>0</v>
      </c>
      <c r="H410" s="238">
        <v>0</v>
      </c>
      <c r="I410" s="238">
        <v>0</v>
      </c>
      <c r="J410" s="238">
        <v>4.3499999999999996</v>
      </c>
      <c r="K410" s="238">
        <v>0</v>
      </c>
      <c r="L410" s="238">
        <v>0.56999999999999995</v>
      </c>
      <c r="M410" s="238">
        <v>37.799999999999997</v>
      </c>
      <c r="N410" s="238">
        <v>127.08</v>
      </c>
      <c r="O410" s="238">
        <v>220.97</v>
      </c>
      <c r="P410" s="238">
        <v>317.13</v>
      </c>
      <c r="Q410" s="238">
        <v>419.75</v>
      </c>
      <c r="R410" s="238">
        <v>365.36</v>
      </c>
      <c r="S410" s="238">
        <v>91.64</v>
      </c>
      <c r="T410" s="238">
        <v>72.16</v>
      </c>
      <c r="U410" s="238">
        <v>13.64</v>
      </c>
      <c r="V410" s="238">
        <v>6.38</v>
      </c>
      <c r="W410" s="238">
        <v>1.17</v>
      </c>
      <c r="X410" s="238">
        <v>5.13</v>
      </c>
      <c r="Y410" s="238">
        <v>0.37</v>
      </c>
      <c r="Z410" s="238">
        <v>0.82</v>
      </c>
      <c r="AA410" s="246">
        <v>0.22</v>
      </c>
      <c r="AB410" s="93"/>
    </row>
    <row r="411" spans="1:28" ht="19.5" customHeight="1" x14ac:dyDescent="0.15">
      <c r="A411" s="191"/>
      <c r="B411" s="195"/>
      <c r="C411" s="195"/>
      <c r="D411" s="195"/>
      <c r="E411" s="186" t="s">
        <v>150</v>
      </c>
      <c r="F411" s="238">
        <v>352.11200000000002</v>
      </c>
      <c r="G411" s="238">
        <v>0</v>
      </c>
      <c r="H411" s="238">
        <v>0</v>
      </c>
      <c r="I411" s="238">
        <v>0</v>
      </c>
      <c r="J411" s="238">
        <v>0.30599999999999999</v>
      </c>
      <c r="K411" s="238">
        <v>0</v>
      </c>
      <c r="L411" s="238">
        <v>6.8000000000000005E-2</v>
      </c>
      <c r="M411" s="238">
        <v>5.2930000000000001</v>
      </c>
      <c r="N411" s="238">
        <v>20.334</v>
      </c>
      <c r="O411" s="238">
        <v>39.773000000000003</v>
      </c>
      <c r="P411" s="238">
        <v>63.362000000000002</v>
      </c>
      <c r="Q411" s="238">
        <v>91.959000000000103</v>
      </c>
      <c r="R411" s="238">
        <v>83.947000000000003</v>
      </c>
      <c r="S411" s="238">
        <v>21.95</v>
      </c>
      <c r="T411" s="238">
        <v>17.965</v>
      </c>
      <c r="U411" s="238">
        <v>3.5329999999999999</v>
      </c>
      <c r="V411" s="238">
        <v>1.659</v>
      </c>
      <c r="W411" s="238">
        <v>0.30399999999999999</v>
      </c>
      <c r="X411" s="238">
        <v>1.333</v>
      </c>
      <c r="Y411" s="238">
        <v>9.6000000000000002E-2</v>
      </c>
      <c r="Z411" s="238">
        <v>0.17299999999999999</v>
      </c>
      <c r="AA411" s="246">
        <v>5.7000000000000002E-2</v>
      </c>
      <c r="AB411" s="93"/>
    </row>
    <row r="412" spans="1:28" ht="19.5" customHeight="1" x14ac:dyDescent="0.15">
      <c r="A412" s="191"/>
      <c r="B412" s="195" t="s">
        <v>158</v>
      </c>
      <c r="C412" s="195" t="s">
        <v>159</v>
      </c>
      <c r="D412" s="186" t="s">
        <v>160</v>
      </c>
      <c r="E412" s="186" t="s">
        <v>184</v>
      </c>
      <c r="F412" s="238">
        <v>0</v>
      </c>
      <c r="G412" s="238">
        <v>0</v>
      </c>
      <c r="H412" s="238">
        <v>0</v>
      </c>
      <c r="I412" s="238">
        <v>0</v>
      </c>
      <c r="J412" s="238">
        <v>0</v>
      </c>
      <c r="K412" s="238">
        <v>0</v>
      </c>
      <c r="L412" s="238">
        <v>0</v>
      </c>
      <c r="M412" s="238">
        <v>0</v>
      </c>
      <c r="N412" s="238">
        <v>0</v>
      </c>
      <c r="O412" s="238">
        <v>0</v>
      </c>
      <c r="P412" s="238">
        <v>0</v>
      </c>
      <c r="Q412" s="238">
        <v>0</v>
      </c>
      <c r="R412" s="238">
        <v>0</v>
      </c>
      <c r="S412" s="238">
        <v>0</v>
      </c>
      <c r="T412" s="238">
        <v>0</v>
      </c>
      <c r="U412" s="238">
        <v>0</v>
      </c>
      <c r="V412" s="238">
        <v>0</v>
      </c>
      <c r="W412" s="238">
        <v>0</v>
      </c>
      <c r="X412" s="238">
        <v>0</v>
      </c>
      <c r="Y412" s="238">
        <v>0</v>
      </c>
      <c r="Z412" s="238">
        <v>0</v>
      </c>
      <c r="AA412" s="246">
        <v>0</v>
      </c>
      <c r="AB412" s="93"/>
    </row>
    <row r="413" spans="1:28" ht="19.5" customHeight="1" x14ac:dyDescent="0.15">
      <c r="A413" s="191"/>
      <c r="B413" s="195"/>
      <c r="C413" s="195"/>
      <c r="D413" s="195"/>
      <c r="E413" s="186" t="s">
        <v>150</v>
      </c>
      <c r="F413" s="238">
        <v>0</v>
      </c>
      <c r="G413" s="238">
        <v>0</v>
      </c>
      <c r="H413" s="238">
        <v>0</v>
      </c>
      <c r="I413" s="238">
        <v>0</v>
      </c>
      <c r="J413" s="238">
        <v>0</v>
      </c>
      <c r="K413" s="238">
        <v>0</v>
      </c>
      <c r="L413" s="238">
        <v>0</v>
      </c>
      <c r="M413" s="238">
        <v>0</v>
      </c>
      <c r="N413" s="238">
        <v>0</v>
      </c>
      <c r="O413" s="238">
        <v>0</v>
      </c>
      <c r="P413" s="238">
        <v>0</v>
      </c>
      <c r="Q413" s="238">
        <v>0</v>
      </c>
      <c r="R413" s="238">
        <v>0</v>
      </c>
      <c r="S413" s="238">
        <v>0</v>
      </c>
      <c r="T413" s="238">
        <v>0</v>
      </c>
      <c r="U413" s="238">
        <v>0</v>
      </c>
      <c r="V413" s="238">
        <v>0</v>
      </c>
      <c r="W413" s="238">
        <v>0</v>
      </c>
      <c r="X413" s="238">
        <v>0</v>
      </c>
      <c r="Y413" s="238">
        <v>0</v>
      </c>
      <c r="Z413" s="238">
        <v>0</v>
      </c>
      <c r="AA413" s="246">
        <v>0</v>
      </c>
      <c r="AB413" s="93"/>
    </row>
    <row r="414" spans="1:28" ht="19.5" customHeight="1" x14ac:dyDescent="0.15">
      <c r="A414" s="191"/>
      <c r="B414" s="195"/>
      <c r="C414" s="195"/>
      <c r="D414" s="186" t="s">
        <v>161</v>
      </c>
      <c r="E414" s="186" t="s">
        <v>184</v>
      </c>
      <c r="F414" s="238">
        <v>74.53</v>
      </c>
      <c r="G414" s="238">
        <v>0.64</v>
      </c>
      <c r="H414" s="238">
        <v>8.0500000000000007</v>
      </c>
      <c r="I414" s="238">
        <v>55.17</v>
      </c>
      <c r="J414" s="238">
        <v>8.18</v>
      </c>
      <c r="K414" s="238">
        <v>1.1399999999999999</v>
      </c>
      <c r="L414" s="238">
        <v>0.32</v>
      </c>
      <c r="M414" s="238">
        <v>1.03</v>
      </c>
      <c r="N414" s="238">
        <v>0</v>
      </c>
      <c r="O414" s="238">
        <v>0</v>
      </c>
      <c r="P414" s="238">
        <v>0</v>
      </c>
      <c r="Q414" s="238">
        <v>0</v>
      </c>
      <c r="R414" s="238">
        <v>0</v>
      </c>
      <c r="S414" s="238">
        <v>0</v>
      </c>
      <c r="T414" s="238">
        <v>0</v>
      </c>
      <c r="U414" s="238">
        <v>0</v>
      </c>
      <c r="V414" s="238">
        <v>0</v>
      </c>
      <c r="W414" s="238">
        <v>0</v>
      </c>
      <c r="X414" s="238">
        <v>0</v>
      </c>
      <c r="Y414" s="238">
        <v>0</v>
      </c>
      <c r="Z414" s="238">
        <v>0</v>
      </c>
      <c r="AA414" s="246">
        <v>0</v>
      </c>
      <c r="AB414" s="93"/>
    </row>
    <row r="415" spans="1:28" ht="19.5" customHeight="1" x14ac:dyDescent="0.15">
      <c r="A415" s="191"/>
      <c r="B415" s="195"/>
      <c r="C415" s="195"/>
      <c r="D415" s="195"/>
      <c r="E415" s="186" t="s">
        <v>150</v>
      </c>
      <c r="F415" s="238">
        <v>0.20100000000000001</v>
      </c>
      <c r="G415" s="238">
        <v>0</v>
      </c>
      <c r="H415" s="238">
        <v>0</v>
      </c>
      <c r="I415" s="238">
        <v>0</v>
      </c>
      <c r="J415" s="238">
        <v>9.9000000000000005E-2</v>
      </c>
      <c r="K415" s="238">
        <v>0.03</v>
      </c>
      <c r="L415" s="238">
        <v>1.2E-2</v>
      </c>
      <c r="M415" s="238">
        <v>0.06</v>
      </c>
      <c r="N415" s="238">
        <v>0</v>
      </c>
      <c r="O415" s="238">
        <v>0</v>
      </c>
      <c r="P415" s="238">
        <v>0</v>
      </c>
      <c r="Q415" s="238">
        <v>0</v>
      </c>
      <c r="R415" s="238">
        <v>0</v>
      </c>
      <c r="S415" s="238">
        <v>0</v>
      </c>
      <c r="T415" s="238">
        <v>0</v>
      </c>
      <c r="U415" s="238">
        <v>0</v>
      </c>
      <c r="V415" s="238">
        <v>0</v>
      </c>
      <c r="W415" s="238">
        <v>0</v>
      </c>
      <c r="X415" s="238">
        <v>0</v>
      </c>
      <c r="Y415" s="238">
        <v>0</v>
      </c>
      <c r="Z415" s="238">
        <v>0</v>
      </c>
      <c r="AA415" s="246">
        <v>0</v>
      </c>
      <c r="AB415" s="93"/>
    </row>
    <row r="416" spans="1:28" ht="19.5" customHeight="1" x14ac:dyDescent="0.15">
      <c r="A416" s="191"/>
      <c r="B416" s="195"/>
      <c r="C416" s="195" t="s">
        <v>162</v>
      </c>
      <c r="D416" s="186" t="s">
        <v>163</v>
      </c>
      <c r="E416" s="186" t="s">
        <v>184</v>
      </c>
      <c r="F416" s="238">
        <v>274.45999999999998</v>
      </c>
      <c r="G416" s="238">
        <v>44.89</v>
      </c>
      <c r="H416" s="238">
        <v>10.32</v>
      </c>
      <c r="I416" s="238">
        <v>6.75</v>
      </c>
      <c r="J416" s="238">
        <v>5.13</v>
      </c>
      <c r="K416" s="238">
        <v>1.73</v>
      </c>
      <c r="L416" s="238">
        <v>1.21</v>
      </c>
      <c r="M416" s="238">
        <v>1.1100000000000001</v>
      </c>
      <c r="N416" s="238">
        <v>0.24</v>
      </c>
      <c r="O416" s="238">
        <v>1.18</v>
      </c>
      <c r="P416" s="238">
        <v>1.56</v>
      </c>
      <c r="Q416" s="238">
        <v>10.85</v>
      </c>
      <c r="R416" s="238">
        <v>74.260000000000005</v>
      </c>
      <c r="S416" s="238">
        <v>57.34</v>
      </c>
      <c r="T416" s="238">
        <v>54.88</v>
      </c>
      <c r="U416" s="238">
        <v>1.82</v>
      </c>
      <c r="V416" s="238">
        <v>1.19</v>
      </c>
      <c r="W416" s="238">
        <v>0</v>
      </c>
      <c r="X416" s="238">
        <v>0</v>
      </c>
      <c r="Y416" s="238">
        <v>0</v>
      </c>
      <c r="Z416" s="238">
        <v>0</v>
      </c>
      <c r="AA416" s="246">
        <v>0</v>
      </c>
      <c r="AB416" s="93"/>
    </row>
    <row r="417" spans="1:28" ht="19.5" customHeight="1" x14ac:dyDescent="0.15">
      <c r="A417" s="191"/>
      <c r="B417" s="195" t="s">
        <v>20</v>
      </c>
      <c r="C417" s="195"/>
      <c r="D417" s="195"/>
      <c r="E417" s="186" t="s">
        <v>150</v>
      </c>
      <c r="F417" s="238">
        <v>57.567999999999998</v>
      </c>
      <c r="G417" s="238">
        <v>0</v>
      </c>
      <c r="H417" s="238">
        <v>0</v>
      </c>
      <c r="I417" s="238">
        <v>0.33100000000000002</v>
      </c>
      <c r="J417" s="238">
        <v>0.51300000000000001</v>
      </c>
      <c r="K417" s="238">
        <v>0.22500000000000001</v>
      </c>
      <c r="L417" s="238">
        <v>0.19400000000000001</v>
      </c>
      <c r="M417" s="238">
        <v>0.21099999999999999</v>
      </c>
      <c r="N417" s="238">
        <v>0.05</v>
      </c>
      <c r="O417" s="238">
        <v>0.27300000000000002</v>
      </c>
      <c r="P417" s="238">
        <v>0.38200000000000001</v>
      </c>
      <c r="Q417" s="238">
        <v>2.7410000000000001</v>
      </c>
      <c r="R417" s="238">
        <v>20.032</v>
      </c>
      <c r="S417" s="238">
        <v>16.053999999999998</v>
      </c>
      <c r="T417" s="238">
        <v>15.659000000000001</v>
      </c>
      <c r="U417" s="238">
        <v>0.54600000000000004</v>
      </c>
      <c r="V417" s="238">
        <v>0.35699999999999998</v>
      </c>
      <c r="W417" s="238">
        <v>0</v>
      </c>
      <c r="X417" s="238">
        <v>0</v>
      </c>
      <c r="Y417" s="238">
        <v>0</v>
      </c>
      <c r="Z417" s="238">
        <v>0</v>
      </c>
      <c r="AA417" s="246">
        <v>0</v>
      </c>
      <c r="AB417" s="93"/>
    </row>
    <row r="418" spans="1:28" ht="19.5" customHeight="1" x14ac:dyDescent="0.15">
      <c r="A418" s="191"/>
      <c r="B418" s="195"/>
      <c r="C418" s="195"/>
      <c r="D418" s="186" t="s">
        <v>164</v>
      </c>
      <c r="E418" s="186" t="s">
        <v>184</v>
      </c>
      <c r="F418" s="238">
        <v>0.3</v>
      </c>
      <c r="G418" s="238">
        <v>0</v>
      </c>
      <c r="H418" s="238">
        <v>0</v>
      </c>
      <c r="I418" s="238">
        <v>0</v>
      </c>
      <c r="J418" s="238">
        <v>0</v>
      </c>
      <c r="K418" s="238">
        <v>0</v>
      </c>
      <c r="L418" s="238">
        <v>0.3</v>
      </c>
      <c r="M418" s="238">
        <v>0</v>
      </c>
      <c r="N418" s="238">
        <v>0</v>
      </c>
      <c r="O418" s="238">
        <v>0</v>
      </c>
      <c r="P418" s="238">
        <v>0</v>
      </c>
      <c r="Q418" s="238">
        <v>0</v>
      </c>
      <c r="R418" s="238">
        <v>0</v>
      </c>
      <c r="S418" s="238">
        <v>0</v>
      </c>
      <c r="T418" s="238">
        <v>0</v>
      </c>
      <c r="U418" s="238">
        <v>0</v>
      </c>
      <c r="V418" s="238">
        <v>0</v>
      </c>
      <c r="W418" s="238">
        <v>0</v>
      </c>
      <c r="X418" s="238">
        <v>0</v>
      </c>
      <c r="Y418" s="238">
        <v>0</v>
      </c>
      <c r="Z418" s="238">
        <v>0</v>
      </c>
      <c r="AA418" s="246">
        <v>0</v>
      </c>
      <c r="AB418" s="93"/>
    </row>
    <row r="419" spans="1:28" ht="19.5" customHeight="1" x14ac:dyDescent="0.15">
      <c r="A419" s="191" t="s">
        <v>227</v>
      </c>
      <c r="B419" s="195"/>
      <c r="C419" s="195"/>
      <c r="D419" s="195"/>
      <c r="E419" s="186" t="s">
        <v>150</v>
      </c>
      <c r="F419" s="238">
        <v>1.2E-2</v>
      </c>
      <c r="G419" s="238">
        <v>0</v>
      </c>
      <c r="H419" s="238">
        <v>0</v>
      </c>
      <c r="I419" s="238">
        <v>0</v>
      </c>
      <c r="J419" s="238">
        <v>0</v>
      </c>
      <c r="K419" s="238">
        <v>0</v>
      </c>
      <c r="L419" s="238">
        <v>1.2E-2</v>
      </c>
      <c r="M419" s="238">
        <v>0</v>
      </c>
      <c r="N419" s="238">
        <v>0</v>
      </c>
      <c r="O419" s="238">
        <v>0</v>
      </c>
      <c r="P419" s="238">
        <v>0</v>
      </c>
      <c r="Q419" s="238">
        <v>0</v>
      </c>
      <c r="R419" s="238">
        <v>0</v>
      </c>
      <c r="S419" s="238">
        <v>0</v>
      </c>
      <c r="T419" s="238">
        <v>0</v>
      </c>
      <c r="U419" s="238">
        <v>0</v>
      </c>
      <c r="V419" s="238">
        <v>0</v>
      </c>
      <c r="W419" s="238">
        <v>0</v>
      </c>
      <c r="X419" s="238">
        <v>0</v>
      </c>
      <c r="Y419" s="238">
        <v>0</v>
      </c>
      <c r="Z419" s="238">
        <v>0</v>
      </c>
      <c r="AA419" s="246">
        <v>0</v>
      </c>
      <c r="AB419" s="93"/>
    </row>
    <row r="420" spans="1:28" ht="19.5" customHeight="1" x14ac:dyDescent="0.15">
      <c r="A420" s="191"/>
      <c r="B420" s="194"/>
      <c r="C420" s="190" t="s">
        <v>165</v>
      </c>
      <c r="D420" s="185"/>
      <c r="E420" s="186" t="s">
        <v>184</v>
      </c>
      <c r="F420" s="238">
        <v>91.96</v>
      </c>
      <c r="G420" s="238">
        <v>1.9</v>
      </c>
      <c r="H420" s="238">
        <v>0.28999999999999998</v>
      </c>
      <c r="I420" s="238">
        <v>4.5</v>
      </c>
      <c r="J420" s="238">
        <v>7.38</v>
      </c>
      <c r="K420" s="238">
        <v>6.6</v>
      </c>
      <c r="L420" s="238">
        <v>3.98</v>
      </c>
      <c r="M420" s="238">
        <v>11.54</v>
      </c>
      <c r="N420" s="238">
        <v>38.19</v>
      </c>
      <c r="O420" s="238">
        <v>1.37</v>
      </c>
      <c r="P420" s="238">
        <v>1.94</v>
      </c>
      <c r="Q420" s="238">
        <v>2.15</v>
      </c>
      <c r="R420" s="238">
        <v>3.38</v>
      </c>
      <c r="S420" s="238">
        <v>1.26</v>
      </c>
      <c r="T420" s="238">
        <v>5.97</v>
      </c>
      <c r="U420" s="238">
        <v>1.51</v>
      </c>
      <c r="V420" s="238">
        <v>0</v>
      </c>
      <c r="W420" s="238">
        <v>0</v>
      </c>
      <c r="X420" s="238">
        <v>0</v>
      </c>
      <c r="Y420" s="238">
        <v>0</v>
      </c>
      <c r="Z420" s="238">
        <v>0</v>
      </c>
      <c r="AA420" s="246">
        <v>0</v>
      </c>
      <c r="AB420" s="93"/>
    </row>
    <row r="421" spans="1:28" ht="19.5" customHeight="1" x14ac:dyDescent="0.15">
      <c r="A421" s="191"/>
      <c r="B421" s="194"/>
      <c r="C421" s="194"/>
      <c r="D421" s="188"/>
      <c r="E421" s="186" t="s">
        <v>150</v>
      </c>
      <c r="F421" s="238">
        <v>10.319000000000001</v>
      </c>
      <c r="G421" s="238">
        <v>0</v>
      </c>
      <c r="H421" s="238">
        <v>3.0000000000000001E-3</v>
      </c>
      <c r="I421" s="238">
        <v>0.112</v>
      </c>
      <c r="J421" s="238">
        <v>0.376</v>
      </c>
      <c r="K421" s="238">
        <v>0.46200000000000002</v>
      </c>
      <c r="L421" s="238">
        <v>0.35699999999999998</v>
      </c>
      <c r="M421" s="238">
        <v>1.1539999999999999</v>
      </c>
      <c r="N421" s="238">
        <v>4.2919999999999998</v>
      </c>
      <c r="O421" s="238">
        <v>0.34300000000000003</v>
      </c>
      <c r="P421" s="238">
        <v>0.505</v>
      </c>
      <c r="Q421" s="238">
        <v>0.57999999999999996</v>
      </c>
      <c r="R421" s="238">
        <v>0.89500000000000002</v>
      </c>
      <c r="S421" s="238">
        <v>0.35199999999999998</v>
      </c>
      <c r="T421" s="238">
        <v>0.69299999999999995</v>
      </c>
      <c r="U421" s="238">
        <v>0.19500000000000001</v>
      </c>
      <c r="V421" s="238">
        <v>0</v>
      </c>
      <c r="W421" s="238">
        <v>0</v>
      </c>
      <c r="X421" s="238">
        <v>0</v>
      </c>
      <c r="Y421" s="238">
        <v>0</v>
      </c>
      <c r="Z421" s="238">
        <v>0</v>
      </c>
      <c r="AA421" s="246">
        <v>0</v>
      </c>
      <c r="AB421" s="93"/>
    </row>
    <row r="422" spans="1:28" ht="19.5" customHeight="1" x14ac:dyDescent="0.15">
      <c r="A422" s="191"/>
      <c r="B422" s="193"/>
      <c r="C422" s="190" t="s">
        <v>152</v>
      </c>
      <c r="D422" s="185"/>
      <c r="E422" s="186" t="s">
        <v>184</v>
      </c>
      <c r="F422" s="238">
        <v>2128.52</v>
      </c>
      <c r="G422" s="238">
        <v>20.73</v>
      </c>
      <c r="H422" s="238">
        <v>3.57</v>
      </c>
      <c r="I422" s="238">
        <v>23.77</v>
      </c>
      <c r="J422" s="238">
        <v>13.4</v>
      </c>
      <c r="K422" s="238">
        <v>13.34</v>
      </c>
      <c r="L422" s="238">
        <v>14.94</v>
      </c>
      <c r="M422" s="238">
        <v>52.51</v>
      </c>
      <c r="N422" s="238">
        <v>28.49</v>
      </c>
      <c r="O422" s="238">
        <v>46.42</v>
      </c>
      <c r="P422" s="238">
        <v>125.61</v>
      </c>
      <c r="Q422" s="238">
        <v>186.24</v>
      </c>
      <c r="R422" s="238">
        <v>526.45000000000005</v>
      </c>
      <c r="S422" s="238">
        <v>236.41</v>
      </c>
      <c r="T422" s="238">
        <v>523.08000000000004</v>
      </c>
      <c r="U422" s="238">
        <v>157.38999999999999</v>
      </c>
      <c r="V422" s="238">
        <v>118.54</v>
      </c>
      <c r="W422" s="238">
        <v>16.190000000000001</v>
      </c>
      <c r="X422" s="238">
        <v>12.68</v>
      </c>
      <c r="Y422" s="238">
        <v>0.39</v>
      </c>
      <c r="Z422" s="238">
        <v>4.7300000000000004</v>
      </c>
      <c r="AA422" s="246">
        <v>3.64</v>
      </c>
      <c r="AB422" s="93"/>
    </row>
    <row r="423" spans="1:28" ht="19.5" customHeight="1" x14ac:dyDescent="0.15">
      <c r="A423" s="191"/>
      <c r="B423" s="194"/>
      <c r="C423" s="194"/>
      <c r="D423" s="188"/>
      <c r="E423" s="186" t="s">
        <v>150</v>
      </c>
      <c r="F423" s="238">
        <v>309.06900000000002</v>
      </c>
      <c r="G423" s="238">
        <v>0</v>
      </c>
      <c r="H423" s="238">
        <v>1.2999999999999999E-2</v>
      </c>
      <c r="I423" s="238">
        <v>0.57799999999999996</v>
      </c>
      <c r="J423" s="238">
        <v>0.67400000000000004</v>
      </c>
      <c r="K423" s="238">
        <v>0.93500000000000005</v>
      </c>
      <c r="L423" s="238">
        <v>1.3839999999999999</v>
      </c>
      <c r="M423" s="238">
        <v>5.1550000000000002</v>
      </c>
      <c r="N423" s="238">
        <v>3.1640000000000001</v>
      </c>
      <c r="O423" s="238">
        <v>5.9029999999999996</v>
      </c>
      <c r="P423" s="238">
        <v>17.93</v>
      </c>
      <c r="Q423" s="238">
        <v>28.805</v>
      </c>
      <c r="R423" s="238">
        <v>79.556000000000097</v>
      </c>
      <c r="S423" s="238">
        <v>37.689</v>
      </c>
      <c r="T423" s="238">
        <v>78.334999999999994</v>
      </c>
      <c r="U423" s="238">
        <v>23.321000000000002</v>
      </c>
      <c r="V423" s="238">
        <v>17.736999999999998</v>
      </c>
      <c r="W423" s="238">
        <v>2.4630000000000001</v>
      </c>
      <c r="X423" s="238">
        <v>3.157</v>
      </c>
      <c r="Y423" s="238">
        <v>0.10100000000000001</v>
      </c>
      <c r="Z423" s="238">
        <v>1.2290000000000001</v>
      </c>
      <c r="AA423" s="246">
        <v>0.94</v>
      </c>
      <c r="AB423" s="93"/>
    </row>
    <row r="424" spans="1:28" ht="19.5" customHeight="1" x14ac:dyDescent="0.15">
      <c r="A424" s="191"/>
      <c r="B424" s="195" t="s">
        <v>94</v>
      </c>
      <c r="C424" s="186"/>
      <c r="D424" s="186" t="s">
        <v>153</v>
      </c>
      <c r="E424" s="186" t="s">
        <v>184</v>
      </c>
      <c r="F424" s="238">
        <v>206.48</v>
      </c>
      <c r="G424" s="238">
        <v>0</v>
      </c>
      <c r="H424" s="238">
        <v>0</v>
      </c>
      <c r="I424" s="238">
        <v>0</v>
      </c>
      <c r="J424" s="238">
        <v>0</v>
      </c>
      <c r="K424" s="238">
        <v>0</v>
      </c>
      <c r="L424" s="238">
        <v>0</v>
      </c>
      <c r="M424" s="238">
        <v>0</v>
      </c>
      <c r="N424" s="238">
        <v>0.51</v>
      </c>
      <c r="O424" s="238">
        <v>5.38</v>
      </c>
      <c r="P424" s="238">
        <v>23.31</v>
      </c>
      <c r="Q424" s="238">
        <v>31.7</v>
      </c>
      <c r="R424" s="238">
        <v>41.15</v>
      </c>
      <c r="S424" s="238">
        <v>43.91</v>
      </c>
      <c r="T424" s="238">
        <v>23.9</v>
      </c>
      <c r="U424" s="238">
        <v>6.95</v>
      </c>
      <c r="V424" s="238">
        <v>8.52</v>
      </c>
      <c r="W424" s="238">
        <v>0.73</v>
      </c>
      <c r="X424" s="238">
        <v>11.71</v>
      </c>
      <c r="Y424" s="238">
        <v>0.39</v>
      </c>
      <c r="Z424" s="238">
        <v>4.7300000000000004</v>
      </c>
      <c r="AA424" s="250">
        <v>3.59</v>
      </c>
      <c r="AB424" s="93"/>
    </row>
    <row r="425" spans="1:28" ht="19.5" customHeight="1" x14ac:dyDescent="0.15">
      <c r="A425" s="191"/>
      <c r="B425" s="195"/>
      <c r="C425" s="195" t="s">
        <v>10</v>
      </c>
      <c r="D425" s="195"/>
      <c r="E425" s="186" t="s">
        <v>150</v>
      </c>
      <c r="F425" s="238">
        <v>47.609000000000002</v>
      </c>
      <c r="G425" s="238">
        <v>0</v>
      </c>
      <c r="H425" s="238">
        <v>0</v>
      </c>
      <c r="I425" s="238">
        <v>0</v>
      </c>
      <c r="J425" s="238">
        <v>0</v>
      </c>
      <c r="K425" s="238">
        <v>0</v>
      </c>
      <c r="L425" s="238">
        <v>0</v>
      </c>
      <c r="M425" s="238">
        <v>0</v>
      </c>
      <c r="N425" s="238">
        <v>0.08</v>
      </c>
      <c r="O425" s="238">
        <v>0.97</v>
      </c>
      <c r="P425" s="238">
        <v>4.484</v>
      </c>
      <c r="Q425" s="238">
        <v>6.9770000000000003</v>
      </c>
      <c r="R425" s="238">
        <v>9.3140000000000001</v>
      </c>
      <c r="S425" s="238">
        <v>10.534000000000001</v>
      </c>
      <c r="T425" s="238">
        <v>5.98</v>
      </c>
      <c r="U425" s="238">
        <v>1.806</v>
      </c>
      <c r="V425" s="238">
        <v>1.9970000000000001</v>
      </c>
      <c r="W425" s="238">
        <v>0.19</v>
      </c>
      <c r="X425" s="238">
        <v>3.0139999999999998</v>
      </c>
      <c r="Y425" s="238">
        <v>0.10100000000000001</v>
      </c>
      <c r="Z425" s="238">
        <v>1.2290000000000001</v>
      </c>
      <c r="AA425" s="246">
        <v>0.93300000000000005</v>
      </c>
      <c r="AB425" s="93"/>
    </row>
    <row r="426" spans="1:28" ht="19.5" customHeight="1" x14ac:dyDescent="0.15">
      <c r="A426" s="191"/>
      <c r="B426" s="195"/>
      <c r="C426" s="195"/>
      <c r="D426" s="186" t="s">
        <v>157</v>
      </c>
      <c r="E426" s="186" t="s">
        <v>184</v>
      </c>
      <c r="F426" s="238">
        <v>206.48</v>
      </c>
      <c r="G426" s="238">
        <v>0</v>
      </c>
      <c r="H426" s="238">
        <v>0</v>
      </c>
      <c r="I426" s="238">
        <v>0</v>
      </c>
      <c r="J426" s="238">
        <v>0</v>
      </c>
      <c r="K426" s="238">
        <v>0</v>
      </c>
      <c r="L426" s="238">
        <v>0</v>
      </c>
      <c r="M426" s="238">
        <v>0</v>
      </c>
      <c r="N426" s="238">
        <v>0.51</v>
      </c>
      <c r="O426" s="238">
        <v>5.38</v>
      </c>
      <c r="P426" s="238">
        <v>23.31</v>
      </c>
      <c r="Q426" s="238">
        <v>31.7</v>
      </c>
      <c r="R426" s="238">
        <v>41.15</v>
      </c>
      <c r="S426" s="238">
        <v>43.91</v>
      </c>
      <c r="T426" s="238">
        <v>23.9</v>
      </c>
      <c r="U426" s="238">
        <v>6.95</v>
      </c>
      <c r="V426" s="238">
        <v>8.52</v>
      </c>
      <c r="W426" s="238">
        <v>0.73</v>
      </c>
      <c r="X426" s="238">
        <v>11.71</v>
      </c>
      <c r="Y426" s="238">
        <v>0.39</v>
      </c>
      <c r="Z426" s="238">
        <v>4.7300000000000004</v>
      </c>
      <c r="AA426" s="246">
        <v>3.59</v>
      </c>
      <c r="AB426" s="93"/>
    </row>
    <row r="427" spans="1:28" ht="19.5" customHeight="1" x14ac:dyDescent="0.15">
      <c r="A427" s="191"/>
      <c r="B427" s="195"/>
      <c r="C427" s="195"/>
      <c r="D427" s="195"/>
      <c r="E427" s="186" t="s">
        <v>150</v>
      </c>
      <c r="F427" s="238">
        <v>47.609000000000002</v>
      </c>
      <c r="G427" s="238">
        <v>0</v>
      </c>
      <c r="H427" s="238">
        <v>0</v>
      </c>
      <c r="I427" s="238">
        <v>0</v>
      </c>
      <c r="J427" s="238">
        <v>0</v>
      </c>
      <c r="K427" s="238">
        <v>0</v>
      </c>
      <c r="L427" s="238">
        <v>0</v>
      </c>
      <c r="M427" s="238">
        <v>0</v>
      </c>
      <c r="N427" s="238">
        <v>0.08</v>
      </c>
      <c r="O427" s="238">
        <v>0.97</v>
      </c>
      <c r="P427" s="238">
        <v>4.484</v>
      </c>
      <c r="Q427" s="238">
        <v>6.9770000000000003</v>
      </c>
      <c r="R427" s="238">
        <v>9.3140000000000001</v>
      </c>
      <c r="S427" s="238">
        <v>10.534000000000001</v>
      </c>
      <c r="T427" s="238">
        <v>5.98</v>
      </c>
      <c r="U427" s="238">
        <v>1.806</v>
      </c>
      <c r="V427" s="238">
        <v>1.9970000000000001</v>
      </c>
      <c r="W427" s="238">
        <v>0.19</v>
      </c>
      <c r="X427" s="238">
        <v>3.0139999999999998</v>
      </c>
      <c r="Y427" s="238">
        <v>0.10100000000000001</v>
      </c>
      <c r="Z427" s="238">
        <v>1.2290000000000001</v>
      </c>
      <c r="AA427" s="246">
        <v>0.93300000000000005</v>
      </c>
      <c r="AB427" s="93"/>
    </row>
    <row r="428" spans="1:28" ht="19.5" customHeight="1" x14ac:dyDescent="0.15">
      <c r="A428" s="191"/>
      <c r="B428" s="195" t="s">
        <v>65</v>
      </c>
      <c r="C428" s="195" t="s">
        <v>159</v>
      </c>
      <c r="D428" s="186" t="s">
        <v>160</v>
      </c>
      <c r="E428" s="186" t="s">
        <v>184</v>
      </c>
      <c r="F428" s="238">
        <v>0</v>
      </c>
      <c r="G428" s="238">
        <v>0</v>
      </c>
      <c r="H428" s="238">
        <v>0</v>
      </c>
      <c r="I428" s="238">
        <v>0</v>
      </c>
      <c r="J428" s="238">
        <v>0</v>
      </c>
      <c r="K428" s="238">
        <v>0</v>
      </c>
      <c r="L428" s="238">
        <v>0</v>
      </c>
      <c r="M428" s="238">
        <v>0</v>
      </c>
      <c r="N428" s="238">
        <v>0</v>
      </c>
      <c r="O428" s="238">
        <v>0</v>
      </c>
      <c r="P428" s="238">
        <v>0</v>
      </c>
      <c r="Q428" s="238">
        <v>0</v>
      </c>
      <c r="R428" s="238">
        <v>0</v>
      </c>
      <c r="S428" s="238">
        <v>0</v>
      </c>
      <c r="T428" s="238">
        <v>0</v>
      </c>
      <c r="U428" s="238">
        <v>0</v>
      </c>
      <c r="V428" s="238">
        <v>0</v>
      </c>
      <c r="W428" s="238">
        <v>0</v>
      </c>
      <c r="X428" s="238">
        <v>0</v>
      </c>
      <c r="Y428" s="238">
        <v>0</v>
      </c>
      <c r="Z428" s="238">
        <v>0</v>
      </c>
      <c r="AA428" s="246">
        <v>0</v>
      </c>
      <c r="AB428" s="93"/>
    </row>
    <row r="429" spans="1:28" ht="19.5" customHeight="1" x14ac:dyDescent="0.15">
      <c r="A429" s="191"/>
      <c r="B429" s="195"/>
      <c r="C429" s="195"/>
      <c r="D429" s="195"/>
      <c r="E429" s="186" t="s">
        <v>150</v>
      </c>
      <c r="F429" s="238">
        <v>0</v>
      </c>
      <c r="G429" s="238">
        <v>0</v>
      </c>
      <c r="H429" s="238">
        <v>0</v>
      </c>
      <c r="I429" s="238">
        <v>0</v>
      </c>
      <c r="J429" s="238">
        <v>0</v>
      </c>
      <c r="K429" s="238">
        <v>0</v>
      </c>
      <c r="L429" s="238">
        <v>0</v>
      </c>
      <c r="M429" s="238">
        <v>0</v>
      </c>
      <c r="N429" s="238">
        <v>0</v>
      </c>
      <c r="O429" s="238">
        <v>0</v>
      </c>
      <c r="P429" s="238">
        <v>0</v>
      </c>
      <c r="Q429" s="238">
        <v>0</v>
      </c>
      <c r="R429" s="238">
        <v>0</v>
      </c>
      <c r="S429" s="238">
        <v>0</v>
      </c>
      <c r="T429" s="238">
        <v>0</v>
      </c>
      <c r="U429" s="238">
        <v>0</v>
      </c>
      <c r="V429" s="238">
        <v>0</v>
      </c>
      <c r="W429" s="238">
        <v>0</v>
      </c>
      <c r="X429" s="238">
        <v>0</v>
      </c>
      <c r="Y429" s="238">
        <v>0</v>
      </c>
      <c r="Z429" s="238">
        <v>0</v>
      </c>
      <c r="AA429" s="246">
        <v>0</v>
      </c>
      <c r="AB429" s="93"/>
    </row>
    <row r="430" spans="1:28" ht="19.5" customHeight="1" x14ac:dyDescent="0.15">
      <c r="A430" s="191" t="s">
        <v>85</v>
      </c>
      <c r="B430" s="195"/>
      <c r="C430" s="195"/>
      <c r="D430" s="186" t="s">
        <v>166</v>
      </c>
      <c r="E430" s="186" t="s">
        <v>184</v>
      </c>
      <c r="F430" s="238">
        <v>0</v>
      </c>
      <c r="G430" s="238">
        <v>0</v>
      </c>
      <c r="H430" s="238">
        <v>0</v>
      </c>
      <c r="I430" s="238">
        <v>0</v>
      </c>
      <c r="J430" s="238">
        <v>0</v>
      </c>
      <c r="K430" s="238">
        <v>0</v>
      </c>
      <c r="L430" s="238">
        <v>0</v>
      </c>
      <c r="M430" s="238">
        <v>0</v>
      </c>
      <c r="N430" s="238">
        <v>0</v>
      </c>
      <c r="O430" s="238">
        <v>0</v>
      </c>
      <c r="P430" s="238">
        <v>0</v>
      </c>
      <c r="Q430" s="238">
        <v>0</v>
      </c>
      <c r="R430" s="238">
        <v>0</v>
      </c>
      <c r="S430" s="238">
        <v>0</v>
      </c>
      <c r="T430" s="238">
        <v>0</v>
      </c>
      <c r="U430" s="238">
        <v>0</v>
      </c>
      <c r="V430" s="238">
        <v>0</v>
      </c>
      <c r="W430" s="238">
        <v>0</v>
      </c>
      <c r="X430" s="238">
        <v>0</v>
      </c>
      <c r="Y430" s="238">
        <v>0</v>
      </c>
      <c r="Z430" s="238">
        <v>0</v>
      </c>
      <c r="AA430" s="246">
        <v>0</v>
      </c>
      <c r="AB430" s="93"/>
    </row>
    <row r="431" spans="1:28" ht="19.5" customHeight="1" x14ac:dyDescent="0.15">
      <c r="A431" s="191"/>
      <c r="B431" s="195"/>
      <c r="C431" s="195" t="s">
        <v>162</v>
      </c>
      <c r="D431" s="195"/>
      <c r="E431" s="186" t="s">
        <v>150</v>
      </c>
      <c r="F431" s="238">
        <v>0</v>
      </c>
      <c r="G431" s="238">
        <v>0</v>
      </c>
      <c r="H431" s="238">
        <v>0</v>
      </c>
      <c r="I431" s="238">
        <v>0</v>
      </c>
      <c r="J431" s="238">
        <v>0</v>
      </c>
      <c r="K431" s="238">
        <v>0</v>
      </c>
      <c r="L431" s="238">
        <v>0</v>
      </c>
      <c r="M431" s="238">
        <v>0</v>
      </c>
      <c r="N431" s="238">
        <v>0</v>
      </c>
      <c r="O431" s="238">
        <v>0</v>
      </c>
      <c r="P431" s="238">
        <v>0</v>
      </c>
      <c r="Q431" s="238">
        <v>0</v>
      </c>
      <c r="R431" s="238">
        <v>0</v>
      </c>
      <c r="S431" s="238">
        <v>0</v>
      </c>
      <c r="T431" s="238">
        <v>0</v>
      </c>
      <c r="U431" s="238">
        <v>0</v>
      </c>
      <c r="V431" s="238">
        <v>0</v>
      </c>
      <c r="W431" s="238">
        <v>0</v>
      </c>
      <c r="X431" s="238">
        <v>0</v>
      </c>
      <c r="Y431" s="238">
        <v>0</v>
      </c>
      <c r="Z431" s="238">
        <v>0</v>
      </c>
      <c r="AA431" s="246">
        <v>0</v>
      </c>
      <c r="AB431" s="93"/>
    </row>
    <row r="432" spans="1:28" ht="19.5" customHeight="1" x14ac:dyDescent="0.15">
      <c r="A432" s="191"/>
      <c r="B432" s="195" t="s">
        <v>20</v>
      </c>
      <c r="C432" s="195"/>
      <c r="D432" s="186" t="s">
        <v>164</v>
      </c>
      <c r="E432" s="186" t="s">
        <v>184</v>
      </c>
      <c r="F432" s="238">
        <v>0</v>
      </c>
      <c r="G432" s="238">
        <v>0</v>
      </c>
      <c r="H432" s="238">
        <v>0</v>
      </c>
      <c r="I432" s="238">
        <v>0</v>
      </c>
      <c r="J432" s="238">
        <v>0</v>
      </c>
      <c r="K432" s="238">
        <v>0</v>
      </c>
      <c r="L432" s="238">
        <v>0</v>
      </c>
      <c r="M432" s="238">
        <v>0</v>
      </c>
      <c r="N432" s="238">
        <v>0</v>
      </c>
      <c r="O432" s="238">
        <v>0</v>
      </c>
      <c r="P432" s="238">
        <v>0</v>
      </c>
      <c r="Q432" s="238">
        <v>0</v>
      </c>
      <c r="R432" s="238">
        <v>0</v>
      </c>
      <c r="S432" s="238">
        <v>0</v>
      </c>
      <c r="T432" s="238">
        <v>0</v>
      </c>
      <c r="U432" s="238">
        <v>0</v>
      </c>
      <c r="V432" s="238">
        <v>0</v>
      </c>
      <c r="W432" s="238">
        <v>0</v>
      </c>
      <c r="X432" s="238">
        <v>0</v>
      </c>
      <c r="Y432" s="238">
        <v>0</v>
      </c>
      <c r="Z432" s="238">
        <v>0</v>
      </c>
      <c r="AA432" s="246">
        <v>0</v>
      </c>
      <c r="AB432" s="93"/>
    </row>
    <row r="433" spans="1:28" ht="19.5" customHeight="1" x14ac:dyDescent="0.15">
      <c r="A433" s="191"/>
      <c r="B433" s="195"/>
      <c r="C433" s="195"/>
      <c r="D433" s="195"/>
      <c r="E433" s="186" t="s">
        <v>150</v>
      </c>
      <c r="F433" s="238">
        <v>0</v>
      </c>
      <c r="G433" s="238">
        <v>0</v>
      </c>
      <c r="H433" s="238">
        <v>0</v>
      </c>
      <c r="I433" s="238">
        <v>0</v>
      </c>
      <c r="J433" s="238">
        <v>0</v>
      </c>
      <c r="K433" s="238">
        <v>0</v>
      </c>
      <c r="L433" s="238">
        <v>0</v>
      </c>
      <c r="M433" s="238">
        <v>0</v>
      </c>
      <c r="N433" s="238">
        <v>0</v>
      </c>
      <c r="O433" s="238">
        <v>0</v>
      </c>
      <c r="P433" s="238">
        <v>0</v>
      </c>
      <c r="Q433" s="238">
        <v>0</v>
      </c>
      <c r="R433" s="238">
        <v>0</v>
      </c>
      <c r="S433" s="238">
        <v>0</v>
      </c>
      <c r="T433" s="238">
        <v>0</v>
      </c>
      <c r="U433" s="238">
        <v>0</v>
      </c>
      <c r="V433" s="238">
        <v>0</v>
      </c>
      <c r="W433" s="238">
        <v>0</v>
      </c>
      <c r="X433" s="238">
        <v>0</v>
      </c>
      <c r="Y433" s="238">
        <v>0</v>
      </c>
      <c r="Z433" s="238">
        <v>0</v>
      </c>
      <c r="AA433" s="246">
        <v>0</v>
      </c>
      <c r="AB433" s="93"/>
    </row>
    <row r="434" spans="1:28" ht="19.5" customHeight="1" x14ac:dyDescent="0.15">
      <c r="A434" s="191"/>
      <c r="B434" s="194"/>
      <c r="C434" s="190" t="s">
        <v>165</v>
      </c>
      <c r="D434" s="185"/>
      <c r="E434" s="186" t="s">
        <v>184</v>
      </c>
      <c r="F434" s="238">
        <v>1922.04</v>
      </c>
      <c r="G434" s="238">
        <v>20.73</v>
      </c>
      <c r="H434" s="238">
        <v>3.57</v>
      </c>
      <c r="I434" s="238">
        <v>23.77</v>
      </c>
      <c r="J434" s="238">
        <v>13.4</v>
      </c>
      <c r="K434" s="238">
        <v>13.34</v>
      </c>
      <c r="L434" s="238">
        <v>14.94</v>
      </c>
      <c r="M434" s="238">
        <v>52.51</v>
      </c>
      <c r="N434" s="238">
        <v>27.98</v>
      </c>
      <c r="O434" s="238">
        <v>41.04</v>
      </c>
      <c r="P434" s="238">
        <v>102.3</v>
      </c>
      <c r="Q434" s="238">
        <v>154.54</v>
      </c>
      <c r="R434" s="238">
        <v>485.3</v>
      </c>
      <c r="S434" s="238">
        <v>192.5</v>
      </c>
      <c r="T434" s="238">
        <v>499.18</v>
      </c>
      <c r="U434" s="238">
        <v>150.44</v>
      </c>
      <c r="V434" s="238">
        <v>110.02</v>
      </c>
      <c r="W434" s="238">
        <v>15.46</v>
      </c>
      <c r="X434" s="238">
        <v>0.97</v>
      </c>
      <c r="Y434" s="238">
        <v>0</v>
      </c>
      <c r="Z434" s="238">
        <v>0</v>
      </c>
      <c r="AA434" s="246">
        <v>0.05</v>
      </c>
      <c r="AB434" s="93"/>
    </row>
    <row r="435" spans="1:28" ht="19.5" customHeight="1" thickBot="1" x14ac:dyDescent="0.2">
      <c r="A435" s="196"/>
      <c r="B435" s="197"/>
      <c r="C435" s="197"/>
      <c r="D435" s="198"/>
      <c r="E435" s="199" t="s">
        <v>150</v>
      </c>
      <c r="F435" s="238">
        <v>261.45999999999998</v>
      </c>
      <c r="G435" s="249">
        <v>0</v>
      </c>
      <c r="H435" s="248">
        <v>1.2999999999999999E-2</v>
      </c>
      <c r="I435" s="248">
        <v>0.57799999999999996</v>
      </c>
      <c r="J435" s="248">
        <v>0.67400000000000004</v>
      </c>
      <c r="K435" s="248">
        <v>0.93500000000000005</v>
      </c>
      <c r="L435" s="248">
        <v>1.3839999999999999</v>
      </c>
      <c r="M435" s="248">
        <v>5.1550000000000002</v>
      </c>
      <c r="N435" s="248">
        <v>3.0840000000000001</v>
      </c>
      <c r="O435" s="248">
        <v>4.9329999999999998</v>
      </c>
      <c r="P435" s="248">
        <v>13.446</v>
      </c>
      <c r="Q435" s="248">
        <v>21.827999999999999</v>
      </c>
      <c r="R435" s="248">
        <v>70.242000000000104</v>
      </c>
      <c r="S435" s="248">
        <v>27.155000000000001</v>
      </c>
      <c r="T435" s="248">
        <v>72.355000000000004</v>
      </c>
      <c r="U435" s="248">
        <v>21.515000000000001</v>
      </c>
      <c r="V435" s="248">
        <v>15.74</v>
      </c>
      <c r="W435" s="248">
        <v>2.2730000000000001</v>
      </c>
      <c r="X435" s="248">
        <v>0.14299999999999999</v>
      </c>
      <c r="Y435" s="248">
        <v>0</v>
      </c>
      <c r="Z435" s="248">
        <v>0</v>
      </c>
      <c r="AA435" s="247">
        <v>7.0000000000000001E-3</v>
      </c>
      <c r="AB435" s="93"/>
    </row>
    <row r="436" spans="1:28" ht="19.5" customHeight="1" x14ac:dyDescent="0.15">
      <c r="A436" s="390" t="s">
        <v>119</v>
      </c>
      <c r="B436" s="393" t="s">
        <v>120</v>
      </c>
      <c r="C436" s="394"/>
      <c r="D436" s="395"/>
      <c r="E436" s="195" t="s">
        <v>184</v>
      </c>
      <c r="F436" s="246">
        <v>270.13</v>
      </c>
    </row>
    <row r="437" spans="1:28" ht="19.5" customHeight="1" x14ac:dyDescent="0.15">
      <c r="A437" s="391"/>
      <c r="B437" s="396" t="s">
        <v>206</v>
      </c>
      <c r="C437" s="397"/>
      <c r="D437" s="398"/>
      <c r="E437" s="186" t="s">
        <v>184</v>
      </c>
      <c r="F437" s="246">
        <v>264.13</v>
      </c>
    </row>
    <row r="438" spans="1:28" ht="19.5" customHeight="1" x14ac:dyDescent="0.15">
      <c r="A438" s="392"/>
      <c r="B438" s="396" t="s">
        <v>207</v>
      </c>
      <c r="C438" s="397"/>
      <c r="D438" s="398"/>
      <c r="E438" s="186" t="s">
        <v>184</v>
      </c>
      <c r="F438" s="246">
        <v>6</v>
      </c>
    </row>
    <row r="439" spans="1:28" ht="19.5" customHeight="1" thickBot="1" x14ac:dyDescent="0.2">
      <c r="A439" s="399" t="s">
        <v>205</v>
      </c>
      <c r="B439" s="400"/>
      <c r="C439" s="400"/>
      <c r="D439" s="401"/>
      <c r="E439" s="200" t="s">
        <v>184</v>
      </c>
      <c r="F439" s="245">
        <v>0</v>
      </c>
    </row>
    <row r="441" spans="1:28" ht="19.5" customHeight="1" x14ac:dyDescent="0.15">
      <c r="A441" s="88" t="s">
        <v>387</v>
      </c>
      <c r="F441" s="259" t="s">
        <v>539</v>
      </c>
    </row>
    <row r="442" spans="1:28" ht="19.5" customHeight="1" thickBot="1" x14ac:dyDescent="0.2">
      <c r="A442" s="387" t="s">
        <v>28</v>
      </c>
      <c r="B442" s="389"/>
      <c r="C442" s="389"/>
      <c r="D442" s="389"/>
      <c r="E442" s="389"/>
      <c r="F442" s="389"/>
      <c r="G442" s="389"/>
      <c r="H442" s="389"/>
      <c r="I442" s="389"/>
      <c r="J442" s="389"/>
      <c r="K442" s="389"/>
      <c r="L442" s="389"/>
      <c r="M442" s="389"/>
      <c r="N442" s="389"/>
      <c r="O442" s="389"/>
      <c r="P442" s="389"/>
      <c r="Q442" s="389"/>
      <c r="R442" s="389"/>
      <c r="S442" s="389"/>
      <c r="T442" s="389"/>
      <c r="U442" s="389"/>
      <c r="V442" s="389"/>
      <c r="W442" s="389"/>
      <c r="X442" s="389"/>
      <c r="Y442" s="389"/>
      <c r="Z442" s="389"/>
      <c r="AA442" s="389"/>
    </row>
    <row r="443" spans="1:28" ht="19.5" customHeight="1" x14ac:dyDescent="0.15">
      <c r="A443" s="182" t="s">
        <v>180</v>
      </c>
      <c r="B443" s="183"/>
      <c r="C443" s="183"/>
      <c r="D443" s="183"/>
      <c r="E443" s="183"/>
      <c r="F443" s="90" t="s">
        <v>181</v>
      </c>
      <c r="G443" s="91"/>
      <c r="H443" s="91"/>
      <c r="I443" s="91"/>
      <c r="J443" s="91"/>
      <c r="K443" s="91"/>
      <c r="L443" s="91"/>
      <c r="M443" s="91"/>
      <c r="N443" s="91"/>
      <c r="O443" s="91"/>
      <c r="P443" s="91"/>
      <c r="Q443" s="258"/>
      <c r="R443" s="92"/>
      <c r="S443" s="91"/>
      <c r="T443" s="91"/>
      <c r="U443" s="91"/>
      <c r="V443" s="91"/>
      <c r="W443" s="91"/>
      <c r="X443" s="91"/>
      <c r="Y443" s="91"/>
      <c r="Z443" s="91"/>
      <c r="AA443" s="257" t="s">
        <v>182</v>
      </c>
      <c r="AB443" s="93"/>
    </row>
    <row r="444" spans="1:28" ht="19.5" customHeight="1" x14ac:dyDescent="0.15">
      <c r="A444" s="184" t="s">
        <v>183</v>
      </c>
      <c r="B444" s="185"/>
      <c r="C444" s="185"/>
      <c r="D444" s="185"/>
      <c r="E444" s="186" t="s">
        <v>184</v>
      </c>
      <c r="F444" s="238">
        <v>50861.99</v>
      </c>
      <c r="G444" s="254" t="s">
        <v>185</v>
      </c>
      <c r="H444" s="254" t="s">
        <v>186</v>
      </c>
      <c r="I444" s="254" t="s">
        <v>187</v>
      </c>
      <c r="J444" s="254" t="s">
        <v>188</v>
      </c>
      <c r="K444" s="254" t="s">
        <v>228</v>
      </c>
      <c r="L444" s="254" t="s">
        <v>229</v>
      </c>
      <c r="M444" s="254" t="s">
        <v>230</v>
      </c>
      <c r="N444" s="254" t="s">
        <v>231</v>
      </c>
      <c r="O444" s="254" t="s">
        <v>232</v>
      </c>
      <c r="P444" s="254" t="s">
        <v>233</v>
      </c>
      <c r="Q444" s="256" t="s">
        <v>234</v>
      </c>
      <c r="R444" s="255" t="s">
        <v>235</v>
      </c>
      <c r="S444" s="254" t="s">
        <v>236</v>
      </c>
      <c r="T444" s="254" t="s">
        <v>237</v>
      </c>
      <c r="U444" s="254" t="s">
        <v>238</v>
      </c>
      <c r="V444" s="254" t="s">
        <v>239</v>
      </c>
      <c r="W444" s="254" t="s">
        <v>42</v>
      </c>
      <c r="X444" s="254" t="s">
        <v>147</v>
      </c>
      <c r="Y444" s="254" t="s">
        <v>148</v>
      </c>
      <c r="Z444" s="254" t="s">
        <v>149</v>
      </c>
      <c r="AA444" s="251"/>
      <c r="AB444" s="93"/>
    </row>
    <row r="445" spans="1:28" ht="19.5" customHeight="1" x14ac:dyDescent="0.15">
      <c r="A445" s="187"/>
      <c r="B445" s="188"/>
      <c r="C445" s="188"/>
      <c r="D445" s="188"/>
      <c r="E445" s="186" t="s">
        <v>150</v>
      </c>
      <c r="F445" s="238">
        <v>11722.195</v>
      </c>
      <c r="G445" s="252"/>
      <c r="H445" s="252"/>
      <c r="I445" s="252"/>
      <c r="J445" s="252"/>
      <c r="K445" s="252"/>
      <c r="L445" s="252"/>
      <c r="M445" s="252"/>
      <c r="N445" s="252"/>
      <c r="O445" s="252"/>
      <c r="P445" s="252"/>
      <c r="Q445" s="253"/>
      <c r="R445" s="94"/>
      <c r="S445" s="252"/>
      <c r="T445" s="252"/>
      <c r="U445" s="252"/>
      <c r="V445" s="252"/>
      <c r="W445" s="252"/>
      <c r="X445" s="252"/>
      <c r="Y445" s="252"/>
      <c r="Z445" s="252"/>
      <c r="AA445" s="251" t="s">
        <v>151</v>
      </c>
      <c r="AB445" s="93"/>
    </row>
    <row r="446" spans="1:28" ht="19.5" customHeight="1" x14ac:dyDescent="0.15">
      <c r="A446" s="189"/>
      <c r="B446" s="190" t="s">
        <v>152</v>
      </c>
      <c r="C446" s="185"/>
      <c r="D446" s="185"/>
      <c r="E446" s="186" t="s">
        <v>184</v>
      </c>
      <c r="F446" s="238">
        <v>48246.68</v>
      </c>
      <c r="G446" s="238">
        <v>308.23</v>
      </c>
      <c r="H446" s="238">
        <v>822.76</v>
      </c>
      <c r="I446" s="238">
        <v>636.74</v>
      </c>
      <c r="J446" s="238">
        <v>743.84</v>
      </c>
      <c r="K446" s="238">
        <v>1005.9</v>
      </c>
      <c r="L446" s="238">
        <v>1408</v>
      </c>
      <c r="M446" s="238">
        <v>1740.96</v>
      </c>
      <c r="N446" s="238">
        <v>2407.12</v>
      </c>
      <c r="O446" s="238">
        <v>2668.2</v>
      </c>
      <c r="P446" s="238">
        <v>3700.58</v>
      </c>
      <c r="Q446" s="238">
        <v>5388.87</v>
      </c>
      <c r="R446" s="238">
        <v>6899.28</v>
      </c>
      <c r="S446" s="238">
        <v>7724.51</v>
      </c>
      <c r="T446" s="238">
        <v>6454.95</v>
      </c>
      <c r="U446" s="238">
        <v>3156.25</v>
      </c>
      <c r="V446" s="238">
        <v>1424.2</v>
      </c>
      <c r="W446" s="238">
        <v>484.23</v>
      </c>
      <c r="X446" s="238">
        <v>655.26</v>
      </c>
      <c r="Y446" s="238">
        <v>208.99</v>
      </c>
      <c r="Z446" s="238">
        <v>139.4</v>
      </c>
      <c r="AA446" s="246">
        <v>268.41000000000003</v>
      </c>
      <c r="AB446" s="93"/>
    </row>
    <row r="447" spans="1:28" ht="19.5" customHeight="1" x14ac:dyDescent="0.15">
      <c r="A447" s="191"/>
      <c r="B447" s="192"/>
      <c r="C447" s="188"/>
      <c r="D447" s="188"/>
      <c r="E447" s="186" t="s">
        <v>150</v>
      </c>
      <c r="F447" s="238">
        <v>11722.195</v>
      </c>
      <c r="G447" s="238">
        <v>0</v>
      </c>
      <c r="H447" s="238">
        <v>0.58299999999999996</v>
      </c>
      <c r="I447" s="238">
        <v>19.852</v>
      </c>
      <c r="J447" s="238">
        <v>60.667000000000002</v>
      </c>
      <c r="K447" s="238">
        <v>129.47399999999999</v>
      </c>
      <c r="L447" s="238">
        <v>254.702</v>
      </c>
      <c r="M447" s="238">
        <v>368.67500000000001</v>
      </c>
      <c r="N447" s="238">
        <v>615.06100000000004</v>
      </c>
      <c r="O447" s="238">
        <v>763.10999999999899</v>
      </c>
      <c r="P447" s="238">
        <v>1096.306</v>
      </c>
      <c r="Q447" s="238">
        <v>1549.779</v>
      </c>
      <c r="R447" s="238">
        <v>1885.991</v>
      </c>
      <c r="S447" s="238">
        <v>1977.193</v>
      </c>
      <c r="T447" s="238">
        <v>1541.5989999999999</v>
      </c>
      <c r="U447" s="238">
        <v>759.00400000000104</v>
      </c>
      <c r="V447" s="238">
        <v>316.35399999999998</v>
      </c>
      <c r="W447" s="238">
        <v>133.511</v>
      </c>
      <c r="X447" s="238">
        <v>133.333</v>
      </c>
      <c r="Y447" s="238">
        <v>45.963000000000001</v>
      </c>
      <c r="Z447" s="238">
        <v>25.221</v>
      </c>
      <c r="AA447" s="246">
        <v>45.817</v>
      </c>
      <c r="AB447" s="93"/>
    </row>
    <row r="448" spans="1:28" ht="19.5" customHeight="1" x14ac:dyDescent="0.15">
      <c r="A448" s="191"/>
      <c r="B448" s="193"/>
      <c r="C448" s="190" t="s">
        <v>152</v>
      </c>
      <c r="D448" s="185"/>
      <c r="E448" s="186" t="s">
        <v>184</v>
      </c>
      <c r="F448" s="238">
        <v>30008.16</v>
      </c>
      <c r="G448" s="238">
        <v>291.83999999999997</v>
      </c>
      <c r="H448" s="238">
        <v>503.46</v>
      </c>
      <c r="I448" s="238">
        <v>437.9</v>
      </c>
      <c r="J448" s="238">
        <v>476.75</v>
      </c>
      <c r="K448" s="238">
        <v>744.8</v>
      </c>
      <c r="L448" s="238">
        <v>1221.05</v>
      </c>
      <c r="M448" s="238">
        <v>1392.42</v>
      </c>
      <c r="N448" s="238">
        <v>2086.37</v>
      </c>
      <c r="O448" s="238">
        <v>2381.2399999999998</v>
      </c>
      <c r="P448" s="238">
        <v>3244.23</v>
      </c>
      <c r="Q448" s="238">
        <v>4134.8500000000004</v>
      </c>
      <c r="R448" s="238">
        <v>4261.99</v>
      </c>
      <c r="S448" s="238">
        <v>3962.38</v>
      </c>
      <c r="T448" s="238">
        <v>2752.55</v>
      </c>
      <c r="U448" s="238">
        <v>1138.8399999999999</v>
      </c>
      <c r="V448" s="238">
        <v>435.99</v>
      </c>
      <c r="W448" s="238">
        <v>253.72</v>
      </c>
      <c r="X448" s="238">
        <v>161.13999999999999</v>
      </c>
      <c r="Y448" s="238">
        <v>73.48</v>
      </c>
      <c r="Z448" s="238">
        <v>23.14</v>
      </c>
      <c r="AA448" s="246">
        <v>30.02</v>
      </c>
      <c r="AB448" s="93"/>
    </row>
    <row r="449" spans="1:28" ht="19.5" customHeight="1" x14ac:dyDescent="0.15">
      <c r="A449" s="191"/>
      <c r="B449" s="194"/>
      <c r="C449" s="194"/>
      <c r="D449" s="188"/>
      <c r="E449" s="186" t="s">
        <v>150</v>
      </c>
      <c r="F449" s="238">
        <v>8964.5899999999892</v>
      </c>
      <c r="G449" s="238">
        <v>0</v>
      </c>
      <c r="H449" s="238">
        <v>0.14299999999999999</v>
      </c>
      <c r="I449" s="238">
        <v>14.773</v>
      </c>
      <c r="J449" s="238">
        <v>46.973999999999997</v>
      </c>
      <c r="K449" s="238">
        <v>110.96299999999999</v>
      </c>
      <c r="L449" s="238">
        <v>237.84899999999999</v>
      </c>
      <c r="M449" s="238">
        <v>332.88799999999998</v>
      </c>
      <c r="N449" s="238">
        <v>578.85900000000004</v>
      </c>
      <c r="O449" s="238">
        <v>726.10599999999897</v>
      </c>
      <c r="P449" s="238">
        <v>1034.9860000000001</v>
      </c>
      <c r="Q449" s="238">
        <v>1367.473</v>
      </c>
      <c r="R449" s="238">
        <v>1474.0719999999999</v>
      </c>
      <c r="S449" s="238">
        <v>1361.759</v>
      </c>
      <c r="T449" s="238">
        <v>935.89200000000096</v>
      </c>
      <c r="U449" s="238">
        <v>404.11099999999999</v>
      </c>
      <c r="V449" s="238">
        <v>151.29400000000001</v>
      </c>
      <c r="W449" s="238">
        <v>89.149000000000001</v>
      </c>
      <c r="X449" s="238">
        <v>56.442999999999998</v>
      </c>
      <c r="Y449" s="238">
        <v>23.513999999999999</v>
      </c>
      <c r="Z449" s="238">
        <v>7.4950000000000001</v>
      </c>
      <c r="AA449" s="246">
        <v>9.8469999999999995</v>
      </c>
      <c r="AB449" s="93"/>
    </row>
    <row r="450" spans="1:28" ht="19.5" customHeight="1" x14ac:dyDescent="0.15">
      <c r="A450" s="191"/>
      <c r="B450" s="195"/>
      <c r="C450" s="186"/>
      <c r="D450" s="186" t="s">
        <v>153</v>
      </c>
      <c r="E450" s="186" t="s">
        <v>184</v>
      </c>
      <c r="F450" s="238">
        <v>29696.82</v>
      </c>
      <c r="G450" s="238">
        <v>286.14999999999998</v>
      </c>
      <c r="H450" s="238">
        <v>485.49</v>
      </c>
      <c r="I450" s="238">
        <v>424.33</v>
      </c>
      <c r="J450" s="238">
        <v>461.63</v>
      </c>
      <c r="K450" s="238">
        <v>718.1</v>
      </c>
      <c r="L450" s="238">
        <v>1183.47</v>
      </c>
      <c r="M450" s="238">
        <v>1365.75</v>
      </c>
      <c r="N450" s="238">
        <v>2081.52</v>
      </c>
      <c r="O450" s="238">
        <v>2373.85</v>
      </c>
      <c r="P450" s="238">
        <v>3231.66</v>
      </c>
      <c r="Q450" s="238">
        <v>4117.13</v>
      </c>
      <c r="R450" s="238">
        <v>4222.8999999999996</v>
      </c>
      <c r="S450" s="238">
        <v>3943.92</v>
      </c>
      <c r="T450" s="238">
        <v>2726.12</v>
      </c>
      <c r="U450" s="238">
        <v>1105.8599999999999</v>
      </c>
      <c r="V450" s="238">
        <v>430.77</v>
      </c>
      <c r="W450" s="238">
        <v>250.73</v>
      </c>
      <c r="X450" s="238">
        <v>160.80000000000001</v>
      </c>
      <c r="Y450" s="238">
        <v>73.48</v>
      </c>
      <c r="Z450" s="238">
        <v>23.14</v>
      </c>
      <c r="AA450" s="246">
        <v>30.02</v>
      </c>
      <c r="AB450" s="93"/>
    </row>
    <row r="451" spans="1:28" ht="19.5" customHeight="1" x14ac:dyDescent="0.15">
      <c r="A451" s="191"/>
      <c r="B451" s="195" t="s">
        <v>154</v>
      </c>
      <c r="C451" s="195"/>
      <c r="D451" s="195"/>
      <c r="E451" s="186" t="s">
        <v>150</v>
      </c>
      <c r="F451" s="238">
        <v>8928.3129999999892</v>
      </c>
      <c r="G451" s="238">
        <v>0</v>
      </c>
      <c r="H451" s="238">
        <v>0</v>
      </c>
      <c r="I451" s="238">
        <v>14.427</v>
      </c>
      <c r="J451" s="238">
        <v>46.204000000000001</v>
      </c>
      <c r="K451" s="238">
        <v>108.90600000000001</v>
      </c>
      <c r="L451" s="238">
        <v>234.14</v>
      </c>
      <c r="M451" s="238">
        <v>329.98399999999998</v>
      </c>
      <c r="N451" s="238">
        <v>578.10799999999995</v>
      </c>
      <c r="O451" s="238">
        <v>724.628999999999</v>
      </c>
      <c r="P451" s="238">
        <v>1032.174</v>
      </c>
      <c r="Q451" s="238">
        <v>1364.6210000000001</v>
      </c>
      <c r="R451" s="238">
        <v>1467.133</v>
      </c>
      <c r="S451" s="238">
        <v>1357.9280000000001</v>
      </c>
      <c r="T451" s="238">
        <v>932.90200000000095</v>
      </c>
      <c r="U451" s="238">
        <v>400.68799999999999</v>
      </c>
      <c r="V451" s="238">
        <v>150.495</v>
      </c>
      <c r="W451" s="238">
        <v>88.71</v>
      </c>
      <c r="X451" s="238">
        <v>56.408000000000001</v>
      </c>
      <c r="Y451" s="238">
        <v>23.513999999999999</v>
      </c>
      <c r="Z451" s="238">
        <v>7.4950000000000001</v>
      </c>
      <c r="AA451" s="246">
        <v>9.8469999999999995</v>
      </c>
      <c r="AB451" s="93"/>
    </row>
    <row r="452" spans="1:28" ht="19.5" customHeight="1" x14ac:dyDescent="0.15">
      <c r="A452" s="191" t="s">
        <v>155</v>
      </c>
      <c r="B452" s="195"/>
      <c r="C452" s="195" t="s">
        <v>10</v>
      </c>
      <c r="D452" s="186" t="s">
        <v>156</v>
      </c>
      <c r="E452" s="186" t="s">
        <v>184</v>
      </c>
      <c r="F452" s="238">
        <v>22917.94</v>
      </c>
      <c r="G452" s="238">
        <v>220.29</v>
      </c>
      <c r="H452" s="238">
        <v>378.91</v>
      </c>
      <c r="I452" s="238">
        <v>339.07</v>
      </c>
      <c r="J452" s="238">
        <v>360.36</v>
      </c>
      <c r="K452" s="238">
        <v>588.99</v>
      </c>
      <c r="L452" s="238">
        <v>1080.56</v>
      </c>
      <c r="M452" s="238">
        <v>1265.56</v>
      </c>
      <c r="N452" s="238">
        <v>1893.36</v>
      </c>
      <c r="O452" s="238">
        <v>2131.21</v>
      </c>
      <c r="P452" s="238">
        <v>2800.38</v>
      </c>
      <c r="Q452" s="238">
        <v>3065.56</v>
      </c>
      <c r="R452" s="238">
        <v>3274.76</v>
      </c>
      <c r="S452" s="238">
        <v>2614.4499999999998</v>
      </c>
      <c r="T452" s="238">
        <v>1600.46</v>
      </c>
      <c r="U452" s="238">
        <v>740.41</v>
      </c>
      <c r="V452" s="238">
        <v>256.27</v>
      </c>
      <c r="W452" s="238">
        <v>154.99</v>
      </c>
      <c r="X452" s="238">
        <v>95.84</v>
      </c>
      <c r="Y452" s="238">
        <v>30.79</v>
      </c>
      <c r="Z452" s="238">
        <v>10.87</v>
      </c>
      <c r="AA452" s="246">
        <v>14.85</v>
      </c>
      <c r="AB452" s="93"/>
    </row>
    <row r="453" spans="1:28" ht="19.5" customHeight="1" x14ac:dyDescent="0.15">
      <c r="A453" s="191"/>
      <c r="B453" s="195"/>
      <c r="C453" s="195"/>
      <c r="D453" s="195"/>
      <c r="E453" s="186" t="s">
        <v>150</v>
      </c>
      <c r="F453" s="238">
        <v>7443.6849999999904</v>
      </c>
      <c r="G453" s="238">
        <v>0</v>
      </c>
      <c r="H453" s="238">
        <v>0</v>
      </c>
      <c r="I453" s="238">
        <v>13.851000000000001</v>
      </c>
      <c r="J453" s="238">
        <v>43.24</v>
      </c>
      <c r="K453" s="238">
        <v>100.17</v>
      </c>
      <c r="L453" s="238">
        <v>226.91</v>
      </c>
      <c r="M453" s="238">
        <v>316.80500000000001</v>
      </c>
      <c r="N453" s="238">
        <v>548.12699999999995</v>
      </c>
      <c r="O453" s="238">
        <v>681.75899999999899</v>
      </c>
      <c r="P453" s="238">
        <v>946.03499999999599</v>
      </c>
      <c r="Q453" s="238">
        <v>1132.145</v>
      </c>
      <c r="R453" s="238">
        <v>1243.057</v>
      </c>
      <c r="S453" s="238">
        <v>1019.309</v>
      </c>
      <c r="T453" s="238">
        <v>639.26300000000106</v>
      </c>
      <c r="U453" s="238">
        <v>303.19099999999997</v>
      </c>
      <c r="V453" s="238">
        <v>104.64100000000001</v>
      </c>
      <c r="W453" s="238">
        <v>63.331000000000003</v>
      </c>
      <c r="X453" s="238">
        <v>38.96</v>
      </c>
      <c r="Y453" s="238">
        <v>12.472</v>
      </c>
      <c r="Z453" s="238">
        <v>4.3040000000000003</v>
      </c>
      <c r="AA453" s="246">
        <v>6.1150000000000002</v>
      </c>
      <c r="AB453" s="93"/>
    </row>
    <row r="454" spans="1:28" ht="19.5" customHeight="1" x14ac:dyDescent="0.15">
      <c r="A454" s="191"/>
      <c r="B454" s="195"/>
      <c r="C454" s="195"/>
      <c r="D454" s="186" t="s">
        <v>157</v>
      </c>
      <c r="E454" s="186" t="s">
        <v>184</v>
      </c>
      <c r="F454" s="238">
        <v>2742.46</v>
      </c>
      <c r="G454" s="238">
        <v>0</v>
      </c>
      <c r="H454" s="238">
        <v>0</v>
      </c>
      <c r="I454" s="238">
        <v>1</v>
      </c>
      <c r="J454" s="238">
        <v>0</v>
      </c>
      <c r="K454" s="238">
        <v>6.72</v>
      </c>
      <c r="L454" s="238">
        <v>1.3</v>
      </c>
      <c r="M454" s="238">
        <v>12.3</v>
      </c>
      <c r="N454" s="238">
        <v>84.56</v>
      </c>
      <c r="O454" s="238">
        <v>171.24</v>
      </c>
      <c r="P454" s="238">
        <v>337.6</v>
      </c>
      <c r="Q454" s="238">
        <v>750.31</v>
      </c>
      <c r="R454" s="238">
        <v>579.49</v>
      </c>
      <c r="S454" s="238">
        <v>329.94</v>
      </c>
      <c r="T454" s="238">
        <v>299.45999999999998</v>
      </c>
      <c r="U454" s="238">
        <v>96.37</v>
      </c>
      <c r="V454" s="238">
        <v>43.26</v>
      </c>
      <c r="W454" s="238">
        <v>6</v>
      </c>
      <c r="X454" s="238">
        <v>3.04</v>
      </c>
      <c r="Y454" s="238">
        <v>5.31</v>
      </c>
      <c r="Z454" s="238">
        <v>9.27</v>
      </c>
      <c r="AA454" s="246">
        <v>5.29</v>
      </c>
      <c r="AB454" s="93"/>
    </row>
    <row r="455" spans="1:28" ht="19.5" customHeight="1" x14ac:dyDescent="0.15">
      <c r="A455" s="191"/>
      <c r="B455" s="195"/>
      <c r="C455" s="195"/>
      <c r="D455" s="195"/>
      <c r="E455" s="186" t="s">
        <v>150</v>
      </c>
      <c r="F455" s="238">
        <v>609.077</v>
      </c>
      <c r="G455" s="238">
        <v>0</v>
      </c>
      <c r="H455" s="238">
        <v>0</v>
      </c>
      <c r="I455" s="238">
        <v>0</v>
      </c>
      <c r="J455" s="238">
        <v>0</v>
      </c>
      <c r="K455" s="238">
        <v>0.67300000000000004</v>
      </c>
      <c r="L455" s="238">
        <v>0.156</v>
      </c>
      <c r="M455" s="238">
        <v>1.7210000000000001</v>
      </c>
      <c r="N455" s="238">
        <v>13.53</v>
      </c>
      <c r="O455" s="238">
        <v>30.742000000000001</v>
      </c>
      <c r="P455" s="238">
        <v>66.86</v>
      </c>
      <c r="Q455" s="238">
        <v>164.95</v>
      </c>
      <c r="R455" s="238">
        <v>133.08199999999999</v>
      </c>
      <c r="S455" s="238">
        <v>79.043000000000006</v>
      </c>
      <c r="T455" s="238">
        <v>74.914000000000001</v>
      </c>
      <c r="U455" s="238">
        <v>25.004000000000001</v>
      </c>
      <c r="V455" s="238">
        <v>11.154</v>
      </c>
      <c r="W455" s="238">
        <v>1.5649999999999999</v>
      </c>
      <c r="X455" s="238">
        <v>0.78300000000000003</v>
      </c>
      <c r="Y455" s="238">
        <v>1.3260000000000001</v>
      </c>
      <c r="Z455" s="238">
        <v>2.411</v>
      </c>
      <c r="AA455" s="246">
        <v>1.163</v>
      </c>
      <c r="AB455" s="93"/>
    </row>
    <row r="456" spans="1:28" ht="19.5" customHeight="1" x14ac:dyDescent="0.15">
      <c r="A456" s="191"/>
      <c r="B456" s="195" t="s">
        <v>158</v>
      </c>
      <c r="C456" s="195" t="s">
        <v>159</v>
      </c>
      <c r="D456" s="186" t="s">
        <v>160</v>
      </c>
      <c r="E456" s="186" t="s">
        <v>184</v>
      </c>
      <c r="F456" s="238">
        <v>2427.12</v>
      </c>
      <c r="G456" s="238">
        <v>32.86</v>
      </c>
      <c r="H456" s="238">
        <v>13</v>
      </c>
      <c r="I456" s="238">
        <v>6.59</v>
      </c>
      <c r="J456" s="238">
        <v>28</v>
      </c>
      <c r="K456" s="238">
        <v>53.74</v>
      </c>
      <c r="L456" s="238">
        <v>37.67</v>
      </c>
      <c r="M456" s="238">
        <v>67.13</v>
      </c>
      <c r="N456" s="238">
        <v>97.9</v>
      </c>
      <c r="O456" s="238">
        <v>43.27</v>
      </c>
      <c r="P456" s="238">
        <v>82.38</v>
      </c>
      <c r="Q456" s="238">
        <v>268.43</v>
      </c>
      <c r="R456" s="238">
        <v>210.93</v>
      </c>
      <c r="S456" s="238">
        <v>499.59</v>
      </c>
      <c r="T456" s="238">
        <v>496.24</v>
      </c>
      <c r="U456" s="238">
        <v>197.93</v>
      </c>
      <c r="V456" s="238">
        <v>116.68</v>
      </c>
      <c r="W456" s="238">
        <v>77.67</v>
      </c>
      <c r="X456" s="238">
        <v>47.48</v>
      </c>
      <c r="Y456" s="238">
        <v>36.75</v>
      </c>
      <c r="Z456" s="238">
        <v>3</v>
      </c>
      <c r="AA456" s="246">
        <v>9.8800000000000008</v>
      </c>
      <c r="AB456" s="93"/>
    </row>
    <row r="457" spans="1:28" ht="19.5" customHeight="1" x14ac:dyDescent="0.15">
      <c r="A457" s="191"/>
      <c r="B457" s="195"/>
      <c r="C457" s="195"/>
      <c r="D457" s="195"/>
      <c r="E457" s="186" t="s">
        <v>150</v>
      </c>
      <c r="F457" s="238">
        <v>538.78099999999995</v>
      </c>
      <c r="G457" s="238">
        <v>0</v>
      </c>
      <c r="H457" s="238">
        <v>0</v>
      </c>
      <c r="I457" s="238">
        <v>0.20599999999999999</v>
      </c>
      <c r="J457" s="238">
        <v>1.9650000000000001</v>
      </c>
      <c r="K457" s="238">
        <v>5.3739999999999997</v>
      </c>
      <c r="L457" s="238">
        <v>4.5190000000000001</v>
      </c>
      <c r="M457" s="238">
        <v>9.39</v>
      </c>
      <c r="N457" s="238">
        <v>15.502000000000001</v>
      </c>
      <c r="O457" s="238">
        <v>7.7839999999999998</v>
      </c>
      <c r="P457" s="238">
        <v>16.478999999999999</v>
      </c>
      <c r="Q457" s="238">
        <v>59.034999999999997</v>
      </c>
      <c r="R457" s="238">
        <v>48.473999999999997</v>
      </c>
      <c r="S457" s="238">
        <v>119.86199999999999</v>
      </c>
      <c r="T457" s="238">
        <v>123.285</v>
      </c>
      <c r="U457" s="238">
        <v>51.134</v>
      </c>
      <c r="V457" s="238">
        <v>30.33</v>
      </c>
      <c r="W457" s="238">
        <v>20.196000000000002</v>
      </c>
      <c r="X457" s="238">
        <v>12.343</v>
      </c>
      <c r="Y457" s="238">
        <v>9.5540000000000003</v>
      </c>
      <c r="Z457" s="238">
        <v>0.78</v>
      </c>
      <c r="AA457" s="246">
        <v>2.569</v>
      </c>
      <c r="AB457" s="93"/>
    </row>
    <row r="458" spans="1:28" ht="19.5" customHeight="1" x14ac:dyDescent="0.15">
      <c r="A458" s="191"/>
      <c r="B458" s="195"/>
      <c r="C458" s="195"/>
      <c r="D458" s="186" t="s">
        <v>161</v>
      </c>
      <c r="E458" s="186" t="s">
        <v>184</v>
      </c>
      <c r="F458" s="238">
        <v>323.61</v>
      </c>
      <c r="G458" s="238">
        <v>9.0399999999999991</v>
      </c>
      <c r="H458" s="238">
        <v>41.82</v>
      </c>
      <c r="I458" s="238">
        <v>62.53</v>
      </c>
      <c r="J458" s="238">
        <v>70.94</v>
      </c>
      <c r="K458" s="238">
        <v>59.98</v>
      </c>
      <c r="L458" s="238">
        <v>63.48</v>
      </c>
      <c r="M458" s="238">
        <v>12.47</v>
      </c>
      <c r="N458" s="238">
        <v>0.4</v>
      </c>
      <c r="O458" s="238">
        <v>0</v>
      </c>
      <c r="P458" s="238">
        <v>0.31</v>
      </c>
      <c r="Q458" s="238">
        <v>0.1</v>
      </c>
      <c r="R458" s="238">
        <v>0.15</v>
      </c>
      <c r="S458" s="238">
        <v>0.5</v>
      </c>
      <c r="T458" s="238">
        <v>0</v>
      </c>
      <c r="U458" s="238">
        <v>0</v>
      </c>
      <c r="V458" s="238">
        <v>0</v>
      </c>
      <c r="W458" s="238">
        <v>0.3</v>
      </c>
      <c r="X458" s="238">
        <v>0.96</v>
      </c>
      <c r="Y458" s="238">
        <v>0.63</v>
      </c>
      <c r="Z458" s="238">
        <v>0</v>
      </c>
      <c r="AA458" s="246">
        <v>0</v>
      </c>
      <c r="AB458" s="93"/>
    </row>
    <row r="459" spans="1:28" ht="19.5" customHeight="1" x14ac:dyDescent="0.15">
      <c r="A459" s="191"/>
      <c r="B459" s="195"/>
      <c r="C459" s="195"/>
      <c r="D459" s="195"/>
      <c r="E459" s="186" t="s">
        <v>150</v>
      </c>
      <c r="F459" s="238">
        <v>6.3680000000000003</v>
      </c>
      <c r="G459" s="238">
        <v>0</v>
      </c>
      <c r="H459" s="238">
        <v>0</v>
      </c>
      <c r="I459" s="238">
        <v>0</v>
      </c>
      <c r="J459" s="238">
        <v>0.85199999999999998</v>
      </c>
      <c r="K459" s="238">
        <v>1.5609999999999999</v>
      </c>
      <c r="L459" s="238">
        <v>2.4830000000000001</v>
      </c>
      <c r="M459" s="238">
        <v>0.72399999999999998</v>
      </c>
      <c r="N459" s="238">
        <v>3.1E-2</v>
      </c>
      <c r="O459" s="238">
        <v>0</v>
      </c>
      <c r="P459" s="238">
        <v>4.1000000000000002E-2</v>
      </c>
      <c r="Q459" s="238">
        <v>1.6E-2</v>
      </c>
      <c r="R459" s="238">
        <v>0.02</v>
      </c>
      <c r="S459" s="238">
        <v>0.113</v>
      </c>
      <c r="T459" s="238">
        <v>0</v>
      </c>
      <c r="U459" s="238">
        <v>0</v>
      </c>
      <c r="V459" s="238">
        <v>0</v>
      </c>
      <c r="W459" s="238">
        <v>8.6999999999999994E-2</v>
      </c>
      <c r="X459" s="238">
        <v>0.27800000000000002</v>
      </c>
      <c r="Y459" s="238">
        <v>0.16200000000000001</v>
      </c>
      <c r="Z459" s="238">
        <v>0</v>
      </c>
      <c r="AA459" s="246">
        <v>0</v>
      </c>
      <c r="AB459" s="93"/>
    </row>
    <row r="460" spans="1:28" ht="19.5" customHeight="1" x14ac:dyDescent="0.15">
      <c r="A460" s="191"/>
      <c r="B460" s="195"/>
      <c r="C460" s="195" t="s">
        <v>162</v>
      </c>
      <c r="D460" s="186" t="s">
        <v>163</v>
      </c>
      <c r="E460" s="186" t="s">
        <v>184</v>
      </c>
      <c r="F460" s="238">
        <v>1261.56</v>
      </c>
      <c r="G460" s="238">
        <v>22.91</v>
      </c>
      <c r="H460" s="238">
        <v>50.82</v>
      </c>
      <c r="I460" s="238">
        <v>14.75</v>
      </c>
      <c r="J460" s="238">
        <v>1.35</v>
      </c>
      <c r="K460" s="238">
        <v>8.67</v>
      </c>
      <c r="L460" s="238">
        <v>0.46</v>
      </c>
      <c r="M460" s="238">
        <v>7.41</v>
      </c>
      <c r="N460" s="238">
        <v>3.96</v>
      </c>
      <c r="O460" s="238">
        <v>11.2</v>
      </c>
      <c r="P460" s="238">
        <v>10.99</v>
      </c>
      <c r="Q460" s="238">
        <v>32.369999999999997</v>
      </c>
      <c r="R460" s="238">
        <v>157.16999999999999</v>
      </c>
      <c r="S460" s="238">
        <v>499</v>
      </c>
      <c r="T460" s="238">
        <v>329.54</v>
      </c>
      <c r="U460" s="238">
        <v>71.150000000000006</v>
      </c>
      <c r="V460" s="238">
        <v>14.56</v>
      </c>
      <c r="W460" s="238">
        <v>11.77</v>
      </c>
      <c r="X460" s="238">
        <v>13.48</v>
      </c>
      <c r="Y460" s="238">
        <v>0</v>
      </c>
      <c r="Z460" s="238">
        <v>0</v>
      </c>
      <c r="AA460" s="246">
        <v>0</v>
      </c>
      <c r="AB460" s="93"/>
    </row>
    <row r="461" spans="1:28" ht="19.5" customHeight="1" x14ac:dyDescent="0.15">
      <c r="A461" s="191"/>
      <c r="B461" s="195" t="s">
        <v>20</v>
      </c>
      <c r="C461" s="195"/>
      <c r="D461" s="195"/>
      <c r="E461" s="186" t="s">
        <v>150</v>
      </c>
      <c r="F461" s="238">
        <v>328.12900000000002</v>
      </c>
      <c r="G461" s="238">
        <v>0</v>
      </c>
      <c r="H461" s="238">
        <v>0</v>
      </c>
      <c r="I461" s="238">
        <v>0.37</v>
      </c>
      <c r="J461" s="238">
        <v>0.13700000000000001</v>
      </c>
      <c r="K461" s="238">
        <v>1.1279999999999999</v>
      </c>
      <c r="L461" s="238">
        <v>7.1999999999999995E-2</v>
      </c>
      <c r="M461" s="238">
        <v>1.2909999999999999</v>
      </c>
      <c r="N461" s="238">
        <v>0.81499999999999995</v>
      </c>
      <c r="O461" s="238">
        <v>2.58</v>
      </c>
      <c r="P461" s="238">
        <v>2.7589999999999999</v>
      </c>
      <c r="Q461" s="238">
        <v>8.4169999999999998</v>
      </c>
      <c r="R461" s="238">
        <v>42.423000000000002</v>
      </c>
      <c r="S461" s="238">
        <v>139.50200000000001</v>
      </c>
      <c r="T461" s="238">
        <v>95.331000000000003</v>
      </c>
      <c r="U461" s="238">
        <v>21.359000000000002</v>
      </c>
      <c r="V461" s="238">
        <v>4.37</v>
      </c>
      <c r="W461" s="238">
        <v>3.5310000000000001</v>
      </c>
      <c r="X461" s="238">
        <v>4.0439999999999996</v>
      </c>
      <c r="Y461" s="238">
        <v>0</v>
      </c>
      <c r="Z461" s="238">
        <v>0</v>
      </c>
      <c r="AA461" s="246">
        <v>0</v>
      </c>
      <c r="AB461" s="93"/>
    </row>
    <row r="462" spans="1:28" ht="19.5" customHeight="1" x14ac:dyDescent="0.15">
      <c r="A462" s="191"/>
      <c r="B462" s="195"/>
      <c r="C462" s="195"/>
      <c r="D462" s="186" t="s">
        <v>164</v>
      </c>
      <c r="E462" s="186" t="s">
        <v>184</v>
      </c>
      <c r="F462" s="238">
        <v>24.13</v>
      </c>
      <c r="G462" s="238">
        <v>1.05</v>
      </c>
      <c r="H462" s="238">
        <v>0.94</v>
      </c>
      <c r="I462" s="238">
        <v>0.39</v>
      </c>
      <c r="J462" s="238">
        <v>0.98</v>
      </c>
      <c r="K462" s="238">
        <v>0</v>
      </c>
      <c r="L462" s="238">
        <v>0</v>
      </c>
      <c r="M462" s="238">
        <v>0.88</v>
      </c>
      <c r="N462" s="238">
        <v>1.34</v>
      </c>
      <c r="O462" s="238">
        <v>16.93</v>
      </c>
      <c r="P462" s="238">
        <v>0</v>
      </c>
      <c r="Q462" s="238">
        <v>0.36</v>
      </c>
      <c r="R462" s="238">
        <v>0.4</v>
      </c>
      <c r="S462" s="238">
        <v>0.44</v>
      </c>
      <c r="T462" s="238">
        <v>0.42</v>
      </c>
      <c r="U462" s="238">
        <v>0</v>
      </c>
      <c r="V462" s="238">
        <v>0</v>
      </c>
      <c r="W462" s="238">
        <v>0</v>
      </c>
      <c r="X462" s="238">
        <v>0</v>
      </c>
      <c r="Y462" s="238">
        <v>0</v>
      </c>
      <c r="Z462" s="238">
        <v>0</v>
      </c>
      <c r="AA462" s="246">
        <v>0</v>
      </c>
      <c r="AB462" s="93"/>
    </row>
    <row r="463" spans="1:28" ht="19.5" customHeight="1" x14ac:dyDescent="0.15">
      <c r="A463" s="191" t="s">
        <v>227</v>
      </c>
      <c r="B463" s="195"/>
      <c r="C463" s="195"/>
      <c r="D463" s="195"/>
      <c r="E463" s="186" t="s">
        <v>150</v>
      </c>
      <c r="F463" s="238">
        <v>2.2730000000000001</v>
      </c>
      <c r="G463" s="238">
        <v>0</v>
      </c>
      <c r="H463" s="238">
        <v>0</v>
      </c>
      <c r="I463" s="238">
        <v>0</v>
      </c>
      <c r="J463" s="238">
        <v>0.01</v>
      </c>
      <c r="K463" s="238">
        <v>0</v>
      </c>
      <c r="L463" s="238">
        <v>0</v>
      </c>
      <c r="M463" s="238">
        <v>5.2999999999999999E-2</v>
      </c>
      <c r="N463" s="238">
        <v>0.10299999999999999</v>
      </c>
      <c r="O463" s="238">
        <v>1.764</v>
      </c>
      <c r="P463" s="238">
        <v>0</v>
      </c>
      <c r="Q463" s="238">
        <v>5.8000000000000003E-2</v>
      </c>
      <c r="R463" s="238">
        <v>7.6999999999999999E-2</v>
      </c>
      <c r="S463" s="238">
        <v>9.9000000000000005E-2</v>
      </c>
      <c r="T463" s="238">
        <v>0.109</v>
      </c>
      <c r="U463" s="238">
        <v>0</v>
      </c>
      <c r="V463" s="238">
        <v>0</v>
      </c>
      <c r="W463" s="238">
        <v>0</v>
      </c>
      <c r="X463" s="238">
        <v>0</v>
      </c>
      <c r="Y463" s="238">
        <v>0</v>
      </c>
      <c r="Z463" s="238">
        <v>0</v>
      </c>
      <c r="AA463" s="246">
        <v>0</v>
      </c>
      <c r="AB463" s="93"/>
    </row>
    <row r="464" spans="1:28" ht="19.5" customHeight="1" x14ac:dyDescent="0.15">
      <c r="A464" s="191"/>
      <c r="B464" s="194"/>
      <c r="C464" s="190" t="s">
        <v>165</v>
      </c>
      <c r="D464" s="185"/>
      <c r="E464" s="186" t="s">
        <v>184</v>
      </c>
      <c r="F464" s="238">
        <v>311.33999999999997</v>
      </c>
      <c r="G464" s="238">
        <v>5.69</v>
      </c>
      <c r="H464" s="238">
        <v>17.97</v>
      </c>
      <c r="I464" s="238">
        <v>13.57</v>
      </c>
      <c r="J464" s="238">
        <v>15.12</v>
      </c>
      <c r="K464" s="238">
        <v>26.7</v>
      </c>
      <c r="L464" s="238">
        <v>37.58</v>
      </c>
      <c r="M464" s="238">
        <v>26.67</v>
      </c>
      <c r="N464" s="238">
        <v>4.8499999999999996</v>
      </c>
      <c r="O464" s="238">
        <v>7.39</v>
      </c>
      <c r="P464" s="238">
        <v>12.57</v>
      </c>
      <c r="Q464" s="238">
        <v>17.72</v>
      </c>
      <c r="R464" s="238">
        <v>39.090000000000003</v>
      </c>
      <c r="S464" s="238">
        <v>18.46</v>
      </c>
      <c r="T464" s="238">
        <v>26.43</v>
      </c>
      <c r="U464" s="238">
        <v>32.979999999999997</v>
      </c>
      <c r="V464" s="238">
        <v>5.22</v>
      </c>
      <c r="W464" s="238">
        <v>2.99</v>
      </c>
      <c r="X464" s="238">
        <v>0.34</v>
      </c>
      <c r="Y464" s="238">
        <v>0</v>
      </c>
      <c r="Z464" s="238">
        <v>0</v>
      </c>
      <c r="AA464" s="246">
        <v>0</v>
      </c>
      <c r="AB464" s="93"/>
    </row>
    <row r="465" spans="1:28" ht="19.5" customHeight="1" x14ac:dyDescent="0.15">
      <c r="A465" s="191"/>
      <c r="B465" s="194"/>
      <c r="C465" s="194"/>
      <c r="D465" s="188"/>
      <c r="E465" s="186" t="s">
        <v>150</v>
      </c>
      <c r="F465" s="238">
        <v>36.277000000000001</v>
      </c>
      <c r="G465" s="238">
        <v>0</v>
      </c>
      <c r="H465" s="238">
        <v>0.14299999999999999</v>
      </c>
      <c r="I465" s="238">
        <v>0.34599999999999997</v>
      </c>
      <c r="J465" s="238">
        <v>0.77</v>
      </c>
      <c r="K465" s="238">
        <v>2.0569999999999999</v>
      </c>
      <c r="L465" s="238">
        <v>3.7090000000000001</v>
      </c>
      <c r="M465" s="238">
        <v>2.9039999999999999</v>
      </c>
      <c r="N465" s="238">
        <v>0.751</v>
      </c>
      <c r="O465" s="238">
        <v>1.4770000000000001</v>
      </c>
      <c r="P465" s="238">
        <v>2.8119999999999998</v>
      </c>
      <c r="Q465" s="238">
        <v>2.8519999999999999</v>
      </c>
      <c r="R465" s="238">
        <v>6.9390000000000001</v>
      </c>
      <c r="S465" s="238">
        <v>3.831</v>
      </c>
      <c r="T465" s="238">
        <v>2.99</v>
      </c>
      <c r="U465" s="238">
        <v>3.423</v>
      </c>
      <c r="V465" s="238">
        <v>0.79900000000000004</v>
      </c>
      <c r="W465" s="238">
        <v>0.439</v>
      </c>
      <c r="X465" s="238">
        <v>3.5000000000000003E-2</v>
      </c>
      <c r="Y465" s="238">
        <v>0</v>
      </c>
      <c r="Z465" s="238">
        <v>0</v>
      </c>
      <c r="AA465" s="246">
        <v>0</v>
      </c>
      <c r="AB465" s="93"/>
    </row>
    <row r="466" spans="1:28" ht="19.5" customHeight="1" x14ac:dyDescent="0.15">
      <c r="A466" s="191"/>
      <c r="B466" s="193"/>
      <c r="C466" s="190" t="s">
        <v>152</v>
      </c>
      <c r="D466" s="185"/>
      <c r="E466" s="186" t="s">
        <v>184</v>
      </c>
      <c r="F466" s="238">
        <v>18238.52</v>
      </c>
      <c r="G466" s="238">
        <v>16.39</v>
      </c>
      <c r="H466" s="238">
        <v>319.3</v>
      </c>
      <c r="I466" s="238">
        <v>198.84</v>
      </c>
      <c r="J466" s="238">
        <v>267.08999999999997</v>
      </c>
      <c r="K466" s="238">
        <v>261.10000000000002</v>
      </c>
      <c r="L466" s="238">
        <v>186.95</v>
      </c>
      <c r="M466" s="238">
        <v>348.54</v>
      </c>
      <c r="N466" s="238">
        <v>320.75</v>
      </c>
      <c r="O466" s="238">
        <v>286.95999999999998</v>
      </c>
      <c r="P466" s="238">
        <v>456.35</v>
      </c>
      <c r="Q466" s="238">
        <v>1254.02</v>
      </c>
      <c r="R466" s="238">
        <v>2637.29</v>
      </c>
      <c r="S466" s="238">
        <v>3762.13</v>
      </c>
      <c r="T466" s="238">
        <v>3702.4</v>
      </c>
      <c r="U466" s="238">
        <v>2017.41</v>
      </c>
      <c r="V466" s="238">
        <v>988.21</v>
      </c>
      <c r="W466" s="238">
        <v>230.51</v>
      </c>
      <c r="X466" s="238">
        <v>494.12</v>
      </c>
      <c r="Y466" s="238">
        <v>135.51</v>
      </c>
      <c r="Z466" s="238">
        <v>116.26</v>
      </c>
      <c r="AA466" s="246">
        <v>238.39</v>
      </c>
      <c r="AB466" s="93"/>
    </row>
    <row r="467" spans="1:28" ht="19.5" customHeight="1" x14ac:dyDescent="0.15">
      <c r="A467" s="191"/>
      <c r="B467" s="194"/>
      <c r="C467" s="194"/>
      <c r="D467" s="188"/>
      <c r="E467" s="186" t="s">
        <v>150</v>
      </c>
      <c r="F467" s="238">
        <v>2757.605</v>
      </c>
      <c r="G467" s="238">
        <v>0</v>
      </c>
      <c r="H467" s="238">
        <v>0.44</v>
      </c>
      <c r="I467" s="238">
        <v>5.0789999999999997</v>
      </c>
      <c r="J467" s="238">
        <v>13.693</v>
      </c>
      <c r="K467" s="238">
        <v>18.510999999999999</v>
      </c>
      <c r="L467" s="238">
        <v>16.853000000000002</v>
      </c>
      <c r="M467" s="238">
        <v>35.786999999999999</v>
      </c>
      <c r="N467" s="238">
        <v>36.201999999999998</v>
      </c>
      <c r="O467" s="238">
        <v>37.003999999999998</v>
      </c>
      <c r="P467" s="238">
        <v>61.32</v>
      </c>
      <c r="Q467" s="238">
        <v>182.30600000000001</v>
      </c>
      <c r="R467" s="238">
        <v>411.91899999999998</v>
      </c>
      <c r="S467" s="238">
        <v>615.43400000000099</v>
      </c>
      <c r="T467" s="238">
        <v>605.70699999999999</v>
      </c>
      <c r="U467" s="238">
        <v>354.893000000001</v>
      </c>
      <c r="V467" s="238">
        <v>165.06</v>
      </c>
      <c r="W467" s="238">
        <v>44.362000000000002</v>
      </c>
      <c r="X467" s="238">
        <v>76.89</v>
      </c>
      <c r="Y467" s="238">
        <v>22.449000000000002</v>
      </c>
      <c r="Z467" s="238">
        <v>17.725999999999999</v>
      </c>
      <c r="AA467" s="246">
        <v>35.97</v>
      </c>
      <c r="AB467" s="93"/>
    </row>
    <row r="468" spans="1:28" ht="19.5" customHeight="1" x14ac:dyDescent="0.15">
      <c r="A468" s="191"/>
      <c r="B468" s="195" t="s">
        <v>94</v>
      </c>
      <c r="C468" s="186"/>
      <c r="D468" s="186" t="s">
        <v>153</v>
      </c>
      <c r="E468" s="186" t="s">
        <v>184</v>
      </c>
      <c r="F468" s="238">
        <v>3009.99</v>
      </c>
      <c r="G468" s="238">
        <v>0.39</v>
      </c>
      <c r="H468" s="238">
        <v>0</v>
      </c>
      <c r="I468" s="238">
        <v>1.91</v>
      </c>
      <c r="J468" s="238">
        <v>10.31</v>
      </c>
      <c r="K468" s="238">
        <v>6.07</v>
      </c>
      <c r="L468" s="238">
        <v>2.6</v>
      </c>
      <c r="M468" s="238">
        <v>22.68</v>
      </c>
      <c r="N468" s="238">
        <v>15.98</v>
      </c>
      <c r="O468" s="238">
        <v>47.15</v>
      </c>
      <c r="P468" s="238">
        <v>38.69</v>
      </c>
      <c r="Q468" s="238">
        <v>92.1</v>
      </c>
      <c r="R468" s="238">
        <v>353.52</v>
      </c>
      <c r="S468" s="238">
        <v>760.8</v>
      </c>
      <c r="T468" s="238">
        <v>680.89</v>
      </c>
      <c r="U468" s="238">
        <v>558.04999999999995</v>
      </c>
      <c r="V468" s="238">
        <v>235.03</v>
      </c>
      <c r="W468" s="238">
        <v>96.48</v>
      </c>
      <c r="X468" s="238">
        <v>42.44</v>
      </c>
      <c r="Y468" s="238">
        <v>30.35</v>
      </c>
      <c r="Z468" s="238">
        <v>6.35</v>
      </c>
      <c r="AA468" s="250">
        <v>8.1999999999999993</v>
      </c>
      <c r="AB468" s="93"/>
    </row>
    <row r="469" spans="1:28" ht="19.5" customHeight="1" x14ac:dyDescent="0.15">
      <c r="A469" s="191"/>
      <c r="B469" s="195"/>
      <c r="C469" s="195" t="s">
        <v>10</v>
      </c>
      <c r="D469" s="195"/>
      <c r="E469" s="186" t="s">
        <v>150</v>
      </c>
      <c r="F469" s="238">
        <v>720.22199999999998</v>
      </c>
      <c r="G469" s="238">
        <v>0</v>
      </c>
      <c r="H469" s="238">
        <v>0</v>
      </c>
      <c r="I469" s="238">
        <v>9.7000000000000003E-2</v>
      </c>
      <c r="J469" s="238">
        <v>0.71499999999999997</v>
      </c>
      <c r="K469" s="238">
        <v>0.60699999999999998</v>
      </c>
      <c r="L469" s="238">
        <v>0.28499999999999998</v>
      </c>
      <c r="M469" s="238">
        <v>3.149</v>
      </c>
      <c r="N469" s="238">
        <v>2.5499999999999998</v>
      </c>
      <c r="O469" s="238">
        <v>8.2080000000000002</v>
      </c>
      <c r="P469" s="238">
        <v>7.7240000000000002</v>
      </c>
      <c r="Q469" s="238">
        <v>19.885999999999999</v>
      </c>
      <c r="R469" s="238">
        <v>81.185000000000002</v>
      </c>
      <c r="S469" s="238">
        <v>181.65700000000001</v>
      </c>
      <c r="T469" s="238">
        <v>166.892</v>
      </c>
      <c r="U469" s="238">
        <v>141.07900000000001</v>
      </c>
      <c r="V469" s="238">
        <v>59.741</v>
      </c>
      <c r="W469" s="238">
        <v>24.655000000000001</v>
      </c>
      <c r="X469" s="238">
        <v>10.657</v>
      </c>
      <c r="Y469" s="238">
        <v>7.4340000000000002</v>
      </c>
      <c r="Z469" s="238">
        <v>1.569</v>
      </c>
      <c r="AA469" s="246">
        <v>2.1320000000000001</v>
      </c>
      <c r="AB469" s="93"/>
    </row>
    <row r="470" spans="1:28" ht="19.5" customHeight="1" x14ac:dyDescent="0.15">
      <c r="A470" s="191"/>
      <c r="B470" s="195"/>
      <c r="C470" s="195"/>
      <c r="D470" s="186" t="s">
        <v>157</v>
      </c>
      <c r="E470" s="186" t="s">
        <v>184</v>
      </c>
      <c r="F470" s="238">
        <v>2016.07</v>
      </c>
      <c r="G470" s="238">
        <v>0</v>
      </c>
      <c r="H470" s="238">
        <v>0</v>
      </c>
      <c r="I470" s="238">
        <v>0</v>
      </c>
      <c r="J470" s="238">
        <v>0.16</v>
      </c>
      <c r="K470" s="238">
        <v>0</v>
      </c>
      <c r="L470" s="238">
        <v>2.41</v>
      </c>
      <c r="M470" s="238">
        <v>6.97</v>
      </c>
      <c r="N470" s="238">
        <v>4.3600000000000003</v>
      </c>
      <c r="O470" s="238">
        <v>24.65</v>
      </c>
      <c r="P470" s="238">
        <v>25.7</v>
      </c>
      <c r="Q470" s="238">
        <v>53.6</v>
      </c>
      <c r="R470" s="238">
        <v>213.94</v>
      </c>
      <c r="S470" s="238">
        <v>424.25</v>
      </c>
      <c r="T470" s="238">
        <v>455.15</v>
      </c>
      <c r="U470" s="238">
        <v>470.38</v>
      </c>
      <c r="V470" s="238">
        <v>157.78</v>
      </c>
      <c r="W470" s="238">
        <v>91.28</v>
      </c>
      <c r="X470" s="238">
        <v>40.57</v>
      </c>
      <c r="Y470" s="238">
        <v>30.32</v>
      </c>
      <c r="Z470" s="238">
        <v>6.35</v>
      </c>
      <c r="AA470" s="246">
        <v>8.1999999999999993</v>
      </c>
      <c r="AB470" s="93"/>
    </row>
    <row r="471" spans="1:28" ht="19.5" customHeight="1" x14ac:dyDescent="0.15">
      <c r="A471" s="191"/>
      <c r="B471" s="195"/>
      <c r="C471" s="195"/>
      <c r="D471" s="195"/>
      <c r="E471" s="186" t="s">
        <v>150</v>
      </c>
      <c r="F471" s="238">
        <v>486.71199999999999</v>
      </c>
      <c r="G471" s="238">
        <v>0</v>
      </c>
      <c r="H471" s="238">
        <v>0</v>
      </c>
      <c r="I471" s="238">
        <v>0</v>
      </c>
      <c r="J471" s="238">
        <v>1.0999999999999999E-2</v>
      </c>
      <c r="K471" s="238">
        <v>0</v>
      </c>
      <c r="L471" s="238">
        <v>0.26200000000000001</v>
      </c>
      <c r="M471" s="238">
        <v>0.94299999999999995</v>
      </c>
      <c r="N471" s="238">
        <v>0.69799999999999995</v>
      </c>
      <c r="O471" s="238">
        <v>4.1550000000000002</v>
      </c>
      <c r="P471" s="238">
        <v>5.1390000000000002</v>
      </c>
      <c r="Q471" s="238">
        <v>11.414</v>
      </c>
      <c r="R471" s="238">
        <v>49.128</v>
      </c>
      <c r="S471" s="238">
        <v>100.92100000000001</v>
      </c>
      <c r="T471" s="238">
        <v>110.824</v>
      </c>
      <c r="U471" s="238">
        <v>118.76300000000001</v>
      </c>
      <c r="V471" s="238">
        <v>39.829000000000001</v>
      </c>
      <c r="W471" s="238">
        <v>23.302</v>
      </c>
      <c r="X471" s="238">
        <v>10.196</v>
      </c>
      <c r="Y471" s="238">
        <v>7.4260000000000002</v>
      </c>
      <c r="Z471" s="238">
        <v>1.569</v>
      </c>
      <c r="AA471" s="246">
        <v>2.1320000000000001</v>
      </c>
      <c r="AB471" s="93"/>
    </row>
    <row r="472" spans="1:28" ht="19.5" customHeight="1" x14ac:dyDescent="0.15">
      <c r="A472" s="191"/>
      <c r="B472" s="195" t="s">
        <v>65</v>
      </c>
      <c r="C472" s="195" t="s">
        <v>159</v>
      </c>
      <c r="D472" s="186" t="s">
        <v>160</v>
      </c>
      <c r="E472" s="186" t="s">
        <v>184</v>
      </c>
      <c r="F472" s="238">
        <v>993.92</v>
      </c>
      <c r="G472" s="238">
        <v>0.39</v>
      </c>
      <c r="H472" s="238">
        <v>0</v>
      </c>
      <c r="I472" s="238">
        <v>1.91</v>
      </c>
      <c r="J472" s="238">
        <v>10.15</v>
      </c>
      <c r="K472" s="238">
        <v>6.07</v>
      </c>
      <c r="L472" s="238">
        <v>0.19</v>
      </c>
      <c r="M472" s="238">
        <v>15.71</v>
      </c>
      <c r="N472" s="238">
        <v>11.62</v>
      </c>
      <c r="O472" s="238">
        <v>22.5</v>
      </c>
      <c r="P472" s="238">
        <v>12.99</v>
      </c>
      <c r="Q472" s="238">
        <v>38.5</v>
      </c>
      <c r="R472" s="238">
        <v>139.58000000000001</v>
      </c>
      <c r="S472" s="238">
        <v>336.55</v>
      </c>
      <c r="T472" s="238">
        <v>225.74</v>
      </c>
      <c r="U472" s="238">
        <v>87.67</v>
      </c>
      <c r="V472" s="238">
        <v>77.25</v>
      </c>
      <c r="W472" s="238">
        <v>5.2</v>
      </c>
      <c r="X472" s="238">
        <v>1.87</v>
      </c>
      <c r="Y472" s="238">
        <v>0.03</v>
      </c>
      <c r="Z472" s="238">
        <v>0</v>
      </c>
      <c r="AA472" s="246">
        <v>0</v>
      </c>
      <c r="AB472" s="93"/>
    </row>
    <row r="473" spans="1:28" ht="19.5" customHeight="1" x14ac:dyDescent="0.15">
      <c r="A473" s="191"/>
      <c r="B473" s="195"/>
      <c r="C473" s="195"/>
      <c r="D473" s="195"/>
      <c r="E473" s="186" t="s">
        <v>150</v>
      </c>
      <c r="F473" s="238">
        <v>233.51</v>
      </c>
      <c r="G473" s="238">
        <v>0</v>
      </c>
      <c r="H473" s="238">
        <v>0</v>
      </c>
      <c r="I473" s="238">
        <v>9.7000000000000003E-2</v>
      </c>
      <c r="J473" s="238">
        <v>0.70399999999999996</v>
      </c>
      <c r="K473" s="238">
        <v>0.60699999999999998</v>
      </c>
      <c r="L473" s="238">
        <v>2.3E-2</v>
      </c>
      <c r="M473" s="238">
        <v>2.206</v>
      </c>
      <c r="N473" s="238">
        <v>1.8520000000000001</v>
      </c>
      <c r="O473" s="238">
        <v>4.0529999999999999</v>
      </c>
      <c r="P473" s="238">
        <v>2.585</v>
      </c>
      <c r="Q473" s="238">
        <v>8.4719999999999995</v>
      </c>
      <c r="R473" s="238">
        <v>32.057000000000002</v>
      </c>
      <c r="S473" s="238">
        <v>80.736000000000004</v>
      </c>
      <c r="T473" s="238">
        <v>56.067999999999998</v>
      </c>
      <c r="U473" s="238">
        <v>22.315999999999999</v>
      </c>
      <c r="V473" s="238">
        <v>19.911999999999999</v>
      </c>
      <c r="W473" s="238">
        <v>1.353</v>
      </c>
      <c r="X473" s="238">
        <v>0.46100000000000002</v>
      </c>
      <c r="Y473" s="238">
        <v>8.0000000000000002E-3</v>
      </c>
      <c r="Z473" s="238">
        <v>0</v>
      </c>
      <c r="AA473" s="246">
        <v>0</v>
      </c>
      <c r="AB473" s="93"/>
    </row>
    <row r="474" spans="1:28" ht="19.5" customHeight="1" x14ac:dyDescent="0.15">
      <c r="A474" s="191" t="s">
        <v>85</v>
      </c>
      <c r="B474" s="195"/>
      <c r="C474" s="195"/>
      <c r="D474" s="186" t="s">
        <v>166</v>
      </c>
      <c r="E474" s="186" t="s">
        <v>184</v>
      </c>
      <c r="F474" s="238">
        <v>0</v>
      </c>
      <c r="G474" s="238">
        <v>0</v>
      </c>
      <c r="H474" s="238">
        <v>0</v>
      </c>
      <c r="I474" s="238">
        <v>0</v>
      </c>
      <c r="J474" s="238">
        <v>0</v>
      </c>
      <c r="K474" s="238">
        <v>0</v>
      </c>
      <c r="L474" s="238">
        <v>0</v>
      </c>
      <c r="M474" s="238">
        <v>0</v>
      </c>
      <c r="N474" s="238">
        <v>0</v>
      </c>
      <c r="O474" s="238">
        <v>0</v>
      </c>
      <c r="P474" s="238">
        <v>0</v>
      </c>
      <c r="Q474" s="238">
        <v>0</v>
      </c>
      <c r="R474" s="238">
        <v>0</v>
      </c>
      <c r="S474" s="238">
        <v>0</v>
      </c>
      <c r="T474" s="238">
        <v>0</v>
      </c>
      <c r="U474" s="238">
        <v>0</v>
      </c>
      <c r="V474" s="238">
        <v>0</v>
      </c>
      <c r="W474" s="238">
        <v>0</v>
      </c>
      <c r="X474" s="238">
        <v>0</v>
      </c>
      <c r="Y474" s="238">
        <v>0</v>
      </c>
      <c r="Z474" s="238">
        <v>0</v>
      </c>
      <c r="AA474" s="246">
        <v>0</v>
      </c>
      <c r="AB474" s="93"/>
    </row>
    <row r="475" spans="1:28" ht="19.5" customHeight="1" x14ac:dyDescent="0.15">
      <c r="A475" s="191"/>
      <c r="B475" s="195"/>
      <c r="C475" s="195" t="s">
        <v>162</v>
      </c>
      <c r="D475" s="195"/>
      <c r="E475" s="186" t="s">
        <v>150</v>
      </c>
      <c r="F475" s="238">
        <v>0</v>
      </c>
      <c r="G475" s="238">
        <v>0</v>
      </c>
      <c r="H475" s="238">
        <v>0</v>
      </c>
      <c r="I475" s="238">
        <v>0</v>
      </c>
      <c r="J475" s="238">
        <v>0</v>
      </c>
      <c r="K475" s="238">
        <v>0</v>
      </c>
      <c r="L475" s="238">
        <v>0</v>
      </c>
      <c r="M475" s="238">
        <v>0</v>
      </c>
      <c r="N475" s="238">
        <v>0</v>
      </c>
      <c r="O475" s="238">
        <v>0</v>
      </c>
      <c r="P475" s="238">
        <v>0</v>
      </c>
      <c r="Q475" s="238">
        <v>0</v>
      </c>
      <c r="R475" s="238">
        <v>0</v>
      </c>
      <c r="S475" s="238">
        <v>0</v>
      </c>
      <c r="T475" s="238">
        <v>0</v>
      </c>
      <c r="U475" s="238">
        <v>0</v>
      </c>
      <c r="V475" s="238">
        <v>0</v>
      </c>
      <c r="W475" s="238">
        <v>0</v>
      </c>
      <c r="X475" s="238">
        <v>0</v>
      </c>
      <c r="Y475" s="238">
        <v>0</v>
      </c>
      <c r="Z475" s="238">
        <v>0</v>
      </c>
      <c r="AA475" s="246">
        <v>0</v>
      </c>
      <c r="AB475" s="93"/>
    </row>
    <row r="476" spans="1:28" ht="19.5" customHeight="1" x14ac:dyDescent="0.15">
      <c r="A476" s="191"/>
      <c r="B476" s="195" t="s">
        <v>20</v>
      </c>
      <c r="C476" s="195"/>
      <c r="D476" s="186" t="s">
        <v>164</v>
      </c>
      <c r="E476" s="186" t="s">
        <v>184</v>
      </c>
      <c r="F476" s="238">
        <v>0</v>
      </c>
      <c r="G476" s="238">
        <v>0</v>
      </c>
      <c r="H476" s="238">
        <v>0</v>
      </c>
      <c r="I476" s="238">
        <v>0</v>
      </c>
      <c r="J476" s="238">
        <v>0</v>
      </c>
      <c r="K476" s="238">
        <v>0</v>
      </c>
      <c r="L476" s="238">
        <v>0</v>
      </c>
      <c r="M476" s="238">
        <v>0</v>
      </c>
      <c r="N476" s="238">
        <v>0</v>
      </c>
      <c r="O476" s="238">
        <v>0</v>
      </c>
      <c r="P476" s="238">
        <v>0</v>
      </c>
      <c r="Q476" s="238">
        <v>0</v>
      </c>
      <c r="R476" s="238">
        <v>0</v>
      </c>
      <c r="S476" s="238">
        <v>0</v>
      </c>
      <c r="T476" s="238">
        <v>0</v>
      </c>
      <c r="U476" s="238">
        <v>0</v>
      </c>
      <c r="V476" s="238">
        <v>0</v>
      </c>
      <c r="W476" s="238">
        <v>0</v>
      </c>
      <c r="X476" s="238">
        <v>0</v>
      </c>
      <c r="Y476" s="238">
        <v>0</v>
      </c>
      <c r="Z476" s="238">
        <v>0</v>
      </c>
      <c r="AA476" s="246">
        <v>0</v>
      </c>
      <c r="AB476" s="93"/>
    </row>
    <row r="477" spans="1:28" ht="19.5" customHeight="1" x14ac:dyDescent="0.15">
      <c r="A477" s="191"/>
      <c r="B477" s="195"/>
      <c r="C477" s="195"/>
      <c r="D477" s="195"/>
      <c r="E477" s="186" t="s">
        <v>150</v>
      </c>
      <c r="F477" s="238">
        <v>0</v>
      </c>
      <c r="G477" s="238">
        <v>0</v>
      </c>
      <c r="H477" s="238">
        <v>0</v>
      </c>
      <c r="I477" s="238">
        <v>0</v>
      </c>
      <c r="J477" s="238">
        <v>0</v>
      </c>
      <c r="K477" s="238">
        <v>0</v>
      </c>
      <c r="L477" s="238">
        <v>0</v>
      </c>
      <c r="M477" s="238">
        <v>0</v>
      </c>
      <c r="N477" s="238">
        <v>0</v>
      </c>
      <c r="O477" s="238">
        <v>0</v>
      </c>
      <c r="P477" s="238">
        <v>0</v>
      </c>
      <c r="Q477" s="238">
        <v>0</v>
      </c>
      <c r="R477" s="238">
        <v>0</v>
      </c>
      <c r="S477" s="238">
        <v>0</v>
      </c>
      <c r="T477" s="238">
        <v>0</v>
      </c>
      <c r="U477" s="238">
        <v>0</v>
      </c>
      <c r="V477" s="238">
        <v>0</v>
      </c>
      <c r="W477" s="238">
        <v>0</v>
      </c>
      <c r="X477" s="238">
        <v>0</v>
      </c>
      <c r="Y477" s="238">
        <v>0</v>
      </c>
      <c r="Z477" s="238">
        <v>0</v>
      </c>
      <c r="AA477" s="246">
        <v>0</v>
      </c>
      <c r="AB477" s="93"/>
    </row>
    <row r="478" spans="1:28" ht="19.5" customHeight="1" x14ac:dyDescent="0.15">
      <c r="A478" s="191"/>
      <c r="B478" s="194"/>
      <c r="C478" s="190" t="s">
        <v>165</v>
      </c>
      <c r="D478" s="185"/>
      <c r="E478" s="186" t="s">
        <v>184</v>
      </c>
      <c r="F478" s="238">
        <v>15228.53</v>
      </c>
      <c r="G478" s="238">
        <v>16</v>
      </c>
      <c r="H478" s="238">
        <v>319.3</v>
      </c>
      <c r="I478" s="238">
        <v>196.93</v>
      </c>
      <c r="J478" s="238">
        <v>256.77999999999997</v>
      </c>
      <c r="K478" s="238">
        <v>255.03</v>
      </c>
      <c r="L478" s="238">
        <v>184.35</v>
      </c>
      <c r="M478" s="238">
        <v>325.86</v>
      </c>
      <c r="N478" s="238">
        <v>304.77</v>
      </c>
      <c r="O478" s="238">
        <v>239.81</v>
      </c>
      <c r="P478" s="238">
        <v>417.66</v>
      </c>
      <c r="Q478" s="238">
        <v>1161.92</v>
      </c>
      <c r="R478" s="238">
        <v>2283.77</v>
      </c>
      <c r="S478" s="238">
        <v>3001.33</v>
      </c>
      <c r="T478" s="238">
        <v>3021.51</v>
      </c>
      <c r="U478" s="238">
        <v>1459.36</v>
      </c>
      <c r="V478" s="238">
        <v>753.18</v>
      </c>
      <c r="W478" s="238">
        <v>134.03</v>
      </c>
      <c r="X478" s="238">
        <v>451.68</v>
      </c>
      <c r="Y478" s="238">
        <v>105.16</v>
      </c>
      <c r="Z478" s="238">
        <v>109.91</v>
      </c>
      <c r="AA478" s="246">
        <v>230.19</v>
      </c>
      <c r="AB478" s="93"/>
    </row>
    <row r="479" spans="1:28" ht="19.5" customHeight="1" thickBot="1" x14ac:dyDescent="0.2">
      <c r="A479" s="196"/>
      <c r="B479" s="197"/>
      <c r="C479" s="197"/>
      <c r="D479" s="198"/>
      <c r="E479" s="199" t="s">
        <v>150</v>
      </c>
      <c r="F479" s="238">
        <v>2037.383</v>
      </c>
      <c r="G479" s="249">
        <v>0</v>
      </c>
      <c r="H479" s="248">
        <v>0.44</v>
      </c>
      <c r="I479" s="248">
        <v>4.9820000000000002</v>
      </c>
      <c r="J479" s="248">
        <v>12.978</v>
      </c>
      <c r="K479" s="248">
        <v>17.904</v>
      </c>
      <c r="L479" s="248">
        <v>16.568000000000001</v>
      </c>
      <c r="M479" s="248">
        <v>32.637999999999998</v>
      </c>
      <c r="N479" s="248">
        <v>33.652000000000001</v>
      </c>
      <c r="O479" s="248">
        <v>28.795999999999999</v>
      </c>
      <c r="P479" s="248">
        <v>53.595999999999897</v>
      </c>
      <c r="Q479" s="248">
        <v>162.41999999999999</v>
      </c>
      <c r="R479" s="248">
        <v>330.73399999999998</v>
      </c>
      <c r="S479" s="248">
        <v>433.77700000000101</v>
      </c>
      <c r="T479" s="248">
        <v>438.815</v>
      </c>
      <c r="U479" s="248">
        <v>213.81400000000099</v>
      </c>
      <c r="V479" s="248">
        <v>105.319</v>
      </c>
      <c r="W479" s="248">
        <v>19.707000000000001</v>
      </c>
      <c r="X479" s="248">
        <v>66.233000000000004</v>
      </c>
      <c r="Y479" s="248">
        <v>15.015000000000001</v>
      </c>
      <c r="Z479" s="248">
        <v>16.157</v>
      </c>
      <c r="AA479" s="247">
        <v>33.838000000000001</v>
      </c>
      <c r="AB479" s="93"/>
    </row>
    <row r="480" spans="1:28" ht="19.5" customHeight="1" x14ac:dyDescent="0.15">
      <c r="A480" s="390" t="s">
        <v>119</v>
      </c>
      <c r="B480" s="393" t="s">
        <v>120</v>
      </c>
      <c r="C480" s="394"/>
      <c r="D480" s="395"/>
      <c r="E480" s="195" t="s">
        <v>184</v>
      </c>
      <c r="F480" s="246">
        <v>2615.1999999999998</v>
      </c>
    </row>
    <row r="481" spans="1:28" ht="19.5" customHeight="1" x14ac:dyDescent="0.15">
      <c r="A481" s="391"/>
      <c r="B481" s="396" t="s">
        <v>206</v>
      </c>
      <c r="C481" s="397"/>
      <c r="D481" s="398"/>
      <c r="E481" s="186" t="s">
        <v>184</v>
      </c>
      <c r="F481" s="246">
        <v>2009.66</v>
      </c>
    </row>
    <row r="482" spans="1:28" ht="19.5" customHeight="1" x14ac:dyDescent="0.15">
      <c r="A482" s="392"/>
      <c r="B482" s="396" t="s">
        <v>207</v>
      </c>
      <c r="C482" s="397"/>
      <c r="D482" s="398"/>
      <c r="E482" s="186" t="s">
        <v>184</v>
      </c>
      <c r="F482" s="246">
        <v>605.54</v>
      </c>
    </row>
    <row r="483" spans="1:28" ht="19.5" customHeight="1" thickBot="1" x14ac:dyDescent="0.2">
      <c r="A483" s="399" t="s">
        <v>205</v>
      </c>
      <c r="B483" s="400"/>
      <c r="C483" s="400"/>
      <c r="D483" s="401"/>
      <c r="E483" s="200" t="s">
        <v>184</v>
      </c>
      <c r="F483" s="245">
        <v>0.11</v>
      </c>
    </row>
    <row r="485" spans="1:28" ht="19.5" customHeight="1" x14ac:dyDescent="0.15">
      <c r="A485" s="88" t="s">
        <v>387</v>
      </c>
      <c r="F485" s="259" t="s">
        <v>538</v>
      </c>
    </row>
    <row r="486" spans="1:28" ht="19.5" customHeight="1" thickBot="1" x14ac:dyDescent="0.2">
      <c r="A486" s="387" t="s">
        <v>28</v>
      </c>
      <c r="B486" s="389"/>
      <c r="C486" s="389"/>
      <c r="D486" s="389"/>
      <c r="E486" s="389"/>
      <c r="F486" s="389"/>
      <c r="G486" s="389"/>
      <c r="H486" s="389"/>
      <c r="I486" s="389"/>
      <c r="J486" s="389"/>
      <c r="K486" s="389"/>
      <c r="L486" s="389"/>
      <c r="M486" s="389"/>
      <c r="N486" s="389"/>
      <c r="O486" s="389"/>
      <c r="P486" s="389"/>
      <c r="Q486" s="389"/>
      <c r="R486" s="389"/>
      <c r="S486" s="389"/>
      <c r="T486" s="389"/>
      <c r="U486" s="389"/>
      <c r="V486" s="389"/>
      <c r="W486" s="389"/>
      <c r="X486" s="389"/>
      <c r="Y486" s="389"/>
      <c r="Z486" s="389"/>
      <c r="AA486" s="389"/>
    </row>
    <row r="487" spans="1:28" ht="19.5" customHeight="1" x14ac:dyDescent="0.15">
      <c r="A487" s="182" t="s">
        <v>180</v>
      </c>
      <c r="B487" s="183"/>
      <c r="C487" s="183"/>
      <c r="D487" s="183"/>
      <c r="E487" s="183"/>
      <c r="F487" s="90" t="s">
        <v>181</v>
      </c>
      <c r="G487" s="91"/>
      <c r="H487" s="91"/>
      <c r="I487" s="91"/>
      <c r="J487" s="91"/>
      <c r="K487" s="91"/>
      <c r="L487" s="91"/>
      <c r="M487" s="91"/>
      <c r="N487" s="91"/>
      <c r="O487" s="91"/>
      <c r="P487" s="91"/>
      <c r="Q487" s="258"/>
      <c r="R487" s="92"/>
      <c r="S487" s="91"/>
      <c r="T487" s="91"/>
      <c r="U487" s="91"/>
      <c r="V487" s="91"/>
      <c r="W487" s="91"/>
      <c r="X487" s="91"/>
      <c r="Y487" s="91"/>
      <c r="Z487" s="91"/>
      <c r="AA487" s="257" t="s">
        <v>182</v>
      </c>
      <c r="AB487" s="93"/>
    </row>
    <row r="488" spans="1:28" ht="19.5" customHeight="1" x14ac:dyDescent="0.15">
      <c r="A488" s="184" t="s">
        <v>183</v>
      </c>
      <c r="B488" s="185"/>
      <c r="C488" s="185"/>
      <c r="D488" s="185"/>
      <c r="E488" s="186" t="s">
        <v>184</v>
      </c>
      <c r="F488" s="238">
        <v>19472.47</v>
      </c>
      <c r="G488" s="254" t="s">
        <v>185</v>
      </c>
      <c r="H488" s="254" t="s">
        <v>186</v>
      </c>
      <c r="I488" s="254" t="s">
        <v>187</v>
      </c>
      <c r="J488" s="254" t="s">
        <v>188</v>
      </c>
      <c r="K488" s="254" t="s">
        <v>228</v>
      </c>
      <c r="L488" s="254" t="s">
        <v>229</v>
      </c>
      <c r="M488" s="254" t="s">
        <v>230</v>
      </c>
      <c r="N488" s="254" t="s">
        <v>231</v>
      </c>
      <c r="O488" s="254" t="s">
        <v>232</v>
      </c>
      <c r="P488" s="254" t="s">
        <v>233</v>
      </c>
      <c r="Q488" s="256" t="s">
        <v>234</v>
      </c>
      <c r="R488" s="255" t="s">
        <v>235</v>
      </c>
      <c r="S488" s="254" t="s">
        <v>236</v>
      </c>
      <c r="T488" s="254" t="s">
        <v>237</v>
      </c>
      <c r="U488" s="254" t="s">
        <v>238</v>
      </c>
      <c r="V488" s="254" t="s">
        <v>239</v>
      </c>
      <c r="W488" s="254" t="s">
        <v>42</v>
      </c>
      <c r="X488" s="254" t="s">
        <v>147</v>
      </c>
      <c r="Y488" s="254" t="s">
        <v>148</v>
      </c>
      <c r="Z488" s="254" t="s">
        <v>149</v>
      </c>
      <c r="AA488" s="251"/>
      <c r="AB488" s="93"/>
    </row>
    <row r="489" spans="1:28" ht="19.5" customHeight="1" x14ac:dyDescent="0.15">
      <c r="A489" s="187"/>
      <c r="B489" s="188"/>
      <c r="C489" s="188"/>
      <c r="D489" s="188"/>
      <c r="E489" s="186" t="s">
        <v>150</v>
      </c>
      <c r="F489" s="238">
        <v>4515.7470000000003</v>
      </c>
      <c r="G489" s="252"/>
      <c r="H489" s="252"/>
      <c r="I489" s="252"/>
      <c r="J489" s="252"/>
      <c r="K489" s="252"/>
      <c r="L489" s="252"/>
      <c r="M489" s="252"/>
      <c r="N489" s="252"/>
      <c r="O489" s="252"/>
      <c r="P489" s="252"/>
      <c r="Q489" s="253"/>
      <c r="R489" s="94"/>
      <c r="S489" s="252"/>
      <c r="T489" s="252"/>
      <c r="U489" s="252"/>
      <c r="V489" s="252"/>
      <c r="W489" s="252"/>
      <c r="X489" s="252"/>
      <c r="Y489" s="252"/>
      <c r="Z489" s="252"/>
      <c r="AA489" s="251" t="s">
        <v>151</v>
      </c>
      <c r="AB489" s="93"/>
    </row>
    <row r="490" spans="1:28" ht="19.5" customHeight="1" x14ac:dyDescent="0.15">
      <c r="A490" s="189"/>
      <c r="B490" s="190" t="s">
        <v>152</v>
      </c>
      <c r="C490" s="185"/>
      <c r="D490" s="185"/>
      <c r="E490" s="186" t="s">
        <v>184</v>
      </c>
      <c r="F490" s="238">
        <v>18271.490000000002</v>
      </c>
      <c r="G490" s="238">
        <v>193.08</v>
      </c>
      <c r="H490" s="238">
        <v>444.62</v>
      </c>
      <c r="I490" s="238">
        <v>189.95</v>
      </c>
      <c r="J490" s="238">
        <v>191.91</v>
      </c>
      <c r="K490" s="238">
        <v>378.2</v>
      </c>
      <c r="L490" s="238">
        <v>531.32000000000005</v>
      </c>
      <c r="M490" s="238">
        <v>755.88</v>
      </c>
      <c r="N490" s="238">
        <v>1047.2</v>
      </c>
      <c r="O490" s="238">
        <v>1225.1199999999999</v>
      </c>
      <c r="P490" s="238">
        <v>1767.58</v>
      </c>
      <c r="Q490" s="238">
        <v>1934.42</v>
      </c>
      <c r="R490" s="238">
        <v>1922.54</v>
      </c>
      <c r="S490" s="238">
        <v>2500.2600000000002</v>
      </c>
      <c r="T490" s="238">
        <v>2268.9499999999998</v>
      </c>
      <c r="U490" s="238">
        <v>1293.6600000000001</v>
      </c>
      <c r="V490" s="238">
        <v>746.71</v>
      </c>
      <c r="W490" s="238">
        <v>188.03</v>
      </c>
      <c r="X490" s="238">
        <v>226.34</v>
      </c>
      <c r="Y490" s="238">
        <v>118.83</v>
      </c>
      <c r="Z490" s="238">
        <v>109.91</v>
      </c>
      <c r="AA490" s="246">
        <v>236.98</v>
      </c>
      <c r="AB490" s="93"/>
    </row>
    <row r="491" spans="1:28" ht="19.5" customHeight="1" x14ac:dyDescent="0.15">
      <c r="A491" s="191"/>
      <c r="B491" s="192"/>
      <c r="C491" s="188"/>
      <c r="D491" s="188"/>
      <c r="E491" s="186" t="s">
        <v>150</v>
      </c>
      <c r="F491" s="238">
        <v>4515.7470000000003</v>
      </c>
      <c r="G491" s="238">
        <v>0</v>
      </c>
      <c r="H491" s="238">
        <v>8.2000000000000003E-2</v>
      </c>
      <c r="I491" s="238">
        <v>5.4930000000000003</v>
      </c>
      <c r="J491" s="238">
        <v>16.463999999999999</v>
      </c>
      <c r="K491" s="238">
        <v>48.664999999999999</v>
      </c>
      <c r="L491" s="238">
        <v>97.330000000000098</v>
      </c>
      <c r="M491" s="238">
        <v>173.06299999999999</v>
      </c>
      <c r="N491" s="238">
        <v>278.649</v>
      </c>
      <c r="O491" s="238">
        <v>363.87699999999899</v>
      </c>
      <c r="P491" s="238">
        <v>529.38399999999501</v>
      </c>
      <c r="Q491" s="238">
        <v>571.16399999999896</v>
      </c>
      <c r="R491" s="238">
        <v>578.79099999999903</v>
      </c>
      <c r="S491" s="238">
        <v>702.32600000000105</v>
      </c>
      <c r="T491" s="238">
        <v>556.22400000000198</v>
      </c>
      <c r="U491" s="238">
        <v>294.70400000000097</v>
      </c>
      <c r="V491" s="238">
        <v>130.476</v>
      </c>
      <c r="W491" s="238">
        <v>48.468000000000004</v>
      </c>
      <c r="X491" s="238">
        <v>48.267000000000003</v>
      </c>
      <c r="Y491" s="238">
        <v>19.527999999999999</v>
      </c>
      <c r="Z491" s="238">
        <v>16.157</v>
      </c>
      <c r="AA491" s="246">
        <v>36.634999999999998</v>
      </c>
      <c r="AB491" s="93"/>
    </row>
    <row r="492" spans="1:28" ht="19.5" customHeight="1" x14ac:dyDescent="0.15">
      <c r="A492" s="191"/>
      <c r="B492" s="193"/>
      <c r="C492" s="190" t="s">
        <v>152</v>
      </c>
      <c r="D492" s="185"/>
      <c r="E492" s="186" t="s">
        <v>184</v>
      </c>
      <c r="F492" s="238">
        <v>12141.87</v>
      </c>
      <c r="G492" s="238">
        <v>182.4</v>
      </c>
      <c r="H492" s="238">
        <v>231.95</v>
      </c>
      <c r="I492" s="238">
        <v>168.3</v>
      </c>
      <c r="J492" s="238">
        <v>167.3</v>
      </c>
      <c r="K492" s="238">
        <v>294.11</v>
      </c>
      <c r="L492" s="238">
        <v>483.84</v>
      </c>
      <c r="M492" s="238">
        <v>684.98</v>
      </c>
      <c r="N492" s="238">
        <v>951.52</v>
      </c>
      <c r="O492" s="238">
        <v>1162.45</v>
      </c>
      <c r="P492" s="238">
        <v>1616.44</v>
      </c>
      <c r="Q492" s="238">
        <v>1575.49</v>
      </c>
      <c r="R492" s="238">
        <v>1433.98</v>
      </c>
      <c r="S492" s="238">
        <v>1524.3</v>
      </c>
      <c r="T492" s="238">
        <v>1007.95</v>
      </c>
      <c r="U492" s="238">
        <v>426.45</v>
      </c>
      <c r="V492" s="238">
        <v>82.01</v>
      </c>
      <c r="W492" s="238">
        <v>73.739999999999995</v>
      </c>
      <c r="X492" s="238">
        <v>56.65</v>
      </c>
      <c r="Y492" s="238">
        <v>11.22</v>
      </c>
      <c r="Z492" s="238">
        <v>0</v>
      </c>
      <c r="AA492" s="246">
        <v>6.79</v>
      </c>
      <c r="AB492" s="93"/>
    </row>
    <row r="493" spans="1:28" ht="19.5" customHeight="1" x14ac:dyDescent="0.15">
      <c r="A493" s="191"/>
      <c r="B493" s="194"/>
      <c r="C493" s="194"/>
      <c r="D493" s="188"/>
      <c r="E493" s="186" t="s">
        <v>150</v>
      </c>
      <c r="F493" s="238">
        <v>3644.8759999999902</v>
      </c>
      <c r="G493" s="238">
        <v>0</v>
      </c>
      <c r="H493" s="238">
        <v>6.0999999999999999E-2</v>
      </c>
      <c r="I493" s="238">
        <v>4.9409999999999998</v>
      </c>
      <c r="J493" s="238">
        <v>15.218999999999999</v>
      </c>
      <c r="K493" s="238">
        <v>42.771999999999998</v>
      </c>
      <c r="L493" s="238">
        <v>93.054000000000102</v>
      </c>
      <c r="M493" s="238">
        <v>165.97200000000001</v>
      </c>
      <c r="N493" s="238">
        <v>268.06299999999999</v>
      </c>
      <c r="O493" s="238">
        <v>356.20299999999901</v>
      </c>
      <c r="P493" s="238">
        <v>509.94299999999498</v>
      </c>
      <c r="Q493" s="238">
        <v>520.00999999999897</v>
      </c>
      <c r="R493" s="238">
        <v>505.35399999999902</v>
      </c>
      <c r="S493" s="238">
        <v>551.62099999999998</v>
      </c>
      <c r="T493" s="238">
        <v>362.24300000000102</v>
      </c>
      <c r="U493" s="238">
        <v>158.626</v>
      </c>
      <c r="V493" s="238">
        <v>31.492000000000001</v>
      </c>
      <c r="W493" s="238">
        <v>29.51</v>
      </c>
      <c r="X493" s="238">
        <v>22.97</v>
      </c>
      <c r="Y493" s="238">
        <v>4.0250000000000004</v>
      </c>
      <c r="Z493" s="238">
        <v>0</v>
      </c>
      <c r="AA493" s="246">
        <v>2.7970000000000002</v>
      </c>
      <c r="AB493" s="93"/>
    </row>
    <row r="494" spans="1:28" ht="19.5" customHeight="1" x14ac:dyDescent="0.15">
      <c r="A494" s="191"/>
      <c r="B494" s="195"/>
      <c r="C494" s="186"/>
      <c r="D494" s="186" t="s">
        <v>153</v>
      </c>
      <c r="E494" s="186" t="s">
        <v>184</v>
      </c>
      <c r="F494" s="238">
        <v>11967.2</v>
      </c>
      <c r="G494" s="238">
        <v>178.54</v>
      </c>
      <c r="H494" s="238">
        <v>223.37</v>
      </c>
      <c r="I494" s="238">
        <v>160.01</v>
      </c>
      <c r="J494" s="238">
        <v>159.47999999999999</v>
      </c>
      <c r="K494" s="238">
        <v>279.8</v>
      </c>
      <c r="L494" s="238">
        <v>468.97</v>
      </c>
      <c r="M494" s="238">
        <v>667.74</v>
      </c>
      <c r="N494" s="238">
        <v>947.68</v>
      </c>
      <c r="O494" s="238">
        <v>1162.1199999999999</v>
      </c>
      <c r="P494" s="238">
        <v>1615.96</v>
      </c>
      <c r="Q494" s="238">
        <v>1564.73</v>
      </c>
      <c r="R494" s="238">
        <v>1408.19</v>
      </c>
      <c r="S494" s="238">
        <v>1518.97</v>
      </c>
      <c r="T494" s="238">
        <v>986.36</v>
      </c>
      <c r="U494" s="238">
        <v>394.87</v>
      </c>
      <c r="V494" s="238">
        <v>82.01</v>
      </c>
      <c r="W494" s="238">
        <v>73.739999999999995</v>
      </c>
      <c r="X494" s="238">
        <v>56.65</v>
      </c>
      <c r="Y494" s="238">
        <v>11.22</v>
      </c>
      <c r="Z494" s="238">
        <v>0</v>
      </c>
      <c r="AA494" s="246">
        <v>6.79</v>
      </c>
      <c r="AB494" s="93"/>
    </row>
    <row r="495" spans="1:28" ht="19.5" customHeight="1" x14ac:dyDescent="0.15">
      <c r="A495" s="191"/>
      <c r="B495" s="195" t="s">
        <v>154</v>
      </c>
      <c r="C495" s="195"/>
      <c r="D495" s="195"/>
      <c r="E495" s="186" t="s">
        <v>150</v>
      </c>
      <c r="F495" s="238">
        <v>3627.5699999999902</v>
      </c>
      <c r="G495" s="238">
        <v>0</v>
      </c>
      <c r="H495" s="238">
        <v>0</v>
      </c>
      <c r="I495" s="238">
        <v>4.7279999999999998</v>
      </c>
      <c r="J495" s="238">
        <v>14.819000000000001</v>
      </c>
      <c r="K495" s="238">
        <v>41.581000000000003</v>
      </c>
      <c r="L495" s="238">
        <v>91.470000000000098</v>
      </c>
      <c r="M495" s="238">
        <v>163.97900000000001</v>
      </c>
      <c r="N495" s="238">
        <v>267.55</v>
      </c>
      <c r="O495" s="238">
        <v>356.11999999999898</v>
      </c>
      <c r="P495" s="238">
        <v>509.838999999995</v>
      </c>
      <c r="Q495" s="238">
        <v>518.75599999999895</v>
      </c>
      <c r="R495" s="238">
        <v>501.72199999999901</v>
      </c>
      <c r="S495" s="238">
        <v>550.81899999999996</v>
      </c>
      <c r="T495" s="238">
        <v>360.013000000001</v>
      </c>
      <c r="U495" s="238">
        <v>155.38</v>
      </c>
      <c r="V495" s="238">
        <v>31.492000000000001</v>
      </c>
      <c r="W495" s="238">
        <v>29.51</v>
      </c>
      <c r="X495" s="238">
        <v>22.97</v>
      </c>
      <c r="Y495" s="238">
        <v>4.0250000000000004</v>
      </c>
      <c r="Z495" s="238">
        <v>0</v>
      </c>
      <c r="AA495" s="246">
        <v>2.7970000000000002</v>
      </c>
      <c r="AB495" s="93"/>
    </row>
    <row r="496" spans="1:28" ht="19.5" customHeight="1" x14ac:dyDescent="0.15">
      <c r="A496" s="191" t="s">
        <v>155</v>
      </c>
      <c r="B496" s="195"/>
      <c r="C496" s="195" t="s">
        <v>10</v>
      </c>
      <c r="D496" s="186" t="s">
        <v>156</v>
      </c>
      <c r="E496" s="186" t="s">
        <v>184</v>
      </c>
      <c r="F496" s="238">
        <v>9981.07</v>
      </c>
      <c r="G496" s="238">
        <v>147.69</v>
      </c>
      <c r="H496" s="238">
        <v>194.08</v>
      </c>
      <c r="I496" s="238">
        <v>128.01</v>
      </c>
      <c r="J496" s="238">
        <v>118.43</v>
      </c>
      <c r="K496" s="238">
        <v>229.63</v>
      </c>
      <c r="L496" s="238">
        <v>427.03</v>
      </c>
      <c r="M496" s="238">
        <v>645.99</v>
      </c>
      <c r="N496" s="238">
        <v>891.63</v>
      </c>
      <c r="O496" s="238">
        <v>1048.53</v>
      </c>
      <c r="P496" s="238">
        <v>1378.65</v>
      </c>
      <c r="Q496" s="238">
        <v>1173.42</v>
      </c>
      <c r="R496" s="238">
        <v>1167.05</v>
      </c>
      <c r="S496" s="238">
        <v>1169.71</v>
      </c>
      <c r="T496" s="238">
        <v>709.27</v>
      </c>
      <c r="U496" s="238">
        <v>345.15</v>
      </c>
      <c r="V496" s="238">
        <v>68.319999999999993</v>
      </c>
      <c r="W496" s="238">
        <v>68.099999999999994</v>
      </c>
      <c r="X496" s="238">
        <v>56.1</v>
      </c>
      <c r="Y496" s="238">
        <v>7.49</v>
      </c>
      <c r="Z496" s="238">
        <v>0</v>
      </c>
      <c r="AA496" s="246">
        <v>6.79</v>
      </c>
      <c r="AB496" s="93"/>
    </row>
    <row r="497" spans="1:28" ht="19.5" customHeight="1" x14ac:dyDescent="0.15">
      <c r="A497" s="191"/>
      <c r="B497" s="195"/>
      <c r="C497" s="195"/>
      <c r="D497" s="195"/>
      <c r="E497" s="186" t="s">
        <v>150</v>
      </c>
      <c r="F497" s="238">
        <v>3206.3229999999899</v>
      </c>
      <c r="G497" s="238">
        <v>0</v>
      </c>
      <c r="H497" s="238">
        <v>0</v>
      </c>
      <c r="I497" s="238">
        <v>4.4749999999999996</v>
      </c>
      <c r="J497" s="238">
        <v>14.214</v>
      </c>
      <c r="K497" s="238">
        <v>39.06</v>
      </c>
      <c r="L497" s="238">
        <v>89.709000000000103</v>
      </c>
      <c r="M497" s="238">
        <v>161.71700000000001</v>
      </c>
      <c r="N497" s="238">
        <v>258.58600000000001</v>
      </c>
      <c r="O497" s="238">
        <v>335.344999999999</v>
      </c>
      <c r="P497" s="238">
        <v>462.77299999999502</v>
      </c>
      <c r="Q497" s="238">
        <v>432.09599999999898</v>
      </c>
      <c r="R497" s="238">
        <v>442.98899999999901</v>
      </c>
      <c r="S497" s="238">
        <v>456.15600000000001</v>
      </c>
      <c r="T497" s="238">
        <v>283.364000000001</v>
      </c>
      <c r="U497" s="238">
        <v>141.34399999999999</v>
      </c>
      <c r="V497" s="238">
        <v>27.895</v>
      </c>
      <c r="W497" s="238">
        <v>27.908000000000001</v>
      </c>
      <c r="X497" s="238">
        <v>22.827000000000002</v>
      </c>
      <c r="Y497" s="238">
        <v>3.0680000000000001</v>
      </c>
      <c r="Z497" s="238">
        <v>0</v>
      </c>
      <c r="AA497" s="246">
        <v>2.7970000000000002</v>
      </c>
      <c r="AB497" s="93"/>
    </row>
    <row r="498" spans="1:28" ht="19.5" customHeight="1" x14ac:dyDescent="0.15">
      <c r="A498" s="191"/>
      <c r="B498" s="195"/>
      <c r="C498" s="195"/>
      <c r="D498" s="186" t="s">
        <v>157</v>
      </c>
      <c r="E498" s="186" t="s">
        <v>184</v>
      </c>
      <c r="F498" s="238">
        <v>1138.74</v>
      </c>
      <c r="G498" s="238">
        <v>0</v>
      </c>
      <c r="H498" s="238">
        <v>0</v>
      </c>
      <c r="I498" s="238">
        <v>0</v>
      </c>
      <c r="J498" s="238">
        <v>0</v>
      </c>
      <c r="K498" s="238">
        <v>5.6</v>
      </c>
      <c r="L498" s="238">
        <v>0.99</v>
      </c>
      <c r="M498" s="238">
        <v>5.67</v>
      </c>
      <c r="N498" s="238">
        <v>53.36</v>
      </c>
      <c r="O498" s="238">
        <v>105.83</v>
      </c>
      <c r="P498" s="238">
        <v>232.35</v>
      </c>
      <c r="Q498" s="238">
        <v>375.11</v>
      </c>
      <c r="R498" s="238">
        <v>159</v>
      </c>
      <c r="S498" s="238">
        <v>73.290000000000006</v>
      </c>
      <c r="T498" s="238">
        <v>86.62</v>
      </c>
      <c r="U498" s="238">
        <v>21.58</v>
      </c>
      <c r="V498" s="238">
        <v>12.79</v>
      </c>
      <c r="W498" s="238">
        <v>2.27</v>
      </c>
      <c r="X498" s="238">
        <v>0.55000000000000004</v>
      </c>
      <c r="Y498" s="238">
        <v>3.73</v>
      </c>
      <c r="Z498" s="238">
        <v>0</v>
      </c>
      <c r="AA498" s="246">
        <v>0</v>
      </c>
      <c r="AB498" s="93"/>
    </row>
    <row r="499" spans="1:28" ht="19.5" customHeight="1" x14ac:dyDescent="0.15">
      <c r="A499" s="191"/>
      <c r="B499" s="195"/>
      <c r="C499" s="195"/>
      <c r="D499" s="195"/>
      <c r="E499" s="186" t="s">
        <v>150</v>
      </c>
      <c r="F499" s="238">
        <v>243.70599999999999</v>
      </c>
      <c r="G499" s="238">
        <v>0</v>
      </c>
      <c r="H499" s="238">
        <v>0</v>
      </c>
      <c r="I499" s="238">
        <v>0</v>
      </c>
      <c r="J499" s="238">
        <v>0</v>
      </c>
      <c r="K499" s="238">
        <v>0.56100000000000005</v>
      </c>
      <c r="L499" s="238">
        <v>0.11899999999999999</v>
      </c>
      <c r="M499" s="238">
        <v>0.79400000000000004</v>
      </c>
      <c r="N499" s="238">
        <v>8.5389999999999997</v>
      </c>
      <c r="O499" s="238">
        <v>19.007000000000001</v>
      </c>
      <c r="P499" s="238">
        <v>45.823</v>
      </c>
      <c r="Q499" s="238">
        <v>82.444999999999993</v>
      </c>
      <c r="R499" s="238">
        <v>36.581000000000003</v>
      </c>
      <c r="S499" s="238">
        <v>17.550999999999998</v>
      </c>
      <c r="T499" s="238">
        <v>21.683</v>
      </c>
      <c r="U499" s="238">
        <v>5.585</v>
      </c>
      <c r="V499" s="238">
        <v>3.327</v>
      </c>
      <c r="W499" s="238">
        <v>0.59099999999999997</v>
      </c>
      <c r="X499" s="238">
        <v>0.14299999999999999</v>
      </c>
      <c r="Y499" s="238">
        <v>0.95699999999999996</v>
      </c>
      <c r="Z499" s="238">
        <v>0</v>
      </c>
      <c r="AA499" s="246">
        <v>0</v>
      </c>
      <c r="AB499" s="93"/>
    </row>
    <row r="500" spans="1:28" ht="19.5" customHeight="1" x14ac:dyDescent="0.15">
      <c r="A500" s="191"/>
      <c r="B500" s="195" t="s">
        <v>158</v>
      </c>
      <c r="C500" s="195" t="s">
        <v>159</v>
      </c>
      <c r="D500" s="186" t="s">
        <v>160</v>
      </c>
      <c r="E500" s="186" t="s">
        <v>184</v>
      </c>
      <c r="F500" s="238">
        <v>0.3</v>
      </c>
      <c r="G500" s="238">
        <v>0</v>
      </c>
      <c r="H500" s="238">
        <v>0</v>
      </c>
      <c r="I500" s="238">
        <v>0</v>
      </c>
      <c r="J500" s="238">
        <v>0</v>
      </c>
      <c r="K500" s="238">
        <v>0.3</v>
      </c>
      <c r="L500" s="238">
        <v>0</v>
      </c>
      <c r="M500" s="238">
        <v>0</v>
      </c>
      <c r="N500" s="238">
        <v>0</v>
      </c>
      <c r="O500" s="238">
        <v>0</v>
      </c>
      <c r="P500" s="238">
        <v>0</v>
      </c>
      <c r="Q500" s="238">
        <v>0</v>
      </c>
      <c r="R500" s="238">
        <v>0</v>
      </c>
      <c r="S500" s="238">
        <v>0</v>
      </c>
      <c r="T500" s="238">
        <v>0</v>
      </c>
      <c r="U500" s="238">
        <v>0</v>
      </c>
      <c r="V500" s="238">
        <v>0</v>
      </c>
      <c r="W500" s="238">
        <v>0</v>
      </c>
      <c r="X500" s="238">
        <v>0</v>
      </c>
      <c r="Y500" s="238">
        <v>0</v>
      </c>
      <c r="Z500" s="238">
        <v>0</v>
      </c>
      <c r="AA500" s="246">
        <v>0</v>
      </c>
      <c r="AB500" s="93"/>
    </row>
    <row r="501" spans="1:28" ht="19.5" customHeight="1" x14ac:dyDescent="0.15">
      <c r="A501" s="191"/>
      <c r="B501" s="195"/>
      <c r="C501" s="195"/>
      <c r="D501" s="195"/>
      <c r="E501" s="186" t="s">
        <v>150</v>
      </c>
      <c r="F501" s="238">
        <v>0.03</v>
      </c>
      <c r="G501" s="238">
        <v>0</v>
      </c>
      <c r="H501" s="238">
        <v>0</v>
      </c>
      <c r="I501" s="238">
        <v>0</v>
      </c>
      <c r="J501" s="238">
        <v>0</v>
      </c>
      <c r="K501" s="238">
        <v>0.03</v>
      </c>
      <c r="L501" s="238">
        <v>0</v>
      </c>
      <c r="M501" s="238">
        <v>0</v>
      </c>
      <c r="N501" s="238">
        <v>0</v>
      </c>
      <c r="O501" s="238">
        <v>0</v>
      </c>
      <c r="P501" s="238">
        <v>0</v>
      </c>
      <c r="Q501" s="238">
        <v>0</v>
      </c>
      <c r="R501" s="238">
        <v>0</v>
      </c>
      <c r="S501" s="238">
        <v>0</v>
      </c>
      <c r="T501" s="238">
        <v>0</v>
      </c>
      <c r="U501" s="238">
        <v>0</v>
      </c>
      <c r="V501" s="238">
        <v>0</v>
      </c>
      <c r="W501" s="238">
        <v>0</v>
      </c>
      <c r="X501" s="238">
        <v>0</v>
      </c>
      <c r="Y501" s="238">
        <v>0</v>
      </c>
      <c r="Z501" s="238">
        <v>0</v>
      </c>
      <c r="AA501" s="246">
        <v>0</v>
      </c>
      <c r="AB501" s="93"/>
    </row>
    <row r="502" spans="1:28" ht="19.5" customHeight="1" x14ac:dyDescent="0.15">
      <c r="A502" s="191"/>
      <c r="B502" s="195"/>
      <c r="C502" s="195"/>
      <c r="D502" s="186" t="s">
        <v>161</v>
      </c>
      <c r="E502" s="186" t="s">
        <v>184</v>
      </c>
      <c r="F502" s="238">
        <v>163.44999999999999</v>
      </c>
      <c r="G502" s="238">
        <v>7.11</v>
      </c>
      <c r="H502" s="238">
        <v>5.73</v>
      </c>
      <c r="I502" s="238">
        <v>21.98</v>
      </c>
      <c r="J502" s="238">
        <v>39.6</v>
      </c>
      <c r="K502" s="238">
        <v>36.81</v>
      </c>
      <c r="L502" s="238">
        <v>40.590000000000003</v>
      </c>
      <c r="M502" s="238">
        <v>11.14</v>
      </c>
      <c r="N502" s="238">
        <v>0.14000000000000001</v>
      </c>
      <c r="O502" s="238">
        <v>0</v>
      </c>
      <c r="P502" s="238">
        <v>0</v>
      </c>
      <c r="Q502" s="238">
        <v>0</v>
      </c>
      <c r="R502" s="238">
        <v>0</v>
      </c>
      <c r="S502" s="238">
        <v>0.35</v>
      </c>
      <c r="T502" s="238">
        <v>0</v>
      </c>
      <c r="U502" s="238">
        <v>0</v>
      </c>
      <c r="V502" s="238">
        <v>0</v>
      </c>
      <c r="W502" s="238">
        <v>0</v>
      </c>
      <c r="X502" s="238">
        <v>0</v>
      </c>
      <c r="Y502" s="238">
        <v>0</v>
      </c>
      <c r="Z502" s="238">
        <v>0</v>
      </c>
      <c r="AA502" s="246">
        <v>0</v>
      </c>
      <c r="AB502" s="93"/>
    </row>
    <row r="503" spans="1:28" ht="19.5" customHeight="1" x14ac:dyDescent="0.15">
      <c r="A503" s="191"/>
      <c r="B503" s="195"/>
      <c r="C503" s="195"/>
      <c r="D503" s="195"/>
      <c r="E503" s="186" t="s">
        <v>150</v>
      </c>
      <c r="F503" s="238">
        <v>3.7549999999999999</v>
      </c>
      <c r="G503" s="238">
        <v>0</v>
      </c>
      <c r="H503" s="238">
        <v>0</v>
      </c>
      <c r="I503" s="238">
        <v>0</v>
      </c>
      <c r="J503" s="238">
        <v>0.47299999999999998</v>
      </c>
      <c r="K503" s="238">
        <v>0.96</v>
      </c>
      <c r="L503" s="238">
        <v>1.5860000000000001</v>
      </c>
      <c r="M503" s="238">
        <v>0.64600000000000002</v>
      </c>
      <c r="N503" s="238">
        <v>1.0999999999999999E-2</v>
      </c>
      <c r="O503" s="238">
        <v>0</v>
      </c>
      <c r="P503" s="238">
        <v>0</v>
      </c>
      <c r="Q503" s="238">
        <v>0</v>
      </c>
      <c r="R503" s="238">
        <v>0</v>
      </c>
      <c r="S503" s="238">
        <v>7.9000000000000001E-2</v>
      </c>
      <c r="T503" s="238">
        <v>0</v>
      </c>
      <c r="U503" s="238">
        <v>0</v>
      </c>
      <c r="V503" s="238">
        <v>0</v>
      </c>
      <c r="W503" s="238">
        <v>0</v>
      </c>
      <c r="X503" s="238">
        <v>0</v>
      </c>
      <c r="Y503" s="238">
        <v>0</v>
      </c>
      <c r="Z503" s="238">
        <v>0</v>
      </c>
      <c r="AA503" s="246">
        <v>0</v>
      </c>
      <c r="AB503" s="93"/>
    </row>
    <row r="504" spans="1:28" ht="19.5" customHeight="1" x14ac:dyDescent="0.15">
      <c r="A504" s="191"/>
      <c r="B504" s="195"/>
      <c r="C504" s="195" t="s">
        <v>162</v>
      </c>
      <c r="D504" s="186" t="s">
        <v>163</v>
      </c>
      <c r="E504" s="186" t="s">
        <v>184</v>
      </c>
      <c r="F504" s="238">
        <v>681.25</v>
      </c>
      <c r="G504" s="238">
        <v>22.69</v>
      </c>
      <c r="H504" s="238">
        <v>23.49</v>
      </c>
      <c r="I504" s="238">
        <v>9.9700000000000006</v>
      </c>
      <c r="J504" s="238">
        <v>1.28</v>
      </c>
      <c r="K504" s="238">
        <v>7.46</v>
      </c>
      <c r="L504" s="238">
        <v>0.36</v>
      </c>
      <c r="M504" s="238">
        <v>4.9400000000000004</v>
      </c>
      <c r="N504" s="238">
        <v>1.65</v>
      </c>
      <c r="O504" s="238">
        <v>7.61</v>
      </c>
      <c r="P504" s="238">
        <v>4.96</v>
      </c>
      <c r="Q504" s="238">
        <v>16.2</v>
      </c>
      <c r="R504" s="238">
        <v>82.14</v>
      </c>
      <c r="S504" s="238">
        <v>275.62</v>
      </c>
      <c r="T504" s="238">
        <v>190.47</v>
      </c>
      <c r="U504" s="238">
        <v>28.14</v>
      </c>
      <c r="V504" s="238">
        <v>0.9</v>
      </c>
      <c r="W504" s="238">
        <v>3.37</v>
      </c>
      <c r="X504" s="238">
        <v>0</v>
      </c>
      <c r="Y504" s="238">
        <v>0</v>
      </c>
      <c r="Z504" s="238">
        <v>0</v>
      </c>
      <c r="AA504" s="246">
        <v>0</v>
      </c>
      <c r="AB504" s="93"/>
    </row>
    <row r="505" spans="1:28" ht="19.5" customHeight="1" x14ac:dyDescent="0.15">
      <c r="A505" s="191"/>
      <c r="B505" s="195" t="s">
        <v>20</v>
      </c>
      <c r="C505" s="195"/>
      <c r="D505" s="195"/>
      <c r="E505" s="186" t="s">
        <v>150</v>
      </c>
      <c r="F505" s="238">
        <v>173.66900000000001</v>
      </c>
      <c r="G505" s="238">
        <v>0</v>
      </c>
      <c r="H505" s="238">
        <v>0</v>
      </c>
      <c r="I505" s="238">
        <v>0.253</v>
      </c>
      <c r="J505" s="238">
        <v>0.13</v>
      </c>
      <c r="K505" s="238">
        <v>0.97</v>
      </c>
      <c r="L505" s="238">
        <v>5.6000000000000001E-2</v>
      </c>
      <c r="M505" s="238">
        <v>0.82199999999999995</v>
      </c>
      <c r="N505" s="238">
        <v>0.34499999999999997</v>
      </c>
      <c r="O505" s="238">
        <v>1.752</v>
      </c>
      <c r="P505" s="238">
        <v>1.2430000000000001</v>
      </c>
      <c r="Q505" s="238">
        <v>4.2149999999999999</v>
      </c>
      <c r="R505" s="238">
        <v>22.152000000000001</v>
      </c>
      <c r="S505" s="238">
        <v>77.033000000000101</v>
      </c>
      <c r="T505" s="238">
        <v>54.966000000000001</v>
      </c>
      <c r="U505" s="238">
        <v>8.4510000000000005</v>
      </c>
      <c r="V505" s="238">
        <v>0.27</v>
      </c>
      <c r="W505" s="238">
        <v>1.0109999999999999</v>
      </c>
      <c r="X505" s="238">
        <v>0</v>
      </c>
      <c r="Y505" s="238">
        <v>0</v>
      </c>
      <c r="Z505" s="238">
        <v>0</v>
      </c>
      <c r="AA505" s="246">
        <v>0</v>
      </c>
      <c r="AB505" s="93"/>
    </row>
    <row r="506" spans="1:28" ht="19.5" customHeight="1" x14ac:dyDescent="0.15">
      <c r="A506" s="191"/>
      <c r="B506" s="195"/>
      <c r="C506" s="195"/>
      <c r="D506" s="186" t="s">
        <v>164</v>
      </c>
      <c r="E506" s="186" t="s">
        <v>184</v>
      </c>
      <c r="F506" s="238">
        <v>2.39</v>
      </c>
      <c r="G506" s="238">
        <v>1.05</v>
      </c>
      <c r="H506" s="238">
        <v>7.0000000000000007E-2</v>
      </c>
      <c r="I506" s="238">
        <v>0.05</v>
      </c>
      <c r="J506" s="238">
        <v>0.17</v>
      </c>
      <c r="K506" s="238">
        <v>0</v>
      </c>
      <c r="L506" s="238">
        <v>0</v>
      </c>
      <c r="M506" s="238">
        <v>0</v>
      </c>
      <c r="N506" s="238">
        <v>0.9</v>
      </c>
      <c r="O506" s="238">
        <v>0.15</v>
      </c>
      <c r="P506" s="238">
        <v>0</v>
      </c>
      <c r="Q506" s="238">
        <v>0</v>
      </c>
      <c r="R506" s="238">
        <v>0</v>
      </c>
      <c r="S506" s="238">
        <v>0</v>
      </c>
      <c r="T506" s="238">
        <v>0</v>
      </c>
      <c r="U506" s="238">
        <v>0</v>
      </c>
      <c r="V506" s="238">
        <v>0</v>
      </c>
      <c r="W506" s="238">
        <v>0</v>
      </c>
      <c r="X506" s="238">
        <v>0</v>
      </c>
      <c r="Y506" s="238">
        <v>0</v>
      </c>
      <c r="Z506" s="238">
        <v>0</v>
      </c>
      <c r="AA506" s="246">
        <v>0</v>
      </c>
      <c r="AB506" s="93"/>
    </row>
    <row r="507" spans="1:28" ht="19.5" customHeight="1" x14ac:dyDescent="0.15">
      <c r="A507" s="191" t="s">
        <v>227</v>
      </c>
      <c r="B507" s="195"/>
      <c r="C507" s="195"/>
      <c r="D507" s="195"/>
      <c r="E507" s="186" t="s">
        <v>150</v>
      </c>
      <c r="F507" s="238">
        <v>8.6999999999999994E-2</v>
      </c>
      <c r="G507" s="238">
        <v>0</v>
      </c>
      <c r="H507" s="238">
        <v>0</v>
      </c>
      <c r="I507" s="238">
        <v>0</v>
      </c>
      <c r="J507" s="238">
        <v>2E-3</v>
      </c>
      <c r="K507" s="238">
        <v>0</v>
      </c>
      <c r="L507" s="238">
        <v>0</v>
      </c>
      <c r="M507" s="238">
        <v>0</v>
      </c>
      <c r="N507" s="238">
        <v>6.9000000000000006E-2</v>
      </c>
      <c r="O507" s="238">
        <v>1.6E-2</v>
      </c>
      <c r="P507" s="238">
        <v>0</v>
      </c>
      <c r="Q507" s="238">
        <v>0</v>
      </c>
      <c r="R507" s="238">
        <v>0</v>
      </c>
      <c r="S507" s="238">
        <v>0</v>
      </c>
      <c r="T507" s="238">
        <v>0</v>
      </c>
      <c r="U507" s="238">
        <v>0</v>
      </c>
      <c r="V507" s="238">
        <v>0</v>
      </c>
      <c r="W507" s="238">
        <v>0</v>
      </c>
      <c r="X507" s="238">
        <v>0</v>
      </c>
      <c r="Y507" s="238">
        <v>0</v>
      </c>
      <c r="Z507" s="238">
        <v>0</v>
      </c>
      <c r="AA507" s="246">
        <v>0</v>
      </c>
      <c r="AB507" s="93"/>
    </row>
    <row r="508" spans="1:28" ht="19.5" customHeight="1" x14ac:dyDescent="0.15">
      <c r="A508" s="191"/>
      <c r="B508" s="194"/>
      <c r="C508" s="190" t="s">
        <v>165</v>
      </c>
      <c r="D508" s="185"/>
      <c r="E508" s="186" t="s">
        <v>184</v>
      </c>
      <c r="F508" s="238">
        <v>174.67</v>
      </c>
      <c r="G508" s="238">
        <v>3.86</v>
      </c>
      <c r="H508" s="238">
        <v>8.58</v>
      </c>
      <c r="I508" s="238">
        <v>8.2899999999999991</v>
      </c>
      <c r="J508" s="238">
        <v>7.82</v>
      </c>
      <c r="K508" s="238">
        <v>14.31</v>
      </c>
      <c r="L508" s="238">
        <v>14.87</v>
      </c>
      <c r="M508" s="238">
        <v>17.239999999999998</v>
      </c>
      <c r="N508" s="238">
        <v>3.84</v>
      </c>
      <c r="O508" s="238">
        <v>0.33</v>
      </c>
      <c r="P508" s="238">
        <v>0.48</v>
      </c>
      <c r="Q508" s="238">
        <v>10.76</v>
      </c>
      <c r="R508" s="238">
        <v>25.79</v>
      </c>
      <c r="S508" s="238">
        <v>5.33</v>
      </c>
      <c r="T508" s="238">
        <v>21.59</v>
      </c>
      <c r="U508" s="238">
        <v>31.58</v>
      </c>
      <c r="V508" s="238">
        <v>0</v>
      </c>
      <c r="W508" s="238">
        <v>0</v>
      </c>
      <c r="X508" s="238">
        <v>0</v>
      </c>
      <c r="Y508" s="238">
        <v>0</v>
      </c>
      <c r="Z508" s="238">
        <v>0</v>
      </c>
      <c r="AA508" s="246">
        <v>0</v>
      </c>
      <c r="AB508" s="93"/>
    </row>
    <row r="509" spans="1:28" ht="19.5" customHeight="1" x14ac:dyDescent="0.15">
      <c r="A509" s="191"/>
      <c r="B509" s="194"/>
      <c r="C509" s="194"/>
      <c r="D509" s="188"/>
      <c r="E509" s="186" t="s">
        <v>150</v>
      </c>
      <c r="F509" s="238">
        <v>17.306000000000001</v>
      </c>
      <c r="G509" s="238">
        <v>0</v>
      </c>
      <c r="H509" s="238">
        <v>6.0999999999999999E-2</v>
      </c>
      <c r="I509" s="238">
        <v>0.21299999999999999</v>
      </c>
      <c r="J509" s="238">
        <v>0.4</v>
      </c>
      <c r="K509" s="238">
        <v>1.1910000000000001</v>
      </c>
      <c r="L509" s="238">
        <v>1.5840000000000001</v>
      </c>
      <c r="M509" s="238">
        <v>1.9930000000000001</v>
      </c>
      <c r="N509" s="238">
        <v>0.51300000000000001</v>
      </c>
      <c r="O509" s="238">
        <v>8.3000000000000004E-2</v>
      </c>
      <c r="P509" s="238">
        <v>0.104</v>
      </c>
      <c r="Q509" s="238">
        <v>1.254</v>
      </c>
      <c r="R509" s="238">
        <v>3.6320000000000001</v>
      </c>
      <c r="S509" s="238">
        <v>0.80200000000000005</v>
      </c>
      <c r="T509" s="238">
        <v>2.23</v>
      </c>
      <c r="U509" s="238">
        <v>3.246</v>
      </c>
      <c r="V509" s="238">
        <v>0</v>
      </c>
      <c r="W509" s="238">
        <v>0</v>
      </c>
      <c r="X509" s="238">
        <v>0</v>
      </c>
      <c r="Y509" s="238">
        <v>0</v>
      </c>
      <c r="Z509" s="238">
        <v>0</v>
      </c>
      <c r="AA509" s="246">
        <v>0</v>
      </c>
      <c r="AB509" s="93"/>
    </row>
    <row r="510" spans="1:28" ht="19.5" customHeight="1" x14ac:dyDescent="0.15">
      <c r="A510" s="191"/>
      <c r="B510" s="193"/>
      <c r="C510" s="190" t="s">
        <v>152</v>
      </c>
      <c r="D510" s="185"/>
      <c r="E510" s="186" t="s">
        <v>184</v>
      </c>
      <c r="F510" s="238">
        <v>6129.62</v>
      </c>
      <c r="G510" s="238">
        <v>10.68</v>
      </c>
      <c r="H510" s="238">
        <v>212.67</v>
      </c>
      <c r="I510" s="238">
        <v>21.65</v>
      </c>
      <c r="J510" s="238">
        <v>24.61</v>
      </c>
      <c r="K510" s="238">
        <v>84.09</v>
      </c>
      <c r="L510" s="238">
        <v>47.48</v>
      </c>
      <c r="M510" s="238">
        <v>70.900000000000006</v>
      </c>
      <c r="N510" s="238">
        <v>95.68</v>
      </c>
      <c r="O510" s="238">
        <v>62.67</v>
      </c>
      <c r="P510" s="238">
        <v>151.13999999999999</v>
      </c>
      <c r="Q510" s="238">
        <v>358.93</v>
      </c>
      <c r="R510" s="238">
        <v>488.56</v>
      </c>
      <c r="S510" s="238">
        <v>975.96</v>
      </c>
      <c r="T510" s="238">
        <v>1261</v>
      </c>
      <c r="U510" s="238">
        <v>867.21</v>
      </c>
      <c r="V510" s="238">
        <v>664.7</v>
      </c>
      <c r="W510" s="238">
        <v>114.29</v>
      </c>
      <c r="X510" s="238">
        <v>169.69</v>
      </c>
      <c r="Y510" s="238">
        <v>107.61</v>
      </c>
      <c r="Z510" s="238">
        <v>109.91</v>
      </c>
      <c r="AA510" s="246">
        <v>230.19</v>
      </c>
      <c r="AB510" s="93"/>
    </row>
    <row r="511" spans="1:28" ht="19.5" customHeight="1" x14ac:dyDescent="0.15">
      <c r="A511" s="191"/>
      <c r="B511" s="194"/>
      <c r="C511" s="194"/>
      <c r="D511" s="188"/>
      <c r="E511" s="186" t="s">
        <v>150</v>
      </c>
      <c r="F511" s="238">
        <v>870.87100000000203</v>
      </c>
      <c r="G511" s="238">
        <v>0</v>
      </c>
      <c r="H511" s="238">
        <v>2.1000000000000001E-2</v>
      </c>
      <c r="I511" s="238">
        <v>0.55200000000000005</v>
      </c>
      <c r="J511" s="238">
        <v>1.2450000000000001</v>
      </c>
      <c r="K511" s="238">
        <v>5.8929999999999998</v>
      </c>
      <c r="L511" s="238">
        <v>4.2759999999999998</v>
      </c>
      <c r="M511" s="238">
        <v>7.0910000000000002</v>
      </c>
      <c r="N511" s="238">
        <v>10.586</v>
      </c>
      <c r="O511" s="238">
        <v>7.6740000000000004</v>
      </c>
      <c r="P511" s="238">
        <v>19.440999999999999</v>
      </c>
      <c r="Q511" s="238">
        <v>51.154000000000003</v>
      </c>
      <c r="R511" s="238">
        <v>73.437000000000097</v>
      </c>
      <c r="S511" s="238">
        <v>150.70500000000101</v>
      </c>
      <c r="T511" s="238">
        <v>193.98099999999999</v>
      </c>
      <c r="U511" s="238">
        <v>136.078000000001</v>
      </c>
      <c r="V511" s="238">
        <v>98.984000000000094</v>
      </c>
      <c r="W511" s="238">
        <v>18.957999999999998</v>
      </c>
      <c r="X511" s="238">
        <v>25.297000000000001</v>
      </c>
      <c r="Y511" s="238">
        <v>15.503</v>
      </c>
      <c r="Z511" s="238">
        <v>16.157</v>
      </c>
      <c r="AA511" s="246">
        <v>33.838000000000001</v>
      </c>
      <c r="AB511" s="93"/>
    </row>
    <row r="512" spans="1:28" ht="19.5" customHeight="1" x14ac:dyDescent="0.15">
      <c r="A512" s="191"/>
      <c r="B512" s="195" t="s">
        <v>94</v>
      </c>
      <c r="C512" s="186"/>
      <c r="D512" s="186" t="s">
        <v>153</v>
      </c>
      <c r="E512" s="186" t="s">
        <v>184</v>
      </c>
      <c r="F512" s="238">
        <v>458.46</v>
      </c>
      <c r="G512" s="238">
        <v>0</v>
      </c>
      <c r="H512" s="238">
        <v>0</v>
      </c>
      <c r="I512" s="238">
        <v>0</v>
      </c>
      <c r="J512" s="238">
        <v>0</v>
      </c>
      <c r="K512" s="238">
        <v>0</v>
      </c>
      <c r="L512" s="238">
        <v>0</v>
      </c>
      <c r="M512" s="238">
        <v>0</v>
      </c>
      <c r="N512" s="238">
        <v>0</v>
      </c>
      <c r="O512" s="238">
        <v>2.46</v>
      </c>
      <c r="P512" s="238">
        <v>4.3</v>
      </c>
      <c r="Q512" s="238">
        <v>15.68</v>
      </c>
      <c r="R512" s="238">
        <v>33.520000000000003</v>
      </c>
      <c r="S512" s="238">
        <v>110.43</v>
      </c>
      <c r="T512" s="238">
        <v>117.24</v>
      </c>
      <c r="U512" s="238">
        <v>87.25</v>
      </c>
      <c r="V512" s="238">
        <v>59.92</v>
      </c>
      <c r="W512" s="238">
        <v>20.23</v>
      </c>
      <c r="X512" s="238">
        <v>4.6900000000000004</v>
      </c>
      <c r="Y512" s="238">
        <v>2.74</v>
      </c>
      <c r="Z512" s="238">
        <v>0</v>
      </c>
      <c r="AA512" s="250">
        <v>0</v>
      </c>
      <c r="AB512" s="93"/>
    </row>
    <row r="513" spans="1:28" ht="19.5" customHeight="1" x14ac:dyDescent="0.15">
      <c r="A513" s="191"/>
      <c r="B513" s="195"/>
      <c r="C513" s="195" t="s">
        <v>10</v>
      </c>
      <c r="D513" s="195"/>
      <c r="E513" s="186" t="s">
        <v>150</v>
      </c>
      <c r="F513" s="238">
        <v>111.047</v>
      </c>
      <c r="G513" s="238">
        <v>0</v>
      </c>
      <c r="H513" s="238">
        <v>0</v>
      </c>
      <c r="I513" s="238">
        <v>0</v>
      </c>
      <c r="J513" s="238">
        <v>0</v>
      </c>
      <c r="K513" s="238">
        <v>0</v>
      </c>
      <c r="L513" s="238">
        <v>0</v>
      </c>
      <c r="M513" s="238">
        <v>0</v>
      </c>
      <c r="N513" s="238">
        <v>0</v>
      </c>
      <c r="O513" s="238">
        <v>0.44400000000000001</v>
      </c>
      <c r="P513" s="238">
        <v>0.86</v>
      </c>
      <c r="Q513" s="238">
        <v>3.3660000000000001</v>
      </c>
      <c r="R513" s="238">
        <v>7.6909999999999998</v>
      </c>
      <c r="S513" s="238">
        <v>25.928999999999998</v>
      </c>
      <c r="T513" s="238">
        <v>28.869</v>
      </c>
      <c r="U513" s="238">
        <v>21.777000000000001</v>
      </c>
      <c r="V513" s="238">
        <v>15.247999999999999</v>
      </c>
      <c r="W513" s="238">
        <v>5.1260000000000003</v>
      </c>
      <c r="X513" s="238">
        <v>1.206</v>
      </c>
      <c r="Y513" s="238">
        <v>0.53100000000000003</v>
      </c>
      <c r="Z513" s="238">
        <v>0</v>
      </c>
      <c r="AA513" s="246">
        <v>0</v>
      </c>
      <c r="AB513" s="93"/>
    </row>
    <row r="514" spans="1:28" ht="19.5" customHeight="1" x14ac:dyDescent="0.15">
      <c r="A514" s="191"/>
      <c r="B514" s="195"/>
      <c r="C514" s="195"/>
      <c r="D514" s="186" t="s">
        <v>157</v>
      </c>
      <c r="E514" s="186" t="s">
        <v>184</v>
      </c>
      <c r="F514" s="238">
        <v>458.46</v>
      </c>
      <c r="G514" s="238">
        <v>0</v>
      </c>
      <c r="H514" s="238">
        <v>0</v>
      </c>
      <c r="I514" s="238">
        <v>0</v>
      </c>
      <c r="J514" s="238">
        <v>0</v>
      </c>
      <c r="K514" s="238">
        <v>0</v>
      </c>
      <c r="L514" s="238">
        <v>0</v>
      </c>
      <c r="M514" s="238">
        <v>0</v>
      </c>
      <c r="N514" s="238">
        <v>0</v>
      </c>
      <c r="O514" s="238">
        <v>2.46</v>
      </c>
      <c r="P514" s="238">
        <v>4.3</v>
      </c>
      <c r="Q514" s="238">
        <v>15.68</v>
      </c>
      <c r="R514" s="238">
        <v>33.520000000000003</v>
      </c>
      <c r="S514" s="238">
        <v>110.43</v>
      </c>
      <c r="T514" s="238">
        <v>117.24</v>
      </c>
      <c r="U514" s="238">
        <v>87.25</v>
      </c>
      <c r="V514" s="238">
        <v>59.92</v>
      </c>
      <c r="W514" s="238">
        <v>20.23</v>
      </c>
      <c r="X514" s="238">
        <v>4.6900000000000004</v>
      </c>
      <c r="Y514" s="238">
        <v>2.74</v>
      </c>
      <c r="Z514" s="238">
        <v>0</v>
      </c>
      <c r="AA514" s="246">
        <v>0</v>
      </c>
      <c r="AB514" s="93"/>
    </row>
    <row r="515" spans="1:28" ht="19.5" customHeight="1" x14ac:dyDescent="0.15">
      <c r="A515" s="191"/>
      <c r="B515" s="195"/>
      <c r="C515" s="195"/>
      <c r="D515" s="195"/>
      <c r="E515" s="186" t="s">
        <v>150</v>
      </c>
      <c r="F515" s="238">
        <v>111.047</v>
      </c>
      <c r="G515" s="238">
        <v>0</v>
      </c>
      <c r="H515" s="238">
        <v>0</v>
      </c>
      <c r="I515" s="238">
        <v>0</v>
      </c>
      <c r="J515" s="238">
        <v>0</v>
      </c>
      <c r="K515" s="238">
        <v>0</v>
      </c>
      <c r="L515" s="238">
        <v>0</v>
      </c>
      <c r="M515" s="238">
        <v>0</v>
      </c>
      <c r="N515" s="238">
        <v>0</v>
      </c>
      <c r="O515" s="238">
        <v>0.44400000000000001</v>
      </c>
      <c r="P515" s="238">
        <v>0.86</v>
      </c>
      <c r="Q515" s="238">
        <v>3.3660000000000001</v>
      </c>
      <c r="R515" s="238">
        <v>7.6909999999999998</v>
      </c>
      <c r="S515" s="238">
        <v>25.928999999999998</v>
      </c>
      <c r="T515" s="238">
        <v>28.869</v>
      </c>
      <c r="U515" s="238">
        <v>21.777000000000001</v>
      </c>
      <c r="V515" s="238">
        <v>15.247999999999999</v>
      </c>
      <c r="W515" s="238">
        <v>5.1260000000000003</v>
      </c>
      <c r="X515" s="238">
        <v>1.206</v>
      </c>
      <c r="Y515" s="238">
        <v>0.53100000000000003</v>
      </c>
      <c r="Z515" s="238">
        <v>0</v>
      </c>
      <c r="AA515" s="246">
        <v>0</v>
      </c>
      <c r="AB515" s="93"/>
    </row>
    <row r="516" spans="1:28" ht="19.5" customHeight="1" x14ac:dyDescent="0.15">
      <c r="A516" s="191"/>
      <c r="B516" s="195" t="s">
        <v>65</v>
      </c>
      <c r="C516" s="195" t="s">
        <v>159</v>
      </c>
      <c r="D516" s="186" t="s">
        <v>160</v>
      </c>
      <c r="E516" s="186" t="s">
        <v>184</v>
      </c>
      <c r="F516" s="238">
        <v>0</v>
      </c>
      <c r="G516" s="238">
        <v>0</v>
      </c>
      <c r="H516" s="238">
        <v>0</v>
      </c>
      <c r="I516" s="238">
        <v>0</v>
      </c>
      <c r="J516" s="238">
        <v>0</v>
      </c>
      <c r="K516" s="238">
        <v>0</v>
      </c>
      <c r="L516" s="238">
        <v>0</v>
      </c>
      <c r="M516" s="238">
        <v>0</v>
      </c>
      <c r="N516" s="238">
        <v>0</v>
      </c>
      <c r="O516" s="238">
        <v>0</v>
      </c>
      <c r="P516" s="238">
        <v>0</v>
      </c>
      <c r="Q516" s="238">
        <v>0</v>
      </c>
      <c r="R516" s="238">
        <v>0</v>
      </c>
      <c r="S516" s="238">
        <v>0</v>
      </c>
      <c r="T516" s="238">
        <v>0</v>
      </c>
      <c r="U516" s="238">
        <v>0</v>
      </c>
      <c r="V516" s="238">
        <v>0</v>
      </c>
      <c r="W516" s="238">
        <v>0</v>
      </c>
      <c r="X516" s="238">
        <v>0</v>
      </c>
      <c r="Y516" s="238">
        <v>0</v>
      </c>
      <c r="Z516" s="238">
        <v>0</v>
      </c>
      <c r="AA516" s="246">
        <v>0</v>
      </c>
      <c r="AB516" s="93"/>
    </row>
    <row r="517" spans="1:28" ht="19.5" customHeight="1" x14ac:dyDescent="0.15">
      <c r="A517" s="191"/>
      <c r="B517" s="195"/>
      <c r="C517" s="195"/>
      <c r="D517" s="195"/>
      <c r="E517" s="186" t="s">
        <v>150</v>
      </c>
      <c r="F517" s="238">
        <v>0</v>
      </c>
      <c r="G517" s="238">
        <v>0</v>
      </c>
      <c r="H517" s="238">
        <v>0</v>
      </c>
      <c r="I517" s="238">
        <v>0</v>
      </c>
      <c r="J517" s="238">
        <v>0</v>
      </c>
      <c r="K517" s="238">
        <v>0</v>
      </c>
      <c r="L517" s="238">
        <v>0</v>
      </c>
      <c r="M517" s="238">
        <v>0</v>
      </c>
      <c r="N517" s="238">
        <v>0</v>
      </c>
      <c r="O517" s="238">
        <v>0</v>
      </c>
      <c r="P517" s="238">
        <v>0</v>
      </c>
      <c r="Q517" s="238">
        <v>0</v>
      </c>
      <c r="R517" s="238">
        <v>0</v>
      </c>
      <c r="S517" s="238">
        <v>0</v>
      </c>
      <c r="T517" s="238">
        <v>0</v>
      </c>
      <c r="U517" s="238">
        <v>0</v>
      </c>
      <c r="V517" s="238">
        <v>0</v>
      </c>
      <c r="W517" s="238">
        <v>0</v>
      </c>
      <c r="X517" s="238">
        <v>0</v>
      </c>
      <c r="Y517" s="238">
        <v>0</v>
      </c>
      <c r="Z517" s="238">
        <v>0</v>
      </c>
      <c r="AA517" s="246">
        <v>0</v>
      </c>
      <c r="AB517" s="93"/>
    </row>
    <row r="518" spans="1:28" ht="19.5" customHeight="1" x14ac:dyDescent="0.15">
      <c r="A518" s="191" t="s">
        <v>85</v>
      </c>
      <c r="B518" s="195"/>
      <c r="C518" s="195"/>
      <c r="D518" s="186" t="s">
        <v>166</v>
      </c>
      <c r="E518" s="186" t="s">
        <v>184</v>
      </c>
      <c r="F518" s="238">
        <v>0</v>
      </c>
      <c r="G518" s="238">
        <v>0</v>
      </c>
      <c r="H518" s="238">
        <v>0</v>
      </c>
      <c r="I518" s="238">
        <v>0</v>
      </c>
      <c r="J518" s="238">
        <v>0</v>
      </c>
      <c r="K518" s="238">
        <v>0</v>
      </c>
      <c r="L518" s="238">
        <v>0</v>
      </c>
      <c r="M518" s="238">
        <v>0</v>
      </c>
      <c r="N518" s="238">
        <v>0</v>
      </c>
      <c r="O518" s="238">
        <v>0</v>
      </c>
      <c r="P518" s="238">
        <v>0</v>
      </c>
      <c r="Q518" s="238">
        <v>0</v>
      </c>
      <c r="R518" s="238">
        <v>0</v>
      </c>
      <c r="S518" s="238">
        <v>0</v>
      </c>
      <c r="T518" s="238">
        <v>0</v>
      </c>
      <c r="U518" s="238">
        <v>0</v>
      </c>
      <c r="V518" s="238">
        <v>0</v>
      </c>
      <c r="W518" s="238">
        <v>0</v>
      </c>
      <c r="X518" s="238">
        <v>0</v>
      </c>
      <c r="Y518" s="238">
        <v>0</v>
      </c>
      <c r="Z518" s="238">
        <v>0</v>
      </c>
      <c r="AA518" s="246">
        <v>0</v>
      </c>
      <c r="AB518" s="93"/>
    </row>
    <row r="519" spans="1:28" ht="19.5" customHeight="1" x14ac:dyDescent="0.15">
      <c r="A519" s="191"/>
      <c r="B519" s="195"/>
      <c r="C519" s="195" t="s">
        <v>162</v>
      </c>
      <c r="D519" s="195"/>
      <c r="E519" s="186" t="s">
        <v>150</v>
      </c>
      <c r="F519" s="238">
        <v>0</v>
      </c>
      <c r="G519" s="238">
        <v>0</v>
      </c>
      <c r="H519" s="238">
        <v>0</v>
      </c>
      <c r="I519" s="238">
        <v>0</v>
      </c>
      <c r="J519" s="238">
        <v>0</v>
      </c>
      <c r="K519" s="238">
        <v>0</v>
      </c>
      <c r="L519" s="238">
        <v>0</v>
      </c>
      <c r="M519" s="238">
        <v>0</v>
      </c>
      <c r="N519" s="238">
        <v>0</v>
      </c>
      <c r="O519" s="238">
        <v>0</v>
      </c>
      <c r="P519" s="238">
        <v>0</v>
      </c>
      <c r="Q519" s="238">
        <v>0</v>
      </c>
      <c r="R519" s="238">
        <v>0</v>
      </c>
      <c r="S519" s="238">
        <v>0</v>
      </c>
      <c r="T519" s="238">
        <v>0</v>
      </c>
      <c r="U519" s="238">
        <v>0</v>
      </c>
      <c r="V519" s="238">
        <v>0</v>
      </c>
      <c r="W519" s="238">
        <v>0</v>
      </c>
      <c r="X519" s="238">
        <v>0</v>
      </c>
      <c r="Y519" s="238">
        <v>0</v>
      </c>
      <c r="Z519" s="238">
        <v>0</v>
      </c>
      <c r="AA519" s="246">
        <v>0</v>
      </c>
      <c r="AB519" s="93"/>
    </row>
    <row r="520" spans="1:28" ht="19.5" customHeight="1" x14ac:dyDescent="0.15">
      <c r="A520" s="191"/>
      <c r="B520" s="195" t="s">
        <v>20</v>
      </c>
      <c r="C520" s="195"/>
      <c r="D520" s="186" t="s">
        <v>164</v>
      </c>
      <c r="E520" s="186" t="s">
        <v>184</v>
      </c>
      <c r="F520" s="238">
        <v>0</v>
      </c>
      <c r="G520" s="238">
        <v>0</v>
      </c>
      <c r="H520" s="238">
        <v>0</v>
      </c>
      <c r="I520" s="238">
        <v>0</v>
      </c>
      <c r="J520" s="238">
        <v>0</v>
      </c>
      <c r="K520" s="238">
        <v>0</v>
      </c>
      <c r="L520" s="238">
        <v>0</v>
      </c>
      <c r="M520" s="238">
        <v>0</v>
      </c>
      <c r="N520" s="238">
        <v>0</v>
      </c>
      <c r="O520" s="238">
        <v>0</v>
      </c>
      <c r="P520" s="238">
        <v>0</v>
      </c>
      <c r="Q520" s="238">
        <v>0</v>
      </c>
      <c r="R520" s="238">
        <v>0</v>
      </c>
      <c r="S520" s="238">
        <v>0</v>
      </c>
      <c r="T520" s="238">
        <v>0</v>
      </c>
      <c r="U520" s="238">
        <v>0</v>
      </c>
      <c r="V520" s="238">
        <v>0</v>
      </c>
      <c r="W520" s="238">
        <v>0</v>
      </c>
      <c r="X520" s="238">
        <v>0</v>
      </c>
      <c r="Y520" s="238">
        <v>0</v>
      </c>
      <c r="Z520" s="238">
        <v>0</v>
      </c>
      <c r="AA520" s="246">
        <v>0</v>
      </c>
      <c r="AB520" s="93"/>
    </row>
    <row r="521" spans="1:28" ht="19.5" customHeight="1" x14ac:dyDescent="0.15">
      <c r="A521" s="191"/>
      <c r="B521" s="195"/>
      <c r="C521" s="195"/>
      <c r="D521" s="195"/>
      <c r="E521" s="186" t="s">
        <v>150</v>
      </c>
      <c r="F521" s="238">
        <v>0</v>
      </c>
      <c r="G521" s="238">
        <v>0</v>
      </c>
      <c r="H521" s="238">
        <v>0</v>
      </c>
      <c r="I521" s="238">
        <v>0</v>
      </c>
      <c r="J521" s="238">
        <v>0</v>
      </c>
      <c r="K521" s="238">
        <v>0</v>
      </c>
      <c r="L521" s="238">
        <v>0</v>
      </c>
      <c r="M521" s="238">
        <v>0</v>
      </c>
      <c r="N521" s="238">
        <v>0</v>
      </c>
      <c r="O521" s="238">
        <v>0</v>
      </c>
      <c r="P521" s="238">
        <v>0</v>
      </c>
      <c r="Q521" s="238">
        <v>0</v>
      </c>
      <c r="R521" s="238">
        <v>0</v>
      </c>
      <c r="S521" s="238">
        <v>0</v>
      </c>
      <c r="T521" s="238">
        <v>0</v>
      </c>
      <c r="U521" s="238">
        <v>0</v>
      </c>
      <c r="V521" s="238">
        <v>0</v>
      </c>
      <c r="W521" s="238">
        <v>0</v>
      </c>
      <c r="X521" s="238">
        <v>0</v>
      </c>
      <c r="Y521" s="238">
        <v>0</v>
      </c>
      <c r="Z521" s="238">
        <v>0</v>
      </c>
      <c r="AA521" s="246">
        <v>0</v>
      </c>
      <c r="AB521" s="93"/>
    </row>
    <row r="522" spans="1:28" ht="19.5" customHeight="1" x14ac:dyDescent="0.15">
      <c r="A522" s="191"/>
      <c r="B522" s="194"/>
      <c r="C522" s="190" t="s">
        <v>165</v>
      </c>
      <c r="D522" s="185"/>
      <c r="E522" s="186" t="s">
        <v>184</v>
      </c>
      <c r="F522" s="238">
        <v>5671.16</v>
      </c>
      <c r="G522" s="238">
        <v>10.68</v>
      </c>
      <c r="H522" s="238">
        <v>212.67</v>
      </c>
      <c r="I522" s="238">
        <v>21.65</v>
      </c>
      <c r="J522" s="238">
        <v>24.61</v>
      </c>
      <c r="K522" s="238">
        <v>84.09</v>
      </c>
      <c r="L522" s="238">
        <v>47.48</v>
      </c>
      <c r="M522" s="238">
        <v>70.900000000000006</v>
      </c>
      <c r="N522" s="238">
        <v>95.68</v>
      </c>
      <c r="O522" s="238">
        <v>60.21</v>
      </c>
      <c r="P522" s="238">
        <v>146.84</v>
      </c>
      <c r="Q522" s="238">
        <v>343.25</v>
      </c>
      <c r="R522" s="238">
        <v>455.04</v>
      </c>
      <c r="S522" s="238">
        <v>865.53</v>
      </c>
      <c r="T522" s="238">
        <v>1143.76</v>
      </c>
      <c r="U522" s="238">
        <v>779.96</v>
      </c>
      <c r="V522" s="238">
        <v>604.78</v>
      </c>
      <c r="W522" s="238">
        <v>94.06</v>
      </c>
      <c r="X522" s="238">
        <v>165</v>
      </c>
      <c r="Y522" s="238">
        <v>104.87</v>
      </c>
      <c r="Z522" s="238">
        <v>109.91</v>
      </c>
      <c r="AA522" s="246">
        <v>230.19</v>
      </c>
      <c r="AB522" s="93"/>
    </row>
    <row r="523" spans="1:28" ht="19.5" customHeight="1" thickBot="1" x14ac:dyDescent="0.2">
      <c r="A523" s="196"/>
      <c r="B523" s="197"/>
      <c r="C523" s="197"/>
      <c r="D523" s="198"/>
      <c r="E523" s="199" t="s">
        <v>150</v>
      </c>
      <c r="F523" s="238">
        <v>759.824000000002</v>
      </c>
      <c r="G523" s="249">
        <v>0</v>
      </c>
      <c r="H523" s="248">
        <v>2.1000000000000001E-2</v>
      </c>
      <c r="I523" s="248">
        <v>0.55200000000000005</v>
      </c>
      <c r="J523" s="248">
        <v>1.2450000000000001</v>
      </c>
      <c r="K523" s="248">
        <v>5.8929999999999998</v>
      </c>
      <c r="L523" s="248">
        <v>4.2759999999999998</v>
      </c>
      <c r="M523" s="248">
        <v>7.0910000000000002</v>
      </c>
      <c r="N523" s="248">
        <v>10.586</v>
      </c>
      <c r="O523" s="248">
        <v>7.23</v>
      </c>
      <c r="P523" s="248">
        <v>18.581</v>
      </c>
      <c r="Q523" s="248">
        <v>47.787999999999997</v>
      </c>
      <c r="R523" s="248">
        <v>65.746000000000095</v>
      </c>
      <c r="S523" s="248">
        <v>124.77600000000101</v>
      </c>
      <c r="T523" s="248">
        <v>165.11199999999999</v>
      </c>
      <c r="U523" s="248">
        <v>114.301000000001</v>
      </c>
      <c r="V523" s="248">
        <v>83.736000000000104</v>
      </c>
      <c r="W523" s="248">
        <v>13.832000000000001</v>
      </c>
      <c r="X523" s="248">
        <v>24.091000000000001</v>
      </c>
      <c r="Y523" s="248">
        <v>14.972</v>
      </c>
      <c r="Z523" s="248">
        <v>16.157</v>
      </c>
      <c r="AA523" s="247">
        <v>33.838000000000001</v>
      </c>
      <c r="AB523" s="93"/>
    </row>
    <row r="524" spans="1:28" ht="19.5" customHeight="1" x14ac:dyDescent="0.15">
      <c r="A524" s="390" t="s">
        <v>119</v>
      </c>
      <c r="B524" s="393" t="s">
        <v>120</v>
      </c>
      <c r="C524" s="394"/>
      <c r="D524" s="395"/>
      <c r="E524" s="195" t="s">
        <v>184</v>
      </c>
      <c r="F524" s="246">
        <v>1200.8699999999999</v>
      </c>
    </row>
    <row r="525" spans="1:28" ht="19.5" customHeight="1" x14ac:dyDescent="0.15">
      <c r="A525" s="391"/>
      <c r="B525" s="396" t="s">
        <v>206</v>
      </c>
      <c r="C525" s="397"/>
      <c r="D525" s="398"/>
      <c r="E525" s="186" t="s">
        <v>184</v>
      </c>
      <c r="F525" s="246">
        <v>990.35</v>
      </c>
    </row>
    <row r="526" spans="1:28" ht="19.5" customHeight="1" x14ac:dyDescent="0.15">
      <c r="A526" s="392"/>
      <c r="B526" s="396" t="s">
        <v>207</v>
      </c>
      <c r="C526" s="397"/>
      <c r="D526" s="398"/>
      <c r="E526" s="186" t="s">
        <v>184</v>
      </c>
      <c r="F526" s="246">
        <v>210.52</v>
      </c>
    </row>
    <row r="527" spans="1:28" ht="19.5" customHeight="1" thickBot="1" x14ac:dyDescent="0.2">
      <c r="A527" s="399" t="s">
        <v>205</v>
      </c>
      <c r="B527" s="400"/>
      <c r="C527" s="400"/>
      <c r="D527" s="401"/>
      <c r="E527" s="200" t="s">
        <v>184</v>
      </c>
      <c r="F527" s="245">
        <v>0.11</v>
      </c>
    </row>
    <row r="529" spans="1:28" ht="19.5" customHeight="1" x14ac:dyDescent="0.15">
      <c r="A529" s="88" t="s">
        <v>387</v>
      </c>
      <c r="F529" s="259" t="s">
        <v>537</v>
      </c>
    </row>
    <row r="530" spans="1:28" ht="19.5" customHeight="1" thickBot="1" x14ac:dyDescent="0.2">
      <c r="A530" s="387" t="s">
        <v>28</v>
      </c>
      <c r="B530" s="389"/>
      <c r="C530" s="389"/>
      <c r="D530" s="389"/>
      <c r="E530" s="389"/>
      <c r="F530" s="389"/>
      <c r="G530" s="389"/>
      <c r="H530" s="389"/>
      <c r="I530" s="389"/>
      <c r="J530" s="389"/>
      <c r="K530" s="389"/>
      <c r="L530" s="389"/>
      <c r="M530" s="389"/>
      <c r="N530" s="389"/>
      <c r="O530" s="389"/>
      <c r="P530" s="389"/>
      <c r="Q530" s="389"/>
      <c r="R530" s="389"/>
      <c r="S530" s="389"/>
      <c r="T530" s="389"/>
      <c r="U530" s="389"/>
      <c r="V530" s="389"/>
      <c r="W530" s="389"/>
      <c r="X530" s="389"/>
      <c r="Y530" s="389"/>
      <c r="Z530" s="389"/>
      <c r="AA530" s="389"/>
    </row>
    <row r="531" spans="1:28" ht="19.5" customHeight="1" x14ac:dyDescent="0.15">
      <c r="A531" s="182" t="s">
        <v>180</v>
      </c>
      <c r="B531" s="183"/>
      <c r="C531" s="183"/>
      <c r="D531" s="183"/>
      <c r="E531" s="183"/>
      <c r="F531" s="90" t="s">
        <v>181</v>
      </c>
      <c r="G531" s="91"/>
      <c r="H531" s="91"/>
      <c r="I531" s="91"/>
      <c r="J531" s="91"/>
      <c r="K531" s="91"/>
      <c r="L531" s="91"/>
      <c r="M531" s="91"/>
      <c r="N531" s="91"/>
      <c r="O531" s="91"/>
      <c r="P531" s="91"/>
      <c r="Q531" s="258"/>
      <c r="R531" s="92"/>
      <c r="S531" s="91"/>
      <c r="T531" s="91"/>
      <c r="U531" s="91"/>
      <c r="V531" s="91"/>
      <c r="W531" s="91"/>
      <c r="X531" s="91"/>
      <c r="Y531" s="91"/>
      <c r="Z531" s="91"/>
      <c r="AA531" s="257" t="s">
        <v>182</v>
      </c>
      <c r="AB531" s="93"/>
    </row>
    <row r="532" spans="1:28" ht="19.5" customHeight="1" x14ac:dyDescent="0.15">
      <c r="A532" s="184" t="s">
        <v>183</v>
      </c>
      <c r="B532" s="185"/>
      <c r="C532" s="185"/>
      <c r="D532" s="185"/>
      <c r="E532" s="186" t="s">
        <v>184</v>
      </c>
      <c r="F532" s="238">
        <v>1768.68</v>
      </c>
      <c r="G532" s="254" t="s">
        <v>185</v>
      </c>
      <c r="H532" s="254" t="s">
        <v>186</v>
      </c>
      <c r="I532" s="254" t="s">
        <v>187</v>
      </c>
      <c r="J532" s="254" t="s">
        <v>188</v>
      </c>
      <c r="K532" s="254" t="s">
        <v>228</v>
      </c>
      <c r="L532" s="254" t="s">
        <v>229</v>
      </c>
      <c r="M532" s="254" t="s">
        <v>230</v>
      </c>
      <c r="N532" s="254" t="s">
        <v>231</v>
      </c>
      <c r="O532" s="254" t="s">
        <v>232</v>
      </c>
      <c r="P532" s="254" t="s">
        <v>233</v>
      </c>
      <c r="Q532" s="256" t="s">
        <v>234</v>
      </c>
      <c r="R532" s="255" t="s">
        <v>235</v>
      </c>
      <c r="S532" s="254" t="s">
        <v>236</v>
      </c>
      <c r="T532" s="254" t="s">
        <v>237</v>
      </c>
      <c r="U532" s="254" t="s">
        <v>238</v>
      </c>
      <c r="V532" s="254" t="s">
        <v>239</v>
      </c>
      <c r="W532" s="254" t="s">
        <v>42</v>
      </c>
      <c r="X532" s="254" t="s">
        <v>147</v>
      </c>
      <c r="Y532" s="254" t="s">
        <v>148</v>
      </c>
      <c r="Z532" s="254" t="s">
        <v>149</v>
      </c>
      <c r="AA532" s="251"/>
      <c r="AB532" s="93"/>
    </row>
    <row r="533" spans="1:28" ht="19.5" customHeight="1" x14ac:dyDescent="0.15">
      <c r="A533" s="187"/>
      <c r="B533" s="188"/>
      <c r="C533" s="188"/>
      <c r="D533" s="188"/>
      <c r="E533" s="186" t="s">
        <v>150</v>
      </c>
      <c r="F533" s="238">
        <v>373.85199999999998</v>
      </c>
      <c r="G533" s="252"/>
      <c r="H533" s="252"/>
      <c r="I533" s="252"/>
      <c r="J533" s="252"/>
      <c r="K533" s="252"/>
      <c r="L533" s="252"/>
      <c r="M533" s="252"/>
      <c r="N533" s="252"/>
      <c r="O533" s="252"/>
      <c r="P533" s="252"/>
      <c r="Q533" s="253"/>
      <c r="R533" s="94"/>
      <c r="S533" s="252"/>
      <c r="T533" s="252"/>
      <c r="U533" s="252"/>
      <c r="V533" s="252"/>
      <c r="W533" s="252"/>
      <c r="X533" s="252"/>
      <c r="Y533" s="252"/>
      <c r="Z533" s="252"/>
      <c r="AA533" s="251" t="s">
        <v>151</v>
      </c>
      <c r="AB533" s="93"/>
    </row>
    <row r="534" spans="1:28" ht="19.5" customHeight="1" x14ac:dyDescent="0.15">
      <c r="A534" s="189"/>
      <c r="B534" s="190" t="s">
        <v>152</v>
      </c>
      <c r="C534" s="185"/>
      <c r="D534" s="185"/>
      <c r="E534" s="186" t="s">
        <v>184</v>
      </c>
      <c r="F534" s="238">
        <v>1695.12</v>
      </c>
      <c r="G534" s="238">
        <v>29.99</v>
      </c>
      <c r="H534" s="238">
        <v>11.72</v>
      </c>
      <c r="I534" s="238">
        <v>22.12</v>
      </c>
      <c r="J534" s="238">
        <v>43.22</v>
      </c>
      <c r="K534" s="238">
        <v>30.17</v>
      </c>
      <c r="L534" s="238">
        <v>29.68</v>
      </c>
      <c r="M534" s="238">
        <v>61.19</v>
      </c>
      <c r="N534" s="238">
        <v>46.58</v>
      </c>
      <c r="O534" s="238">
        <v>33.89</v>
      </c>
      <c r="P534" s="238">
        <v>65.13</v>
      </c>
      <c r="Q534" s="238">
        <v>123.44</v>
      </c>
      <c r="R534" s="238">
        <v>207.57</v>
      </c>
      <c r="S534" s="238">
        <v>364.19</v>
      </c>
      <c r="T534" s="238">
        <v>285.14</v>
      </c>
      <c r="U534" s="238">
        <v>147.55000000000001</v>
      </c>
      <c r="V534" s="238">
        <v>99.97</v>
      </c>
      <c r="W534" s="238">
        <v>36.130000000000003</v>
      </c>
      <c r="X534" s="238">
        <v>40.369999999999997</v>
      </c>
      <c r="Y534" s="238">
        <v>0.77</v>
      </c>
      <c r="Z534" s="238">
        <v>6.16</v>
      </c>
      <c r="AA534" s="246">
        <v>10.14</v>
      </c>
      <c r="AB534" s="93"/>
    </row>
    <row r="535" spans="1:28" ht="19.5" customHeight="1" x14ac:dyDescent="0.15">
      <c r="A535" s="191"/>
      <c r="B535" s="192"/>
      <c r="C535" s="188"/>
      <c r="D535" s="188"/>
      <c r="E535" s="186" t="s">
        <v>150</v>
      </c>
      <c r="F535" s="238">
        <v>373.85199999999998</v>
      </c>
      <c r="G535" s="238">
        <v>0</v>
      </c>
      <c r="H535" s="238">
        <v>0</v>
      </c>
      <c r="I535" s="238">
        <v>0.73099999999999998</v>
      </c>
      <c r="J535" s="238">
        <v>2.8380000000000001</v>
      </c>
      <c r="K535" s="238">
        <v>2.9420000000000002</v>
      </c>
      <c r="L535" s="238">
        <v>3.899</v>
      </c>
      <c r="M535" s="238">
        <v>9.2650000000000006</v>
      </c>
      <c r="N535" s="238">
        <v>9.31</v>
      </c>
      <c r="O535" s="238">
        <v>8.3780000000000001</v>
      </c>
      <c r="P535" s="238">
        <v>18.023</v>
      </c>
      <c r="Q535" s="238">
        <v>37.365000000000002</v>
      </c>
      <c r="R535" s="238">
        <v>48.37</v>
      </c>
      <c r="S535" s="238">
        <v>79.204999999999998</v>
      </c>
      <c r="T535" s="238">
        <v>64.424000000000007</v>
      </c>
      <c r="U535" s="238">
        <v>36.656999999999996</v>
      </c>
      <c r="V535" s="238">
        <v>27.321000000000002</v>
      </c>
      <c r="W535" s="238">
        <v>9.9140000000000104</v>
      </c>
      <c r="X535" s="238">
        <v>10.62</v>
      </c>
      <c r="Y535" s="238">
        <v>0.17699999999999999</v>
      </c>
      <c r="Z535" s="238">
        <v>1.776</v>
      </c>
      <c r="AA535" s="246">
        <v>2.637</v>
      </c>
      <c r="AB535" s="93"/>
    </row>
    <row r="536" spans="1:28" ht="19.5" customHeight="1" x14ac:dyDescent="0.15">
      <c r="A536" s="191"/>
      <c r="B536" s="193"/>
      <c r="C536" s="190" t="s">
        <v>152</v>
      </c>
      <c r="D536" s="185"/>
      <c r="E536" s="186" t="s">
        <v>184</v>
      </c>
      <c r="F536" s="238">
        <v>980.82</v>
      </c>
      <c r="G536" s="238">
        <v>29.6</v>
      </c>
      <c r="H536" s="238">
        <v>8.81</v>
      </c>
      <c r="I536" s="238">
        <v>4.42</v>
      </c>
      <c r="J536" s="238">
        <v>16.64</v>
      </c>
      <c r="K536" s="238">
        <v>22.63</v>
      </c>
      <c r="L536" s="238">
        <v>24.91</v>
      </c>
      <c r="M536" s="238">
        <v>50.18</v>
      </c>
      <c r="N536" s="238">
        <v>37.68</v>
      </c>
      <c r="O536" s="238">
        <v>26.23</v>
      </c>
      <c r="P536" s="238">
        <v>59.89</v>
      </c>
      <c r="Q536" s="238">
        <v>103.74</v>
      </c>
      <c r="R536" s="238">
        <v>96.17</v>
      </c>
      <c r="S536" s="238">
        <v>163.30000000000001</v>
      </c>
      <c r="T536" s="238">
        <v>142.69</v>
      </c>
      <c r="U536" s="238">
        <v>24.78</v>
      </c>
      <c r="V536" s="238">
        <v>84.99</v>
      </c>
      <c r="W536" s="238">
        <v>34.159999999999997</v>
      </c>
      <c r="X536" s="238">
        <v>35.869999999999997</v>
      </c>
      <c r="Y536" s="238">
        <v>0</v>
      </c>
      <c r="Z536" s="238">
        <v>4.25</v>
      </c>
      <c r="AA536" s="246">
        <v>9.8800000000000008</v>
      </c>
      <c r="AB536" s="93"/>
    </row>
    <row r="537" spans="1:28" ht="19.5" customHeight="1" x14ac:dyDescent="0.15">
      <c r="A537" s="191"/>
      <c r="B537" s="194"/>
      <c r="C537" s="194"/>
      <c r="D537" s="188"/>
      <c r="E537" s="186" t="s">
        <v>150</v>
      </c>
      <c r="F537" s="238">
        <v>252.38200000000001</v>
      </c>
      <c r="G537" s="238">
        <v>0</v>
      </c>
      <c r="H537" s="238">
        <v>0</v>
      </c>
      <c r="I537" s="238">
        <v>0.22700000000000001</v>
      </c>
      <c r="J537" s="238">
        <v>1.3680000000000001</v>
      </c>
      <c r="K537" s="238">
        <v>2.327</v>
      </c>
      <c r="L537" s="238">
        <v>3.47</v>
      </c>
      <c r="M537" s="238">
        <v>8.1219999999999999</v>
      </c>
      <c r="N537" s="238">
        <v>8.3279999999999994</v>
      </c>
      <c r="O537" s="238">
        <v>7.3819999999999997</v>
      </c>
      <c r="P537" s="238">
        <v>17.324000000000002</v>
      </c>
      <c r="Q537" s="238">
        <v>34.317</v>
      </c>
      <c r="R537" s="238">
        <v>30.648</v>
      </c>
      <c r="S537" s="238">
        <v>45.058</v>
      </c>
      <c r="T537" s="238">
        <v>39.414999999999999</v>
      </c>
      <c r="U537" s="238">
        <v>7.9690000000000003</v>
      </c>
      <c r="V537" s="238">
        <v>23.63</v>
      </c>
      <c r="W537" s="238">
        <v>9.4030000000000094</v>
      </c>
      <c r="X537" s="238">
        <v>9.5329999999999995</v>
      </c>
      <c r="Y537" s="238">
        <v>0</v>
      </c>
      <c r="Z537" s="238">
        <v>1.292</v>
      </c>
      <c r="AA537" s="246">
        <v>2.569</v>
      </c>
      <c r="AB537" s="93"/>
    </row>
    <row r="538" spans="1:28" ht="19.5" customHeight="1" x14ac:dyDescent="0.15">
      <c r="A538" s="191"/>
      <c r="B538" s="195"/>
      <c r="C538" s="186"/>
      <c r="D538" s="186" t="s">
        <v>153</v>
      </c>
      <c r="E538" s="186" t="s">
        <v>184</v>
      </c>
      <c r="F538" s="238">
        <v>977.8</v>
      </c>
      <c r="G538" s="238">
        <v>29.6</v>
      </c>
      <c r="H538" s="238">
        <v>8.81</v>
      </c>
      <c r="I538" s="238">
        <v>4.42</v>
      </c>
      <c r="J538" s="238">
        <v>16.34</v>
      </c>
      <c r="K538" s="238">
        <v>22.53</v>
      </c>
      <c r="L538" s="238">
        <v>23.94</v>
      </c>
      <c r="M538" s="238">
        <v>50.18</v>
      </c>
      <c r="N538" s="238">
        <v>37.68</v>
      </c>
      <c r="O538" s="238">
        <v>26.23</v>
      </c>
      <c r="P538" s="238">
        <v>59.89</v>
      </c>
      <c r="Q538" s="238">
        <v>103.51</v>
      </c>
      <c r="R538" s="238">
        <v>95.88</v>
      </c>
      <c r="S538" s="238">
        <v>162.58000000000001</v>
      </c>
      <c r="T538" s="238">
        <v>142.28</v>
      </c>
      <c r="U538" s="238">
        <v>24.78</v>
      </c>
      <c r="V538" s="238">
        <v>84.99</v>
      </c>
      <c r="W538" s="238">
        <v>34.159999999999997</v>
      </c>
      <c r="X538" s="238">
        <v>35.869999999999997</v>
      </c>
      <c r="Y538" s="238">
        <v>0</v>
      </c>
      <c r="Z538" s="238">
        <v>4.25</v>
      </c>
      <c r="AA538" s="246">
        <v>9.8800000000000008</v>
      </c>
      <c r="AB538" s="93"/>
    </row>
    <row r="539" spans="1:28" ht="19.5" customHeight="1" x14ac:dyDescent="0.15">
      <c r="A539" s="191"/>
      <c r="B539" s="195" t="s">
        <v>154</v>
      </c>
      <c r="C539" s="195"/>
      <c r="D539" s="195"/>
      <c r="E539" s="186" t="s">
        <v>150</v>
      </c>
      <c r="F539" s="238">
        <v>251.81399999999999</v>
      </c>
      <c r="G539" s="238">
        <v>0</v>
      </c>
      <c r="H539" s="238">
        <v>0</v>
      </c>
      <c r="I539" s="238">
        <v>0.22700000000000001</v>
      </c>
      <c r="J539" s="238">
        <v>1.353</v>
      </c>
      <c r="K539" s="238">
        <v>2.3210000000000002</v>
      </c>
      <c r="L539" s="238">
        <v>3.3660000000000001</v>
      </c>
      <c r="M539" s="238">
        <v>8.1219999999999999</v>
      </c>
      <c r="N539" s="238">
        <v>8.3279999999999994</v>
      </c>
      <c r="O539" s="238">
        <v>7.3819999999999997</v>
      </c>
      <c r="P539" s="238">
        <v>17.324000000000002</v>
      </c>
      <c r="Q539" s="238">
        <v>34.255000000000003</v>
      </c>
      <c r="R539" s="238">
        <v>30.567</v>
      </c>
      <c r="S539" s="238">
        <v>44.856000000000002</v>
      </c>
      <c r="T539" s="238">
        <v>39.317</v>
      </c>
      <c r="U539" s="238">
        <v>7.9690000000000003</v>
      </c>
      <c r="V539" s="238">
        <v>23.63</v>
      </c>
      <c r="W539" s="238">
        <v>9.4030000000000094</v>
      </c>
      <c r="X539" s="238">
        <v>9.5329999999999995</v>
      </c>
      <c r="Y539" s="238">
        <v>0</v>
      </c>
      <c r="Z539" s="238">
        <v>1.292</v>
      </c>
      <c r="AA539" s="246">
        <v>2.569</v>
      </c>
      <c r="AB539" s="93"/>
    </row>
    <row r="540" spans="1:28" ht="19.5" customHeight="1" x14ac:dyDescent="0.15">
      <c r="A540" s="191" t="s">
        <v>155</v>
      </c>
      <c r="B540" s="195"/>
      <c r="C540" s="195" t="s">
        <v>10</v>
      </c>
      <c r="D540" s="186" t="s">
        <v>156</v>
      </c>
      <c r="E540" s="186" t="s">
        <v>184</v>
      </c>
      <c r="F540" s="238">
        <v>327.39</v>
      </c>
      <c r="G540" s="238">
        <v>3.3</v>
      </c>
      <c r="H540" s="238">
        <v>2.48</v>
      </c>
      <c r="I540" s="238">
        <v>2.19</v>
      </c>
      <c r="J540" s="238">
        <v>5.46</v>
      </c>
      <c r="K540" s="238">
        <v>1.1299999999999999</v>
      </c>
      <c r="L540" s="238">
        <v>5.49</v>
      </c>
      <c r="M540" s="238">
        <v>10.01</v>
      </c>
      <c r="N540" s="238">
        <v>17.649999999999999</v>
      </c>
      <c r="O540" s="238">
        <v>19</v>
      </c>
      <c r="P540" s="238">
        <v>38.19</v>
      </c>
      <c r="Q540" s="238">
        <v>76.739999999999995</v>
      </c>
      <c r="R540" s="238">
        <v>56.58</v>
      </c>
      <c r="S540" s="238">
        <v>38.71</v>
      </c>
      <c r="T540" s="238">
        <v>24.57</v>
      </c>
      <c r="U540" s="238">
        <v>10.210000000000001</v>
      </c>
      <c r="V540" s="238">
        <v>9.57</v>
      </c>
      <c r="W540" s="238">
        <v>3.48</v>
      </c>
      <c r="X540" s="238">
        <v>1.38</v>
      </c>
      <c r="Y540" s="238">
        <v>0</v>
      </c>
      <c r="Z540" s="238">
        <v>1.25</v>
      </c>
      <c r="AA540" s="246">
        <v>0</v>
      </c>
      <c r="AB540" s="93"/>
    </row>
    <row r="541" spans="1:28" ht="19.5" customHeight="1" x14ac:dyDescent="0.15">
      <c r="A541" s="191"/>
      <c r="B541" s="195"/>
      <c r="C541" s="195"/>
      <c r="D541" s="195"/>
      <c r="E541" s="186" t="s">
        <v>150</v>
      </c>
      <c r="F541" s="238">
        <v>114.133</v>
      </c>
      <c r="G541" s="238">
        <v>0</v>
      </c>
      <c r="H541" s="238">
        <v>0</v>
      </c>
      <c r="I541" s="238">
        <v>0.13200000000000001</v>
      </c>
      <c r="J541" s="238">
        <v>0.65500000000000003</v>
      </c>
      <c r="K541" s="238">
        <v>0.193</v>
      </c>
      <c r="L541" s="238">
        <v>1.153</v>
      </c>
      <c r="M541" s="238">
        <v>2.5059999999999998</v>
      </c>
      <c r="N541" s="238">
        <v>5.1219999999999999</v>
      </c>
      <c r="O541" s="238">
        <v>6.0819999999999999</v>
      </c>
      <c r="P541" s="238">
        <v>12.984</v>
      </c>
      <c r="Q541" s="238">
        <v>28.346</v>
      </c>
      <c r="R541" s="238">
        <v>21.488</v>
      </c>
      <c r="S541" s="238">
        <v>15.106999999999999</v>
      </c>
      <c r="T541" s="238">
        <v>9.8179999999999996</v>
      </c>
      <c r="U541" s="238">
        <v>4.12</v>
      </c>
      <c r="V541" s="238">
        <v>3.9220000000000002</v>
      </c>
      <c r="W541" s="238">
        <v>1.427</v>
      </c>
      <c r="X541" s="238">
        <v>0.56599999999999995</v>
      </c>
      <c r="Y541" s="238">
        <v>0</v>
      </c>
      <c r="Z541" s="238">
        <v>0.51200000000000001</v>
      </c>
      <c r="AA541" s="246">
        <v>0</v>
      </c>
      <c r="AB541" s="93"/>
    </row>
    <row r="542" spans="1:28" ht="19.5" customHeight="1" x14ac:dyDescent="0.15">
      <c r="A542" s="191"/>
      <c r="B542" s="195"/>
      <c r="C542" s="195"/>
      <c r="D542" s="186" t="s">
        <v>157</v>
      </c>
      <c r="E542" s="186" t="s">
        <v>184</v>
      </c>
      <c r="F542" s="238">
        <v>17.149999999999999</v>
      </c>
      <c r="G542" s="238">
        <v>0</v>
      </c>
      <c r="H542" s="238">
        <v>0</v>
      </c>
      <c r="I542" s="238">
        <v>0</v>
      </c>
      <c r="J542" s="238">
        <v>0</v>
      </c>
      <c r="K542" s="238">
        <v>0</v>
      </c>
      <c r="L542" s="238">
        <v>0</v>
      </c>
      <c r="M542" s="238">
        <v>0.33</v>
      </c>
      <c r="N542" s="238">
        <v>0</v>
      </c>
      <c r="O542" s="238">
        <v>0</v>
      </c>
      <c r="P542" s="238">
        <v>0</v>
      </c>
      <c r="Q542" s="238">
        <v>0</v>
      </c>
      <c r="R542" s="238">
        <v>1.72</v>
      </c>
      <c r="S542" s="238">
        <v>0.73</v>
      </c>
      <c r="T542" s="238">
        <v>14.37</v>
      </c>
      <c r="U542" s="238">
        <v>0</v>
      </c>
      <c r="V542" s="238">
        <v>0</v>
      </c>
      <c r="W542" s="238">
        <v>0</v>
      </c>
      <c r="X542" s="238">
        <v>0</v>
      </c>
      <c r="Y542" s="238">
        <v>0</v>
      </c>
      <c r="Z542" s="238">
        <v>0</v>
      </c>
      <c r="AA542" s="246">
        <v>0</v>
      </c>
      <c r="AB542" s="93"/>
    </row>
    <row r="543" spans="1:28" ht="19.5" customHeight="1" x14ac:dyDescent="0.15">
      <c r="A543" s="191"/>
      <c r="B543" s="195"/>
      <c r="C543" s="195"/>
      <c r="D543" s="195"/>
      <c r="E543" s="186" t="s">
        <v>150</v>
      </c>
      <c r="F543" s="238">
        <v>4.2110000000000003</v>
      </c>
      <c r="G543" s="238">
        <v>0</v>
      </c>
      <c r="H543" s="238">
        <v>0</v>
      </c>
      <c r="I543" s="238">
        <v>0</v>
      </c>
      <c r="J543" s="238">
        <v>0</v>
      </c>
      <c r="K543" s="238">
        <v>0</v>
      </c>
      <c r="L543" s="238">
        <v>0</v>
      </c>
      <c r="M543" s="238">
        <v>4.5999999999999999E-2</v>
      </c>
      <c r="N543" s="238">
        <v>0</v>
      </c>
      <c r="O543" s="238">
        <v>0</v>
      </c>
      <c r="P543" s="238">
        <v>0</v>
      </c>
      <c r="Q543" s="238">
        <v>0</v>
      </c>
      <c r="R543" s="238">
        <v>0.39600000000000002</v>
      </c>
      <c r="S543" s="238">
        <v>0.17599999999999999</v>
      </c>
      <c r="T543" s="238">
        <v>3.593</v>
      </c>
      <c r="U543" s="238">
        <v>0</v>
      </c>
      <c r="V543" s="238">
        <v>0</v>
      </c>
      <c r="W543" s="238">
        <v>0</v>
      </c>
      <c r="X543" s="238">
        <v>0</v>
      </c>
      <c r="Y543" s="238">
        <v>0</v>
      </c>
      <c r="Z543" s="238">
        <v>0</v>
      </c>
      <c r="AA543" s="246">
        <v>0</v>
      </c>
      <c r="AB543" s="93"/>
    </row>
    <row r="544" spans="1:28" ht="19.5" customHeight="1" x14ac:dyDescent="0.15">
      <c r="A544" s="191"/>
      <c r="B544" s="195" t="s">
        <v>158</v>
      </c>
      <c r="C544" s="195" t="s">
        <v>159</v>
      </c>
      <c r="D544" s="186" t="s">
        <v>160</v>
      </c>
      <c r="E544" s="186" t="s">
        <v>184</v>
      </c>
      <c r="F544" s="238">
        <v>623.48</v>
      </c>
      <c r="G544" s="238">
        <v>26.3</v>
      </c>
      <c r="H544" s="238">
        <v>5.55</v>
      </c>
      <c r="I544" s="238">
        <v>1.89</v>
      </c>
      <c r="J544" s="238">
        <v>9.77</v>
      </c>
      <c r="K544" s="238">
        <v>21.24</v>
      </c>
      <c r="L544" s="238">
        <v>18.45</v>
      </c>
      <c r="M544" s="238">
        <v>39.840000000000003</v>
      </c>
      <c r="N544" s="238">
        <v>20.03</v>
      </c>
      <c r="O544" s="238">
        <v>7.23</v>
      </c>
      <c r="P544" s="238">
        <v>21.7</v>
      </c>
      <c r="Q544" s="238">
        <v>26.34</v>
      </c>
      <c r="R544" s="238">
        <v>36.619999999999997</v>
      </c>
      <c r="S544" s="238">
        <v>122.5</v>
      </c>
      <c r="T544" s="238">
        <v>102.21</v>
      </c>
      <c r="U544" s="238">
        <v>12.95</v>
      </c>
      <c r="V544" s="238">
        <v>72.81</v>
      </c>
      <c r="W544" s="238">
        <v>30.68</v>
      </c>
      <c r="X544" s="238">
        <v>34.49</v>
      </c>
      <c r="Y544" s="238">
        <v>0</v>
      </c>
      <c r="Z544" s="238">
        <v>3</v>
      </c>
      <c r="AA544" s="246">
        <v>9.8800000000000008</v>
      </c>
      <c r="AB544" s="93"/>
    </row>
    <row r="545" spans="1:28" ht="19.5" customHeight="1" x14ac:dyDescent="0.15">
      <c r="A545" s="191"/>
      <c r="B545" s="195"/>
      <c r="C545" s="195"/>
      <c r="D545" s="195"/>
      <c r="E545" s="186" t="s">
        <v>150</v>
      </c>
      <c r="F545" s="238">
        <v>131.30500000000001</v>
      </c>
      <c r="G545" s="238">
        <v>0</v>
      </c>
      <c r="H545" s="238">
        <v>0</v>
      </c>
      <c r="I545" s="238">
        <v>9.5000000000000001E-2</v>
      </c>
      <c r="J545" s="238">
        <v>0.68400000000000005</v>
      </c>
      <c r="K545" s="238">
        <v>2.1240000000000001</v>
      </c>
      <c r="L545" s="238">
        <v>2.2130000000000001</v>
      </c>
      <c r="M545" s="238">
        <v>5.57</v>
      </c>
      <c r="N545" s="238">
        <v>3.206</v>
      </c>
      <c r="O545" s="238">
        <v>1.3</v>
      </c>
      <c r="P545" s="238">
        <v>4.34</v>
      </c>
      <c r="Q545" s="238">
        <v>5.7960000000000003</v>
      </c>
      <c r="R545" s="238">
        <v>8.423</v>
      </c>
      <c r="S545" s="238">
        <v>29.393999999999998</v>
      </c>
      <c r="T545" s="238">
        <v>25.579000000000001</v>
      </c>
      <c r="U545" s="238">
        <v>3.3639999999999999</v>
      </c>
      <c r="V545" s="238">
        <v>18.925000000000001</v>
      </c>
      <c r="W545" s="238">
        <v>7.9760000000000097</v>
      </c>
      <c r="X545" s="238">
        <v>8.9670000000000005</v>
      </c>
      <c r="Y545" s="238">
        <v>0</v>
      </c>
      <c r="Z545" s="238">
        <v>0.78</v>
      </c>
      <c r="AA545" s="246">
        <v>2.569</v>
      </c>
      <c r="AB545" s="93"/>
    </row>
    <row r="546" spans="1:28" ht="19.5" customHeight="1" x14ac:dyDescent="0.15">
      <c r="A546" s="191"/>
      <c r="B546" s="195"/>
      <c r="C546" s="195"/>
      <c r="D546" s="186" t="s">
        <v>161</v>
      </c>
      <c r="E546" s="186" t="s">
        <v>184</v>
      </c>
      <c r="F546" s="238">
        <v>2.29</v>
      </c>
      <c r="G546" s="238">
        <v>0</v>
      </c>
      <c r="H546" s="238">
        <v>0.78</v>
      </c>
      <c r="I546" s="238">
        <v>0.34</v>
      </c>
      <c r="J546" s="238">
        <v>1.01</v>
      </c>
      <c r="K546" s="238">
        <v>0.16</v>
      </c>
      <c r="L546" s="238">
        <v>0</v>
      </c>
      <c r="M546" s="238">
        <v>0</v>
      </c>
      <c r="N546" s="238">
        <v>0</v>
      </c>
      <c r="O546" s="238">
        <v>0</v>
      </c>
      <c r="P546" s="238">
        <v>0</v>
      </c>
      <c r="Q546" s="238">
        <v>0</v>
      </c>
      <c r="R546" s="238">
        <v>0</v>
      </c>
      <c r="S546" s="238">
        <v>0</v>
      </c>
      <c r="T546" s="238">
        <v>0</v>
      </c>
      <c r="U546" s="238">
        <v>0</v>
      </c>
      <c r="V546" s="238">
        <v>0</v>
      </c>
      <c r="W546" s="238">
        <v>0</v>
      </c>
      <c r="X546" s="238">
        <v>0</v>
      </c>
      <c r="Y546" s="238">
        <v>0</v>
      </c>
      <c r="Z546" s="238">
        <v>0</v>
      </c>
      <c r="AA546" s="246">
        <v>0</v>
      </c>
      <c r="AB546" s="93"/>
    </row>
    <row r="547" spans="1:28" ht="19.5" customHeight="1" x14ac:dyDescent="0.15">
      <c r="A547" s="191"/>
      <c r="B547" s="195"/>
      <c r="C547" s="195"/>
      <c r="D547" s="195"/>
      <c r="E547" s="186" t="s">
        <v>150</v>
      </c>
      <c r="F547" s="238">
        <v>1.7000000000000001E-2</v>
      </c>
      <c r="G547" s="238">
        <v>0</v>
      </c>
      <c r="H547" s="238">
        <v>0</v>
      </c>
      <c r="I547" s="238">
        <v>0</v>
      </c>
      <c r="J547" s="238">
        <v>1.2999999999999999E-2</v>
      </c>
      <c r="K547" s="238">
        <v>4.0000000000000001E-3</v>
      </c>
      <c r="L547" s="238">
        <v>0</v>
      </c>
      <c r="M547" s="238">
        <v>0</v>
      </c>
      <c r="N547" s="238">
        <v>0</v>
      </c>
      <c r="O547" s="238">
        <v>0</v>
      </c>
      <c r="P547" s="238">
        <v>0</v>
      </c>
      <c r="Q547" s="238">
        <v>0</v>
      </c>
      <c r="R547" s="238">
        <v>0</v>
      </c>
      <c r="S547" s="238">
        <v>0</v>
      </c>
      <c r="T547" s="238">
        <v>0</v>
      </c>
      <c r="U547" s="238">
        <v>0</v>
      </c>
      <c r="V547" s="238">
        <v>0</v>
      </c>
      <c r="W547" s="238">
        <v>0</v>
      </c>
      <c r="X547" s="238">
        <v>0</v>
      </c>
      <c r="Y547" s="238">
        <v>0</v>
      </c>
      <c r="Z547" s="238">
        <v>0</v>
      </c>
      <c r="AA547" s="246">
        <v>0</v>
      </c>
      <c r="AB547" s="93"/>
    </row>
    <row r="548" spans="1:28" ht="19.5" customHeight="1" x14ac:dyDescent="0.15">
      <c r="A548" s="191"/>
      <c r="B548" s="195"/>
      <c r="C548" s="195" t="s">
        <v>162</v>
      </c>
      <c r="D548" s="186" t="s">
        <v>163</v>
      </c>
      <c r="E548" s="186" t="s">
        <v>184</v>
      </c>
      <c r="F548" s="238">
        <v>7.39</v>
      </c>
      <c r="G548" s="238">
        <v>0</v>
      </c>
      <c r="H548" s="238">
        <v>0</v>
      </c>
      <c r="I548" s="238">
        <v>0</v>
      </c>
      <c r="J548" s="238">
        <v>0</v>
      </c>
      <c r="K548" s="238">
        <v>0</v>
      </c>
      <c r="L548" s="238">
        <v>0</v>
      </c>
      <c r="M548" s="238">
        <v>0</v>
      </c>
      <c r="N548" s="238">
        <v>0</v>
      </c>
      <c r="O548" s="238">
        <v>0</v>
      </c>
      <c r="P548" s="238">
        <v>0</v>
      </c>
      <c r="Q548" s="238">
        <v>0.43</v>
      </c>
      <c r="R548" s="238">
        <v>0.96</v>
      </c>
      <c r="S548" s="238">
        <v>0.64</v>
      </c>
      <c r="T548" s="238">
        <v>1.1299999999999999</v>
      </c>
      <c r="U548" s="238">
        <v>1.62</v>
      </c>
      <c r="V548" s="238">
        <v>2.61</v>
      </c>
      <c r="W548" s="238">
        <v>0</v>
      </c>
      <c r="X548" s="238">
        <v>0</v>
      </c>
      <c r="Y548" s="238">
        <v>0</v>
      </c>
      <c r="Z548" s="238">
        <v>0</v>
      </c>
      <c r="AA548" s="246">
        <v>0</v>
      </c>
      <c r="AB548" s="93"/>
    </row>
    <row r="549" spans="1:28" ht="19.5" customHeight="1" x14ac:dyDescent="0.15">
      <c r="A549" s="191"/>
      <c r="B549" s="195" t="s">
        <v>20</v>
      </c>
      <c r="C549" s="195"/>
      <c r="D549" s="195"/>
      <c r="E549" s="186" t="s">
        <v>150</v>
      </c>
      <c r="F549" s="238">
        <v>2.1469999999999998</v>
      </c>
      <c r="G549" s="238">
        <v>0</v>
      </c>
      <c r="H549" s="238">
        <v>0</v>
      </c>
      <c r="I549" s="238">
        <v>0</v>
      </c>
      <c r="J549" s="238">
        <v>0</v>
      </c>
      <c r="K549" s="238">
        <v>0</v>
      </c>
      <c r="L549" s="238">
        <v>0</v>
      </c>
      <c r="M549" s="238">
        <v>0</v>
      </c>
      <c r="N549" s="238">
        <v>0</v>
      </c>
      <c r="O549" s="238">
        <v>0</v>
      </c>
      <c r="P549" s="238">
        <v>0</v>
      </c>
      <c r="Q549" s="238">
        <v>0.113</v>
      </c>
      <c r="R549" s="238">
        <v>0.26</v>
      </c>
      <c r="S549" s="238">
        <v>0.17899999999999999</v>
      </c>
      <c r="T549" s="238">
        <v>0.32700000000000001</v>
      </c>
      <c r="U549" s="238">
        <v>0.48499999999999999</v>
      </c>
      <c r="V549" s="238">
        <v>0.78300000000000003</v>
      </c>
      <c r="W549" s="238">
        <v>0</v>
      </c>
      <c r="X549" s="238">
        <v>0</v>
      </c>
      <c r="Y549" s="238">
        <v>0</v>
      </c>
      <c r="Z549" s="238">
        <v>0</v>
      </c>
      <c r="AA549" s="246">
        <v>0</v>
      </c>
      <c r="AB549" s="93"/>
    </row>
    <row r="550" spans="1:28" ht="19.5" customHeight="1" x14ac:dyDescent="0.15">
      <c r="A550" s="191"/>
      <c r="B550" s="195"/>
      <c r="C550" s="195"/>
      <c r="D550" s="186" t="s">
        <v>164</v>
      </c>
      <c r="E550" s="186" t="s">
        <v>184</v>
      </c>
      <c r="F550" s="238">
        <v>0.1</v>
      </c>
      <c r="G550" s="238">
        <v>0</v>
      </c>
      <c r="H550" s="238">
        <v>0</v>
      </c>
      <c r="I550" s="238">
        <v>0</v>
      </c>
      <c r="J550" s="238">
        <v>0.1</v>
      </c>
      <c r="K550" s="238">
        <v>0</v>
      </c>
      <c r="L550" s="238">
        <v>0</v>
      </c>
      <c r="M550" s="238">
        <v>0</v>
      </c>
      <c r="N550" s="238">
        <v>0</v>
      </c>
      <c r="O550" s="238">
        <v>0</v>
      </c>
      <c r="P550" s="238">
        <v>0</v>
      </c>
      <c r="Q550" s="238">
        <v>0</v>
      </c>
      <c r="R550" s="238">
        <v>0</v>
      </c>
      <c r="S550" s="238">
        <v>0</v>
      </c>
      <c r="T550" s="238">
        <v>0</v>
      </c>
      <c r="U550" s="238">
        <v>0</v>
      </c>
      <c r="V550" s="238">
        <v>0</v>
      </c>
      <c r="W550" s="238">
        <v>0</v>
      </c>
      <c r="X550" s="238">
        <v>0</v>
      </c>
      <c r="Y550" s="238">
        <v>0</v>
      </c>
      <c r="Z550" s="238">
        <v>0</v>
      </c>
      <c r="AA550" s="246">
        <v>0</v>
      </c>
      <c r="AB550" s="93"/>
    </row>
    <row r="551" spans="1:28" ht="19.5" customHeight="1" x14ac:dyDescent="0.15">
      <c r="A551" s="191" t="s">
        <v>227</v>
      </c>
      <c r="B551" s="195"/>
      <c r="C551" s="195"/>
      <c r="D551" s="195"/>
      <c r="E551" s="186" t="s">
        <v>150</v>
      </c>
      <c r="F551" s="238">
        <v>1E-3</v>
      </c>
      <c r="G551" s="238">
        <v>0</v>
      </c>
      <c r="H551" s="238">
        <v>0</v>
      </c>
      <c r="I551" s="238">
        <v>0</v>
      </c>
      <c r="J551" s="238">
        <v>1E-3</v>
      </c>
      <c r="K551" s="238">
        <v>0</v>
      </c>
      <c r="L551" s="238">
        <v>0</v>
      </c>
      <c r="M551" s="238">
        <v>0</v>
      </c>
      <c r="N551" s="238">
        <v>0</v>
      </c>
      <c r="O551" s="238">
        <v>0</v>
      </c>
      <c r="P551" s="238">
        <v>0</v>
      </c>
      <c r="Q551" s="238">
        <v>0</v>
      </c>
      <c r="R551" s="238">
        <v>0</v>
      </c>
      <c r="S551" s="238">
        <v>0</v>
      </c>
      <c r="T551" s="238">
        <v>0</v>
      </c>
      <c r="U551" s="238">
        <v>0</v>
      </c>
      <c r="V551" s="238">
        <v>0</v>
      </c>
      <c r="W551" s="238">
        <v>0</v>
      </c>
      <c r="X551" s="238">
        <v>0</v>
      </c>
      <c r="Y551" s="238">
        <v>0</v>
      </c>
      <c r="Z551" s="238">
        <v>0</v>
      </c>
      <c r="AA551" s="246">
        <v>0</v>
      </c>
      <c r="AB551" s="93"/>
    </row>
    <row r="552" spans="1:28" ht="19.5" customHeight="1" x14ac:dyDescent="0.15">
      <c r="A552" s="191"/>
      <c r="B552" s="194"/>
      <c r="C552" s="190" t="s">
        <v>165</v>
      </c>
      <c r="D552" s="185"/>
      <c r="E552" s="186" t="s">
        <v>184</v>
      </c>
      <c r="F552" s="238">
        <v>3.02</v>
      </c>
      <c r="G552" s="238">
        <v>0</v>
      </c>
      <c r="H552" s="238">
        <v>0</v>
      </c>
      <c r="I552" s="238">
        <v>0</v>
      </c>
      <c r="J552" s="238">
        <v>0.3</v>
      </c>
      <c r="K552" s="238">
        <v>0.1</v>
      </c>
      <c r="L552" s="238">
        <v>0.97</v>
      </c>
      <c r="M552" s="238">
        <v>0</v>
      </c>
      <c r="N552" s="238">
        <v>0</v>
      </c>
      <c r="O552" s="238">
        <v>0</v>
      </c>
      <c r="P552" s="238">
        <v>0</v>
      </c>
      <c r="Q552" s="238">
        <v>0.23</v>
      </c>
      <c r="R552" s="238">
        <v>0.28999999999999998</v>
      </c>
      <c r="S552" s="238">
        <v>0.72</v>
      </c>
      <c r="T552" s="238">
        <v>0.41</v>
      </c>
      <c r="U552" s="238">
        <v>0</v>
      </c>
      <c r="V552" s="238">
        <v>0</v>
      </c>
      <c r="W552" s="238">
        <v>0</v>
      </c>
      <c r="X552" s="238">
        <v>0</v>
      </c>
      <c r="Y552" s="238">
        <v>0</v>
      </c>
      <c r="Z552" s="238">
        <v>0</v>
      </c>
      <c r="AA552" s="246">
        <v>0</v>
      </c>
      <c r="AB552" s="93"/>
    </row>
    <row r="553" spans="1:28" ht="19.5" customHeight="1" x14ac:dyDescent="0.15">
      <c r="A553" s="191"/>
      <c r="B553" s="194"/>
      <c r="C553" s="194"/>
      <c r="D553" s="188"/>
      <c r="E553" s="186" t="s">
        <v>150</v>
      </c>
      <c r="F553" s="238">
        <v>0.56799999999999995</v>
      </c>
      <c r="G553" s="238">
        <v>0</v>
      </c>
      <c r="H553" s="238">
        <v>0</v>
      </c>
      <c r="I553" s="238">
        <v>0</v>
      </c>
      <c r="J553" s="238">
        <v>1.4999999999999999E-2</v>
      </c>
      <c r="K553" s="238">
        <v>6.0000000000000001E-3</v>
      </c>
      <c r="L553" s="238">
        <v>0.104</v>
      </c>
      <c r="M553" s="238">
        <v>0</v>
      </c>
      <c r="N553" s="238">
        <v>0</v>
      </c>
      <c r="O553" s="238">
        <v>0</v>
      </c>
      <c r="P553" s="238">
        <v>0</v>
      </c>
      <c r="Q553" s="238">
        <v>6.2E-2</v>
      </c>
      <c r="R553" s="238">
        <v>8.1000000000000003E-2</v>
      </c>
      <c r="S553" s="238">
        <v>0.20200000000000001</v>
      </c>
      <c r="T553" s="238">
        <v>9.8000000000000004E-2</v>
      </c>
      <c r="U553" s="238">
        <v>0</v>
      </c>
      <c r="V553" s="238">
        <v>0</v>
      </c>
      <c r="W553" s="238">
        <v>0</v>
      </c>
      <c r="X553" s="238">
        <v>0</v>
      </c>
      <c r="Y553" s="238">
        <v>0</v>
      </c>
      <c r="Z553" s="238">
        <v>0</v>
      </c>
      <c r="AA553" s="246">
        <v>0</v>
      </c>
      <c r="AB553" s="93"/>
    </row>
    <row r="554" spans="1:28" ht="19.5" customHeight="1" x14ac:dyDescent="0.15">
      <c r="A554" s="191"/>
      <c r="B554" s="193"/>
      <c r="C554" s="190" t="s">
        <v>152</v>
      </c>
      <c r="D554" s="185"/>
      <c r="E554" s="186" t="s">
        <v>184</v>
      </c>
      <c r="F554" s="238">
        <v>714.3</v>
      </c>
      <c r="G554" s="238">
        <v>0.39</v>
      </c>
      <c r="H554" s="238">
        <v>2.91</v>
      </c>
      <c r="I554" s="238">
        <v>17.7</v>
      </c>
      <c r="J554" s="238">
        <v>26.58</v>
      </c>
      <c r="K554" s="238">
        <v>7.54</v>
      </c>
      <c r="L554" s="238">
        <v>4.7699999999999996</v>
      </c>
      <c r="M554" s="238">
        <v>11.01</v>
      </c>
      <c r="N554" s="238">
        <v>8.9</v>
      </c>
      <c r="O554" s="238">
        <v>7.66</v>
      </c>
      <c r="P554" s="238">
        <v>5.24</v>
      </c>
      <c r="Q554" s="238">
        <v>19.7</v>
      </c>
      <c r="R554" s="238">
        <v>111.4</v>
      </c>
      <c r="S554" s="238">
        <v>200.89</v>
      </c>
      <c r="T554" s="238">
        <v>142.44999999999999</v>
      </c>
      <c r="U554" s="238">
        <v>122.77</v>
      </c>
      <c r="V554" s="238">
        <v>14.98</v>
      </c>
      <c r="W554" s="238">
        <v>1.97</v>
      </c>
      <c r="X554" s="238">
        <v>4.5</v>
      </c>
      <c r="Y554" s="238">
        <v>0.77</v>
      </c>
      <c r="Z554" s="238">
        <v>1.91</v>
      </c>
      <c r="AA554" s="246">
        <v>0.26</v>
      </c>
      <c r="AB554" s="93"/>
    </row>
    <row r="555" spans="1:28" ht="19.5" customHeight="1" x14ac:dyDescent="0.15">
      <c r="A555" s="191"/>
      <c r="B555" s="194"/>
      <c r="C555" s="194"/>
      <c r="D555" s="188"/>
      <c r="E555" s="186" t="s">
        <v>150</v>
      </c>
      <c r="F555" s="238">
        <v>121.47</v>
      </c>
      <c r="G555" s="238">
        <v>0</v>
      </c>
      <c r="H555" s="238">
        <v>0</v>
      </c>
      <c r="I555" s="238">
        <v>0.504</v>
      </c>
      <c r="J555" s="238">
        <v>1.47</v>
      </c>
      <c r="K555" s="238">
        <v>0.61499999999999999</v>
      </c>
      <c r="L555" s="238">
        <v>0.42899999999999999</v>
      </c>
      <c r="M555" s="238">
        <v>1.143</v>
      </c>
      <c r="N555" s="238">
        <v>0.98199999999999998</v>
      </c>
      <c r="O555" s="238">
        <v>0.996</v>
      </c>
      <c r="P555" s="238">
        <v>0.69899999999999995</v>
      </c>
      <c r="Q555" s="238">
        <v>3.048</v>
      </c>
      <c r="R555" s="238">
        <v>17.722000000000001</v>
      </c>
      <c r="S555" s="238">
        <v>34.146999999999998</v>
      </c>
      <c r="T555" s="238">
        <v>25.009</v>
      </c>
      <c r="U555" s="238">
        <v>28.687999999999999</v>
      </c>
      <c r="V555" s="238">
        <v>3.6909999999999998</v>
      </c>
      <c r="W555" s="238">
        <v>0.51100000000000001</v>
      </c>
      <c r="X555" s="238">
        <v>1.087</v>
      </c>
      <c r="Y555" s="238">
        <v>0.17699999999999999</v>
      </c>
      <c r="Z555" s="238">
        <v>0.48399999999999999</v>
      </c>
      <c r="AA555" s="246">
        <v>6.8000000000000005E-2</v>
      </c>
      <c r="AB555" s="93"/>
    </row>
    <row r="556" spans="1:28" ht="19.5" customHeight="1" x14ac:dyDescent="0.15">
      <c r="A556" s="191"/>
      <c r="B556" s="195" t="s">
        <v>94</v>
      </c>
      <c r="C556" s="186"/>
      <c r="D556" s="186" t="s">
        <v>153</v>
      </c>
      <c r="E556" s="186" t="s">
        <v>184</v>
      </c>
      <c r="F556" s="238">
        <v>250.28</v>
      </c>
      <c r="G556" s="238">
        <v>0.39</v>
      </c>
      <c r="H556" s="238">
        <v>0</v>
      </c>
      <c r="I556" s="238">
        <v>1.91</v>
      </c>
      <c r="J556" s="238">
        <v>5.74</v>
      </c>
      <c r="K556" s="238">
        <v>2.87</v>
      </c>
      <c r="L556" s="238">
        <v>0</v>
      </c>
      <c r="M556" s="238">
        <v>1.06</v>
      </c>
      <c r="N556" s="238">
        <v>0</v>
      </c>
      <c r="O556" s="238">
        <v>1.28</v>
      </c>
      <c r="P556" s="238">
        <v>0.25</v>
      </c>
      <c r="Q556" s="238">
        <v>3.6</v>
      </c>
      <c r="R556" s="238">
        <v>18.239999999999998</v>
      </c>
      <c r="S556" s="238">
        <v>52.94</v>
      </c>
      <c r="T556" s="238">
        <v>42.12</v>
      </c>
      <c r="U556" s="238">
        <v>95.94</v>
      </c>
      <c r="V556" s="238">
        <v>14.53</v>
      </c>
      <c r="W556" s="238">
        <v>1.97</v>
      </c>
      <c r="X556" s="238">
        <v>4.5</v>
      </c>
      <c r="Y556" s="238">
        <v>0.77</v>
      </c>
      <c r="Z556" s="238">
        <v>1.91</v>
      </c>
      <c r="AA556" s="250">
        <v>0.26</v>
      </c>
      <c r="AB556" s="93"/>
    </row>
    <row r="557" spans="1:28" ht="19.5" customHeight="1" x14ac:dyDescent="0.15">
      <c r="A557" s="191"/>
      <c r="B557" s="195"/>
      <c r="C557" s="195" t="s">
        <v>10</v>
      </c>
      <c r="D557" s="195"/>
      <c r="E557" s="186" t="s">
        <v>150</v>
      </c>
      <c r="F557" s="238">
        <v>59.91</v>
      </c>
      <c r="G557" s="238">
        <v>0</v>
      </c>
      <c r="H557" s="238">
        <v>0</v>
      </c>
      <c r="I557" s="238">
        <v>9.7000000000000003E-2</v>
      </c>
      <c r="J557" s="238">
        <v>0.39500000000000002</v>
      </c>
      <c r="K557" s="238">
        <v>0.28699999999999998</v>
      </c>
      <c r="L557" s="238">
        <v>0</v>
      </c>
      <c r="M557" s="238">
        <v>0.14799999999999999</v>
      </c>
      <c r="N557" s="238">
        <v>0</v>
      </c>
      <c r="O557" s="238">
        <v>0.23100000000000001</v>
      </c>
      <c r="P557" s="238">
        <v>0.05</v>
      </c>
      <c r="Q557" s="238">
        <v>0.79100000000000004</v>
      </c>
      <c r="R557" s="238">
        <v>4.2009999999999996</v>
      </c>
      <c r="S557" s="238">
        <v>12.662000000000001</v>
      </c>
      <c r="T557" s="238">
        <v>10.356</v>
      </c>
      <c r="U557" s="238">
        <v>24.74</v>
      </c>
      <c r="V557" s="238">
        <v>3.625</v>
      </c>
      <c r="W557" s="238">
        <v>0.51100000000000001</v>
      </c>
      <c r="X557" s="238">
        <v>1.087</v>
      </c>
      <c r="Y557" s="238">
        <v>0.17699999999999999</v>
      </c>
      <c r="Z557" s="238">
        <v>0.48399999999999999</v>
      </c>
      <c r="AA557" s="246">
        <v>6.8000000000000005E-2</v>
      </c>
      <c r="AB557" s="93"/>
    </row>
    <row r="558" spans="1:28" ht="19.5" customHeight="1" x14ac:dyDescent="0.15">
      <c r="A558" s="191"/>
      <c r="B558" s="195"/>
      <c r="C558" s="195"/>
      <c r="D558" s="186" t="s">
        <v>157</v>
      </c>
      <c r="E558" s="186" t="s">
        <v>184</v>
      </c>
      <c r="F558" s="238">
        <v>192.29</v>
      </c>
      <c r="G558" s="238">
        <v>0</v>
      </c>
      <c r="H558" s="238">
        <v>0</v>
      </c>
      <c r="I558" s="238">
        <v>0</v>
      </c>
      <c r="J558" s="238">
        <v>0.16</v>
      </c>
      <c r="K558" s="238">
        <v>0</v>
      </c>
      <c r="L558" s="238">
        <v>0</v>
      </c>
      <c r="M558" s="238">
        <v>0.25</v>
      </c>
      <c r="N558" s="238">
        <v>0</v>
      </c>
      <c r="O558" s="238">
        <v>0</v>
      </c>
      <c r="P558" s="238">
        <v>0.25</v>
      </c>
      <c r="Q558" s="238">
        <v>0.47</v>
      </c>
      <c r="R558" s="238">
        <v>16.559999999999999</v>
      </c>
      <c r="S558" s="238">
        <v>23.7</v>
      </c>
      <c r="T558" s="238">
        <v>40.06</v>
      </c>
      <c r="U558" s="238">
        <v>90.85</v>
      </c>
      <c r="V558" s="238">
        <v>10.64</v>
      </c>
      <c r="W558" s="238">
        <v>1.91</v>
      </c>
      <c r="X558" s="238">
        <v>4.5</v>
      </c>
      <c r="Y558" s="238">
        <v>0.77</v>
      </c>
      <c r="Z558" s="238">
        <v>1.91</v>
      </c>
      <c r="AA558" s="246">
        <v>0.26</v>
      </c>
      <c r="AB558" s="93"/>
    </row>
    <row r="559" spans="1:28" ht="19.5" customHeight="1" x14ac:dyDescent="0.15">
      <c r="A559" s="191"/>
      <c r="B559" s="195"/>
      <c r="C559" s="195"/>
      <c r="D559" s="195"/>
      <c r="E559" s="186" t="s">
        <v>150</v>
      </c>
      <c r="F559" s="238">
        <v>47.838999999999999</v>
      </c>
      <c r="G559" s="238">
        <v>0</v>
      </c>
      <c r="H559" s="238">
        <v>0</v>
      </c>
      <c r="I559" s="238">
        <v>0</v>
      </c>
      <c r="J559" s="238">
        <v>1.0999999999999999E-2</v>
      </c>
      <c r="K559" s="238">
        <v>0</v>
      </c>
      <c r="L559" s="238">
        <v>0</v>
      </c>
      <c r="M559" s="238">
        <v>3.5000000000000003E-2</v>
      </c>
      <c r="N559" s="238">
        <v>0</v>
      </c>
      <c r="O559" s="238">
        <v>0</v>
      </c>
      <c r="P559" s="238">
        <v>0.05</v>
      </c>
      <c r="Q559" s="238">
        <v>0.10299999999999999</v>
      </c>
      <c r="R559" s="238">
        <v>3.8140000000000001</v>
      </c>
      <c r="S559" s="238">
        <v>5.6470000000000002</v>
      </c>
      <c r="T559" s="238">
        <v>9.8379999999999992</v>
      </c>
      <c r="U559" s="238">
        <v>23.416</v>
      </c>
      <c r="V559" s="238">
        <v>2.6139999999999999</v>
      </c>
      <c r="W559" s="238">
        <v>0.495</v>
      </c>
      <c r="X559" s="238">
        <v>1.087</v>
      </c>
      <c r="Y559" s="238">
        <v>0.17699999999999999</v>
      </c>
      <c r="Z559" s="238">
        <v>0.48399999999999999</v>
      </c>
      <c r="AA559" s="246">
        <v>6.8000000000000005E-2</v>
      </c>
      <c r="AB559" s="93"/>
    </row>
    <row r="560" spans="1:28" ht="19.5" customHeight="1" x14ac:dyDescent="0.15">
      <c r="A560" s="191"/>
      <c r="B560" s="195" t="s">
        <v>65</v>
      </c>
      <c r="C560" s="195" t="s">
        <v>159</v>
      </c>
      <c r="D560" s="186" t="s">
        <v>160</v>
      </c>
      <c r="E560" s="186" t="s">
        <v>184</v>
      </c>
      <c r="F560" s="238">
        <v>57.99</v>
      </c>
      <c r="G560" s="238">
        <v>0.39</v>
      </c>
      <c r="H560" s="238">
        <v>0</v>
      </c>
      <c r="I560" s="238">
        <v>1.91</v>
      </c>
      <c r="J560" s="238">
        <v>5.58</v>
      </c>
      <c r="K560" s="238">
        <v>2.87</v>
      </c>
      <c r="L560" s="238">
        <v>0</v>
      </c>
      <c r="M560" s="238">
        <v>0.81</v>
      </c>
      <c r="N560" s="238">
        <v>0</v>
      </c>
      <c r="O560" s="238">
        <v>1.28</v>
      </c>
      <c r="P560" s="238">
        <v>0</v>
      </c>
      <c r="Q560" s="238">
        <v>3.13</v>
      </c>
      <c r="R560" s="238">
        <v>1.68</v>
      </c>
      <c r="S560" s="238">
        <v>29.24</v>
      </c>
      <c r="T560" s="238">
        <v>2.06</v>
      </c>
      <c r="U560" s="238">
        <v>5.09</v>
      </c>
      <c r="V560" s="238">
        <v>3.89</v>
      </c>
      <c r="W560" s="238">
        <v>0.06</v>
      </c>
      <c r="X560" s="238">
        <v>0</v>
      </c>
      <c r="Y560" s="238">
        <v>0</v>
      </c>
      <c r="Z560" s="238">
        <v>0</v>
      </c>
      <c r="AA560" s="246">
        <v>0</v>
      </c>
      <c r="AB560" s="93"/>
    </row>
    <row r="561" spans="1:28" ht="19.5" customHeight="1" x14ac:dyDescent="0.15">
      <c r="A561" s="191"/>
      <c r="B561" s="195"/>
      <c r="C561" s="195"/>
      <c r="D561" s="195"/>
      <c r="E561" s="186" t="s">
        <v>150</v>
      </c>
      <c r="F561" s="238">
        <v>12.071</v>
      </c>
      <c r="G561" s="238">
        <v>0</v>
      </c>
      <c r="H561" s="238">
        <v>0</v>
      </c>
      <c r="I561" s="238">
        <v>9.7000000000000003E-2</v>
      </c>
      <c r="J561" s="238">
        <v>0.38400000000000001</v>
      </c>
      <c r="K561" s="238">
        <v>0.28699999999999998</v>
      </c>
      <c r="L561" s="238">
        <v>0</v>
      </c>
      <c r="M561" s="238">
        <v>0.113</v>
      </c>
      <c r="N561" s="238">
        <v>0</v>
      </c>
      <c r="O561" s="238">
        <v>0.23100000000000001</v>
      </c>
      <c r="P561" s="238">
        <v>0</v>
      </c>
      <c r="Q561" s="238">
        <v>0.68799999999999994</v>
      </c>
      <c r="R561" s="238">
        <v>0.38700000000000001</v>
      </c>
      <c r="S561" s="238">
        <v>7.0149999999999997</v>
      </c>
      <c r="T561" s="238">
        <v>0.51800000000000002</v>
      </c>
      <c r="U561" s="238">
        <v>1.3240000000000001</v>
      </c>
      <c r="V561" s="238">
        <v>1.0109999999999999</v>
      </c>
      <c r="W561" s="238">
        <v>1.6E-2</v>
      </c>
      <c r="X561" s="238">
        <v>0</v>
      </c>
      <c r="Y561" s="238">
        <v>0</v>
      </c>
      <c r="Z561" s="238">
        <v>0</v>
      </c>
      <c r="AA561" s="246">
        <v>0</v>
      </c>
      <c r="AB561" s="93"/>
    </row>
    <row r="562" spans="1:28" ht="19.5" customHeight="1" x14ac:dyDescent="0.15">
      <c r="A562" s="191" t="s">
        <v>85</v>
      </c>
      <c r="B562" s="195"/>
      <c r="C562" s="195"/>
      <c r="D562" s="186" t="s">
        <v>166</v>
      </c>
      <c r="E562" s="186" t="s">
        <v>184</v>
      </c>
      <c r="F562" s="238">
        <v>0</v>
      </c>
      <c r="G562" s="238">
        <v>0</v>
      </c>
      <c r="H562" s="238">
        <v>0</v>
      </c>
      <c r="I562" s="238">
        <v>0</v>
      </c>
      <c r="J562" s="238">
        <v>0</v>
      </c>
      <c r="K562" s="238">
        <v>0</v>
      </c>
      <c r="L562" s="238">
        <v>0</v>
      </c>
      <c r="M562" s="238">
        <v>0</v>
      </c>
      <c r="N562" s="238">
        <v>0</v>
      </c>
      <c r="O562" s="238">
        <v>0</v>
      </c>
      <c r="P562" s="238">
        <v>0</v>
      </c>
      <c r="Q562" s="238">
        <v>0</v>
      </c>
      <c r="R562" s="238">
        <v>0</v>
      </c>
      <c r="S562" s="238">
        <v>0</v>
      </c>
      <c r="T562" s="238">
        <v>0</v>
      </c>
      <c r="U562" s="238">
        <v>0</v>
      </c>
      <c r="V562" s="238">
        <v>0</v>
      </c>
      <c r="W562" s="238">
        <v>0</v>
      </c>
      <c r="X562" s="238">
        <v>0</v>
      </c>
      <c r="Y562" s="238">
        <v>0</v>
      </c>
      <c r="Z562" s="238">
        <v>0</v>
      </c>
      <c r="AA562" s="246">
        <v>0</v>
      </c>
      <c r="AB562" s="93"/>
    </row>
    <row r="563" spans="1:28" ht="19.5" customHeight="1" x14ac:dyDescent="0.15">
      <c r="A563" s="191"/>
      <c r="B563" s="195"/>
      <c r="C563" s="195" t="s">
        <v>162</v>
      </c>
      <c r="D563" s="195"/>
      <c r="E563" s="186" t="s">
        <v>150</v>
      </c>
      <c r="F563" s="238">
        <v>0</v>
      </c>
      <c r="G563" s="238">
        <v>0</v>
      </c>
      <c r="H563" s="238">
        <v>0</v>
      </c>
      <c r="I563" s="238">
        <v>0</v>
      </c>
      <c r="J563" s="238">
        <v>0</v>
      </c>
      <c r="K563" s="238">
        <v>0</v>
      </c>
      <c r="L563" s="238">
        <v>0</v>
      </c>
      <c r="M563" s="238">
        <v>0</v>
      </c>
      <c r="N563" s="238">
        <v>0</v>
      </c>
      <c r="O563" s="238">
        <v>0</v>
      </c>
      <c r="P563" s="238">
        <v>0</v>
      </c>
      <c r="Q563" s="238">
        <v>0</v>
      </c>
      <c r="R563" s="238">
        <v>0</v>
      </c>
      <c r="S563" s="238">
        <v>0</v>
      </c>
      <c r="T563" s="238">
        <v>0</v>
      </c>
      <c r="U563" s="238">
        <v>0</v>
      </c>
      <c r="V563" s="238">
        <v>0</v>
      </c>
      <c r="W563" s="238">
        <v>0</v>
      </c>
      <c r="X563" s="238">
        <v>0</v>
      </c>
      <c r="Y563" s="238">
        <v>0</v>
      </c>
      <c r="Z563" s="238">
        <v>0</v>
      </c>
      <c r="AA563" s="246">
        <v>0</v>
      </c>
      <c r="AB563" s="93"/>
    </row>
    <row r="564" spans="1:28" ht="19.5" customHeight="1" x14ac:dyDescent="0.15">
      <c r="A564" s="191"/>
      <c r="B564" s="195" t="s">
        <v>20</v>
      </c>
      <c r="C564" s="195"/>
      <c r="D564" s="186" t="s">
        <v>164</v>
      </c>
      <c r="E564" s="186" t="s">
        <v>184</v>
      </c>
      <c r="F564" s="238">
        <v>0</v>
      </c>
      <c r="G564" s="238">
        <v>0</v>
      </c>
      <c r="H564" s="238">
        <v>0</v>
      </c>
      <c r="I564" s="238">
        <v>0</v>
      </c>
      <c r="J564" s="238">
        <v>0</v>
      </c>
      <c r="K564" s="238">
        <v>0</v>
      </c>
      <c r="L564" s="238">
        <v>0</v>
      </c>
      <c r="M564" s="238">
        <v>0</v>
      </c>
      <c r="N564" s="238">
        <v>0</v>
      </c>
      <c r="O564" s="238">
        <v>0</v>
      </c>
      <c r="P564" s="238">
        <v>0</v>
      </c>
      <c r="Q564" s="238">
        <v>0</v>
      </c>
      <c r="R564" s="238">
        <v>0</v>
      </c>
      <c r="S564" s="238">
        <v>0</v>
      </c>
      <c r="T564" s="238">
        <v>0</v>
      </c>
      <c r="U564" s="238">
        <v>0</v>
      </c>
      <c r="V564" s="238">
        <v>0</v>
      </c>
      <c r="W564" s="238">
        <v>0</v>
      </c>
      <c r="X564" s="238">
        <v>0</v>
      </c>
      <c r="Y564" s="238">
        <v>0</v>
      </c>
      <c r="Z564" s="238">
        <v>0</v>
      </c>
      <c r="AA564" s="246">
        <v>0</v>
      </c>
      <c r="AB564" s="93"/>
    </row>
    <row r="565" spans="1:28" ht="19.5" customHeight="1" x14ac:dyDescent="0.15">
      <c r="A565" s="191"/>
      <c r="B565" s="195"/>
      <c r="C565" s="195"/>
      <c r="D565" s="195"/>
      <c r="E565" s="186" t="s">
        <v>150</v>
      </c>
      <c r="F565" s="238">
        <v>0</v>
      </c>
      <c r="G565" s="238">
        <v>0</v>
      </c>
      <c r="H565" s="238">
        <v>0</v>
      </c>
      <c r="I565" s="238">
        <v>0</v>
      </c>
      <c r="J565" s="238">
        <v>0</v>
      </c>
      <c r="K565" s="238">
        <v>0</v>
      </c>
      <c r="L565" s="238">
        <v>0</v>
      </c>
      <c r="M565" s="238">
        <v>0</v>
      </c>
      <c r="N565" s="238">
        <v>0</v>
      </c>
      <c r="O565" s="238">
        <v>0</v>
      </c>
      <c r="P565" s="238">
        <v>0</v>
      </c>
      <c r="Q565" s="238">
        <v>0</v>
      </c>
      <c r="R565" s="238">
        <v>0</v>
      </c>
      <c r="S565" s="238">
        <v>0</v>
      </c>
      <c r="T565" s="238">
        <v>0</v>
      </c>
      <c r="U565" s="238">
        <v>0</v>
      </c>
      <c r="V565" s="238">
        <v>0</v>
      </c>
      <c r="W565" s="238">
        <v>0</v>
      </c>
      <c r="X565" s="238">
        <v>0</v>
      </c>
      <c r="Y565" s="238">
        <v>0</v>
      </c>
      <c r="Z565" s="238">
        <v>0</v>
      </c>
      <c r="AA565" s="246">
        <v>0</v>
      </c>
      <c r="AB565" s="93"/>
    </row>
    <row r="566" spans="1:28" ht="19.5" customHeight="1" x14ac:dyDescent="0.15">
      <c r="A566" s="191"/>
      <c r="B566" s="194"/>
      <c r="C566" s="190" t="s">
        <v>165</v>
      </c>
      <c r="D566" s="185"/>
      <c r="E566" s="186" t="s">
        <v>184</v>
      </c>
      <c r="F566" s="238">
        <v>464.02</v>
      </c>
      <c r="G566" s="238">
        <v>0</v>
      </c>
      <c r="H566" s="238">
        <v>2.91</v>
      </c>
      <c r="I566" s="238">
        <v>15.79</v>
      </c>
      <c r="J566" s="238">
        <v>20.84</v>
      </c>
      <c r="K566" s="238">
        <v>4.67</v>
      </c>
      <c r="L566" s="238">
        <v>4.7699999999999996</v>
      </c>
      <c r="M566" s="238">
        <v>9.9499999999999993</v>
      </c>
      <c r="N566" s="238">
        <v>8.9</v>
      </c>
      <c r="O566" s="238">
        <v>6.38</v>
      </c>
      <c r="P566" s="238">
        <v>4.99</v>
      </c>
      <c r="Q566" s="238">
        <v>16.100000000000001</v>
      </c>
      <c r="R566" s="238">
        <v>93.16</v>
      </c>
      <c r="S566" s="238">
        <v>147.94999999999999</v>
      </c>
      <c r="T566" s="238">
        <v>100.33</v>
      </c>
      <c r="U566" s="238">
        <v>26.83</v>
      </c>
      <c r="V566" s="238">
        <v>0.45</v>
      </c>
      <c r="W566" s="238">
        <v>0</v>
      </c>
      <c r="X566" s="238">
        <v>0</v>
      </c>
      <c r="Y566" s="238">
        <v>0</v>
      </c>
      <c r="Z566" s="238">
        <v>0</v>
      </c>
      <c r="AA566" s="246">
        <v>0</v>
      </c>
      <c r="AB566" s="93"/>
    </row>
    <row r="567" spans="1:28" ht="19.5" customHeight="1" thickBot="1" x14ac:dyDescent="0.2">
      <c r="A567" s="196"/>
      <c r="B567" s="197"/>
      <c r="C567" s="197"/>
      <c r="D567" s="198"/>
      <c r="E567" s="199" t="s">
        <v>150</v>
      </c>
      <c r="F567" s="238">
        <v>61.56</v>
      </c>
      <c r="G567" s="249">
        <v>0</v>
      </c>
      <c r="H567" s="248">
        <v>0</v>
      </c>
      <c r="I567" s="248">
        <v>0.40699999999999997</v>
      </c>
      <c r="J567" s="248">
        <v>1.075</v>
      </c>
      <c r="K567" s="248">
        <v>0.32800000000000001</v>
      </c>
      <c r="L567" s="248">
        <v>0.42899999999999999</v>
      </c>
      <c r="M567" s="248">
        <v>0.995</v>
      </c>
      <c r="N567" s="248">
        <v>0.98199999999999998</v>
      </c>
      <c r="O567" s="248">
        <v>0.76500000000000001</v>
      </c>
      <c r="P567" s="248">
        <v>0.64900000000000002</v>
      </c>
      <c r="Q567" s="248">
        <v>2.2570000000000001</v>
      </c>
      <c r="R567" s="248">
        <v>13.521000000000001</v>
      </c>
      <c r="S567" s="248">
        <v>21.484999999999999</v>
      </c>
      <c r="T567" s="248">
        <v>14.653</v>
      </c>
      <c r="U567" s="248">
        <v>3.9479999999999902</v>
      </c>
      <c r="V567" s="248">
        <v>6.6000000000000003E-2</v>
      </c>
      <c r="W567" s="248">
        <v>0</v>
      </c>
      <c r="X567" s="248">
        <v>0</v>
      </c>
      <c r="Y567" s="248">
        <v>0</v>
      </c>
      <c r="Z567" s="248">
        <v>0</v>
      </c>
      <c r="AA567" s="247">
        <v>0</v>
      </c>
      <c r="AB567" s="93"/>
    </row>
    <row r="568" spans="1:28" ht="19.5" customHeight="1" x14ac:dyDescent="0.15">
      <c r="A568" s="390" t="s">
        <v>119</v>
      </c>
      <c r="B568" s="393" t="s">
        <v>120</v>
      </c>
      <c r="C568" s="394"/>
      <c r="D568" s="395"/>
      <c r="E568" s="195" t="s">
        <v>184</v>
      </c>
      <c r="F568" s="246">
        <v>73.56</v>
      </c>
    </row>
    <row r="569" spans="1:28" ht="19.5" customHeight="1" x14ac:dyDescent="0.15">
      <c r="A569" s="391"/>
      <c r="B569" s="396" t="s">
        <v>206</v>
      </c>
      <c r="C569" s="397"/>
      <c r="D569" s="398"/>
      <c r="E569" s="186" t="s">
        <v>184</v>
      </c>
      <c r="F569" s="246">
        <v>37.35</v>
      </c>
    </row>
    <row r="570" spans="1:28" ht="19.5" customHeight="1" x14ac:dyDescent="0.15">
      <c r="A570" s="392"/>
      <c r="B570" s="396" t="s">
        <v>207</v>
      </c>
      <c r="C570" s="397"/>
      <c r="D570" s="398"/>
      <c r="E570" s="186" t="s">
        <v>184</v>
      </c>
      <c r="F570" s="246">
        <v>36.21</v>
      </c>
    </row>
    <row r="571" spans="1:28" ht="19.5" customHeight="1" thickBot="1" x14ac:dyDescent="0.2">
      <c r="A571" s="399" t="s">
        <v>205</v>
      </c>
      <c r="B571" s="400"/>
      <c r="C571" s="400"/>
      <c r="D571" s="401"/>
      <c r="E571" s="200" t="s">
        <v>184</v>
      </c>
      <c r="F571" s="245">
        <v>0</v>
      </c>
    </row>
    <row r="573" spans="1:28" ht="19.5" customHeight="1" x14ac:dyDescent="0.15">
      <c r="A573" s="88" t="s">
        <v>387</v>
      </c>
      <c r="F573" s="259" t="s">
        <v>536</v>
      </c>
    </row>
    <row r="574" spans="1:28" ht="19.5" customHeight="1" thickBot="1" x14ac:dyDescent="0.2">
      <c r="A574" s="387" t="s">
        <v>28</v>
      </c>
      <c r="B574" s="389"/>
      <c r="C574" s="389"/>
      <c r="D574" s="389"/>
      <c r="E574" s="389"/>
      <c r="F574" s="389"/>
      <c r="G574" s="389"/>
      <c r="H574" s="389"/>
      <c r="I574" s="389"/>
      <c r="J574" s="389"/>
      <c r="K574" s="389"/>
      <c r="L574" s="389"/>
      <c r="M574" s="389"/>
      <c r="N574" s="389"/>
      <c r="O574" s="389"/>
      <c r="P574" s="389"/>
      <c r="Q574" s="389"/>
      <c r="R574" s="389"/>
      <c r="S574" s="389"/>
      <c r="T574" s="389"/>
      <c r="U574" s="389"/>
      <c r="V574" s="389"/>
      <c r="W574" s="389"/>
      <c r="X574" s="389"/>
      <c r="Y574" s="389"/>
      <c r="Z574" s="389"/>
      <c r="AA574" s="389"/>
    </row>
    <row r="575" spans="1:28" ht="19.5" customHeight="1" x14ac:dyDescent="0.15">
      <c r="A575" s="182" t="s">
        <v>180</v>
      </c>
      <c r="B575" s="183"/>
      <c r="C575" s="183"/>
      <c r="D575" s="183"/>
      <c r="E575" s="183"/>
      <c r="F575" s="90" t="s">
        <v>181</v>
      </c>
      <c r="G575" s="91"/>
      <c r="H575" s="91"/>
      <c r="I575" s="91"/>
      <c r="J575" s="91"/>
      <c r="K575" s="91"/>
      <c r="L575" s="91"/>
      <c r="M575" s="91"/>
      <c r="N575" s="91"/>
      <c r="O575" s="91"/>
      <c r="P575" s="91"/>
      <c r="Q575" s="258"/>
      <c r="R575" s="92"/>
      <c r="S575" s="91"/>
      <c r="T575" s="91"/>
      <c r="U575" s="91"/>
      <c r="V575" s="91"/>
      <c r="W575" s="91"/>
      <c r="X575" s="91"/>
      <c r="Y575" s="91"/>
      <c r="Z575" s="91"/>
      <c r="AA575" s="257" t="s">
        <v>182</v>
      </c>
      <c r="AB575" s="93"/>
    </row>
    <row r="576" spans="1:28" ht="19.5" customHeight="1" x14ac:dyDescent="0.15">
      <c r="A576" s="184" t="s">
        <v>183</v>
      </c>
      <c r="B576" s="185"/>
      <c r="C576" s="185"/>
      <c r="D576" s="185"/>
      <c r="E576" s="186" t="s">
        <v>184</v>
      </c>
      <c r="F576" s="238">
        <v>3286.6</v>
      </c>
      <c r="G576" s="254" t="s">
        <v>185</v>
      </c>
      <c r="H576" s="254" t="s">
        <v>186</v>
      </c>
      <c r="I576" s="254" t="s">
        <v>187</v>
      </c>
      <c r="J576" s="254" t="s">
        <v>188</v>
      </c>
      <c r="K576" s="254" t="s">
        <v>228</v>
      </c>
      <c r="L576" s="254" t="s">
        <v>229</v>
      </c>
      <c r="M576" s="254" t="s">
        <v>230</v>
      </c>
      <c r="N576" s="254" t="s">
        <v>231</v>
      </c>
      <c r="O576" s="254" t="s">
        <v>232</v>
      </c>
      <c r="P576" s="254" t="s">
        <v>233</v>
      </c>
      <c r="Q576" s="256" t="s">
        <v>234</v>
      </c>
      <c r="R576" s="255" t="s">
        <v>235</v>
      </c>
      <c r="S576" s="254" t="s">
        <v>236</v>
      </c>
      <c r="T576" s="254" t="s">
        <v>237</v>
      </c>
      <c r="U576" s="254" t="s">
        <v>238</v>
      </c>
      <c r="V576" s="254" t="s">
        <v>239</v>
      </c>
      <c r="W576" s="254" t="s">
        <v>42</v>
      </c>
      <c r="X576" s="254" t="s">
        <v>147</v>
      </c>
      <c r="Y576" s="254" t="s">
        <v>148</v>
      </c>
      <c r="Z576" s="254" t="s">
        <v>149</v>
      </c>
      <c r="AA576" s="251"/>
      <c r="AB576" s="93"/>
    </row>
    <row r="577" spans="1:28" ht="19.5" customHeight="1" x14ac:dyDescent="0.15">
      <c r="A577" s="187"/>
      <c r="B577" s="188"/>
      <c r="C577" s="188"/>
      <c r="D577" s="188"/>
      <c r="E577" s="186" t="s">
        <v>150</v>
      </c>
      <c r="F577" s="238">
        <v>743.14</v>
      </c>
      <c r="G577" s="252"/>
      <c r="H577" s="252"/>
      <c r="I577" s="252"/>
      <c r="J577" s="252"/>
      <c r="K577" s="252"/>
      <c r="L577" s="252"/>
      <c r="M577" s="252"/>
      <c r="N577" s="252"/>
      <c r="O577" s="252"/>
      <c r="P577" s="252"/>
      <c r="Q577" s="253"/>
      <c r="R577" s="94"/>
      <c r="S577" s="252"/>
      <c r="T577" s="252"/>
      <c r="U577" s="252"/>
      <c r="V577" s="252"/>
      <c r="W577" s="252"/>
      <c r="X577" s="252"/>
      <c r="Y577" s="252"/>
      <c r="Z577" s="252"/>
      <c r="AA577" s="251" t="s">
        <v>151</v>
      </c>
      <c r="AB577" s="93"/>
    </row>
    <row r="578" spans="1:28" ht="19.5" customHeight="1" x14ac:dyDescent="0.15">
      <c r="A578" s="189"/>
      <c r="B578" s="190" t="s">
        <v>152</v>
      </c>
      <c r="C578" s="185"/>
      <c r="D578" s="185"/>
      <c r="E578" s="186" t="s">
        <v>184</v>
      </c>
      <c r="F578" s="238">
        <v>3114.77</v>
      </c>
      <c r="G578" s="238">
        <v>6.25</v>
      </c>
      <c r="H578" s="238">
        <v>19.34</v>
      </c>
      <c r="I578" s="238">
        <v>28.72</v>
      </c>
      <c r="J578" s="238">
        <v>17.3</v>
      </c>
      <c r="K578" s="238">
        <v>59.46</v>
      </c>
      <c r="L578" s="238">
        <v>206.53</v>
      </c>
      <c r="M578" s="238">
        <v>77.010000000000005</v>
      </c>
      <c r="N578" s="238">
        <v>120.5</v>
      </c>
      <c r="O578" s="238">
        <v>103.52</v>
      </c>
      <c r="P578" s="238">
        <v>116.16</v>
      </c>
      <c r="Q578" s="238">
        <v>422.36</v>
      </c>
      <c r="R578" s="238">
        <v>507.4</v>
      </c>
      <c r="S578" s="238">
        <v>442.85</v>
      </c>
      <c r="T578" s="238">
        <v>436.23</v>
      </c>
      <c r="U578" s="238">
        <v>376.09</v>
      </c>
      <c r="V578" s="238">
        <v>71.05</v>
      </c>
      <c r="W578" s="238">
        <v>36.28</v>
      </c>
      <c r="X578" s="238">
        <v>21.37</v>
      </c>
      <c r="Y578" s="238">
        <v>43.19</v>
      </c>
      <c r="Z578" s="238">
        <v>2.33</v>
      </c>
      <c r="AA578" s="246">
        <v>0.83</v>
      </c>
      <c r="AB578" s="93"/>
    </row>
    <row r="579" spans="1:28" ht="19.5" customHeight="1" x14ac:dyDescent="0.15">
      <c r="A579" s="191"/>
      <c r="B579" s="192"/>
      <c r="C579" s="188"/>
      <c r="D579" s="188"/>
      <c r="E579" s="186" t="s">
        <v>150</v>
      </c>
      <c r="F579" s="238">
        <v>743.14</v>
      </c>
      <c r="G579" s="238">
        <v>0</v>
      </c>
      <c r="H579" s="238">
        <v>3.4000000000000002E-2</v>
      </c>
      <c r="I579" s="238">
        <v>1.3129999999999999</v>
      </c>
      <c r="J579" s="238">
        <v>1.115</v>
      </c>
      <c r="K579" s="238">
        <v>8.4949999999999992</v>
      </c>
      <c r="L579" s="238">
        <v>41.738</v>
      </c>
      <c r="M579" s="238">
        <v>15.321</v>
      </c>
      <c r="N579" s="238">
        <v>23.693999999999999</v>
      </c>
      <c r="O579" s="238">
        <v>29.49</v>
      </c>
      <c r="P579" s="238">
        <v>33.777000000000001</v>
      </c>
      <c r="Q579" s="238">
        <v>109.057</v>
      </c>
      <c r="R579" s="238">
        <v>124.89</v>
      </c>
      <c r="S579" s="238">
        <v>111.762</v>
      </c>
      <c r="T579" s="238">
        <v>108.623</v>
      </c>
      <c r="U579" s="238">
        <v>84.32</v>
      </c>
      <c r="V579" s="238">
        <v>19.824000000000002</v>
      </c>
      <c r="W579" s="238">
        <v>9.7210000000000001</v>
      </c>
      <c r="X579" s="238">
        <v>6.8040000000000003</v>
      </c>
      <c r="Y579" s="238">
        <v>11.866</v>
      </c>
      <c r="Z579" s="238">
        <v>0.95399999999999996</v>
      </c>
      <c r="AA579" s="246">
        <v>0.34200000000000003</v>
      </c>
      <c r="AB579" s="93"/>
    </row>
    <row r="580" spans="1:28" ht="19.5" customHeight="1" x14ac:dyDescent="0.15">
      <c r="A580" s="191"/>
      <c r="B580" s="193"/>
      <c r="C580" s="190" t="s">
        <v>152</v>
      </c>
      <c r="D580" s="185"/>
      <c r="E580" s="186" t="s">
        <v>184</v>
      </c>
      <c r="F580" s="238">
        <v>1718.53</v>
      </c>
      <c r="G580" s="238">
        <v>6.25</v>
      </c>
      <c r="H580" s="238">
        <v>15.96</v>
      </c>
      <c r="I580" s="238">
        <v>19.899999999999999</v>
      </c>
      <c r="J580" s="238">
        <v>11.21</v>
      </c>
      <c r="K580" s="238">
        <v>46.46</v>
      </c>
      <c r="L580" s="238">
        <v>196.62</v>
      </c>
      <c r="M580" s="238">
        <v>55.49</v>
      </c>
      <c r="N580" s="238">
        <v>73.59</v>
      </c>
      <c r="O580" s="238">
        <v>94.75</v>
      </c>
      <c r="P580" s="238">
        <v>99.26</v>
      </c>
      <c r="Q580" s="238">
        <v>316</v>
      </c>
      <c r="R580" s="238">
        <v>228.52</v>
      </c>
      <c r="S580" s="238">
        <v>182.18</v>
      </c>
      <c r="T580" s="238">
        <v>188.11</v>
      </c>
      <c r="U580" s="238">
        <v>79.760000000000005</v>
      </c>
      <c r="V580" s="238">
        <v>27</v>
      </c>
      <c r="W580" s="238">
        <v>14.87</v>
      </c>
      <c r="X580" s="238">
        <v>19.829999999999998</v>
      </c>
      <c r="Y580" s="238">
        <v>39.61</v>
      </c>
      <c r="Z580" s="238">
        <v>2.33</v>
      </c>
      <c r="AA580" s="246">
        <v>0.83</v>
      </c>
      <c r="AB580" s="93"/>
    </row>
    <row r="581" spans="1:28" ht="19.5" customHeight="1" x14ac:dyDescent="0.15">
      <c r="A581" s="191"/>
      <c r="B581" s="194"/>
      <c r="C581" s="194"/>
      <c r="D581" s="188"/>
      <c r="E581" s="186" t="s">
        <v>150</v>
      </c>
      <c r="F581" s="238">
        <v>497.79899999999998</v>
      </c>
      <c r="G581" s="238">
        <v>0</v>
      </c>
      <c r="H581" s="238">
        <v>0</v>
      </c>
      <c r="I581" s="238">
        <v>1.0900000000000001</v>
      </c>
      <c r="J581" s="238">
        <v>0.80900000000000005</v>
      </c>
      <c r="K581" s="238">
        <v>7.585</v>
      </c>
      <c r="L581" s="238">
        <v>40.932000000000002</v>
      </c>
      <c r="M581" s="238">
        <v>12.564</v>
      </c>
      <c r="N581" s="238">
        <v>18.29</v>
      </c>
      <c r="O581" s="238">
        <v>28.315999999999999</v>
      </c>
      <c r="P581" s="238">
        <v>31.366</v>
      </c>
      <c r="Q581" s="238">
        <v>93.316999999999894</v>
      </c>
      <c r="R581" s="238">
        <v>79.520000000000095</v>
      </c>
      <c r="S581" s="238">
        <v>61.44</v>
      </c>
      <c r="T581" s="238">
        <v>60.698999999999998</v>
      </c>
      <c r="U581" s="238">
        <v>27.93</v>
      </c>
      <c r="V581" s="238">
        <v>9.84</v>
      </c>
      <c r="W581" s="238">
        <v>5.2240000000000002</v>
      </c>
      <c r="X581" s="238">
        <v>6.4029999999999996</v>
      </c>
      <c r="Y581" s="238">
        <v>11.178000000000001</v>
      </c>
      <c r="Z581" s="238">
        <v>0.95399999999999996</v>
      </c>
      <c r="AA581" s="246">
        <v>0.34200000000000003</v>
      </c>
      <c r="AB581" s="93"/>
    </row>
    <row r="582" spans="1:28" ht="19.5" customHeight="1" x14ac:dyDescent="0.15">
      <c r="A582" s="191"/>
      <c r="B582" s="195"/>
      <c r="C582" s="186"/>
      <c r="D582" s="186" t="s">
        <v>153</v>
      </c>
      <c r="E582" s="186" t="s">
        <v>184</v>
      </c>
      <c r="F582" s="238">
        <v>1713.55</v>
      </c>
      <c r="G582" s="238">
        <v>5.69</v>
      </c>
      <c r="H582" s="238">
        <v>15.79</v>
      </c>
      <c r="I582" s="238">
        <v>19.34</v>
      </c>
      <c r="J582" s="238">
        <v>11.01</v>
      </c>
      <c r="K582" s="238">
        <v>46.46</v>
      </c>
      <c r="L582" s="238">
        <v>195.51</v>
      </c>
      <c r="M582" s="238">
        <v>54.9</v>
      </c>
      <c r="N582" s="238">
        <v>73.39</v>
      </c>
      <c r="O582" s="238">
        <v>94.75</v>
      </c>
      <c r="P582" s="238">
        <v>99.26</v>
      </c>
      <c r="Q582" s="238">
        <v>316</v>
      </c>
      <c r="R582" s="238">
        <v>228.52</v>
      </c>
      <c r="S582" s="238">
        <v>180.59</v>
      </c>
      <c r="T582" s="238">
        <v>188.11</v>
      </c>
      <c r="U582" s="238">
        <v>79.760000000000005</v>
      </c>
      <c r="V582" s="238">
        <v>27</v>
      </c>
      <c r="W582" s="238">
        <v>14.87</v>
      </c>
      <c r="X582" s="238">
        <v>19.829999999999998</v>
      </c>
      <c r="Y582" s="238">
        <v>39.61</v>
      </c>
      <c r="Z582" s="238">
        <v>2.33</v>
      </c>
      <c r="AA582" s="246">
        <v>0.83</v>
      </c>
      <c r="AB582" s="93"/>
    </row>
    <row r="583" spans="1:28" ht="19.5" customHeight="1" x14ac:dyDescent="0.15">
      <c r="A583" s="191"/>
      <c r="B583" s="195" t="s">
        <v>154</v>
      </c>
      <c r="C583" s="195"/>
      <c r="D583" s="195"/>
      <c r="E583" s="186" t="s">
        <v>150</v>
      </c>
      <c r="F583" s="238">
        <v>497.32499999999999</v>
      </c>
      <c r="G583" s="238">
        <v>0</v>
      </c>
      <c r="H583" s="238">
        <v>0</v>
      </c>
      <c r="I583" s="238">
        <v>1.0760000000000001</v>
      </c>
      <c r="J583" s="238">
        <v>0.79900000000000004</v>
      </c>
      <c r="K583" s="238">
        <v>7.585</v>
      </c>
      <c r="L583" s="238">
        <v>40.832000000000001</v>
      </c>
      <c r="M583" s="238">
        <v>12.505000000000001</v>
      </c>
      <c r="N583" s="238">
        <v>18.242000000000001</v>
      </c>
      <c r="O583" s="238">
        <v>28.315999999999999</v>
      </c>
      <c r="P583" s="238">
        <v>31.366</v>
      </c>
      <c r="Q583" s="238">
        <v>93.316999999999894</v>
      </c>
      <c r="R583" s="238">
        <v>79.520000000000095</v>
      </c>
      <c r="S583" s="238">
        <v>61.197000000000003</v>
      </c>
      <c r="T583" s="238">
        <v>60.698999999999998</v>
      </c>
      <c r="U583" s="238">
        <v>27.93</v>
      </c>
      <c r="V583" s="238">
        <v>9.84</v>
      </c>
      <c r="W583" s="238">
        <v>5.2240000000000002</v>
      </c>
      <c r="X583" s="238">
        <v>6.4029999999999996</v>
      </c>
      <c r="Y583" s="238">
        <v>11.178000000000001</v>
      </c>
      <c r="Z583" s="238">
        <v>0.95399999999999996</v>
      </c>
      <c r="AA583" s="246">
        <v>0.34200000000000003</v>
      </c>
      <c r="AB583" s="93"/>
    </row>
    <row r="584" spans="1:28" ht="19.5" customHeight="1" x14ac:dyDescent="0.15">
      <c r="A584" s="191" t="s">
        <v>155</v>
      </c>
      <c r="B584" s="195"/>
      <c r="C584" s="195" t="s">
        <v>10</v>
      </c>
      <c r="D584" s="186" t="s">
        <v>156</v>
      </c>
      <c r="E584" s="186" t="s">
        <v>184</v>
      </c>
      <c r="F584" s="238">
        <v>1170.29</v>
      </c>
      <c r="G584" s="238">
        <v>3.66</v>
      </c>
      <c r="H584" s="238">
        <v>13.31</v>
      </c>
      <c r="I584" s="238">
        <v>15.52</v>
      </c>
      <c r="J584" s="238">
        <v>6.05</v>
      </c>
      <c r="K584" s="238">
        <v>44.28</v>
      </c>
      <c r="L584" s="238">
        <v>194.05</v>
      </c>
      <c r="M584" s="238">
        <v>42.94</v>
      </c>
      <c r="N584" s="238">
        <v>49.97</v>
      </c>
      <c r="O584" s="238">
        <v>80.47</v>
      </c>
      <c r="P584" s="238">
        <v>82.27</v>
      </c>
      <c r="Q584" s="238">
        <v>159.05000000000001</v>
      </c>
      <c r="R584" s="238">
        <v>179.65</v>
      </c>
      <c r="S584" s="238">
        <v>118.85</v>
      </c>
      <c r="T584" s="238">
        <v>90.87</v>
      </c>
      <c r="U584" s="238">
        <v>46.45</v>
      </c>
      <c r="V584" s="238">
        <v>19.53</v>
      </c>
      <c r="W584" s="238">
        <v>9.0500000000000007</v>
      </c>
      <c r="X584" s="238">
        <v>5.29</v>
      </c>
      <c r="Y584" s="238">
        <v>5.87</v>
      </c>
      <c r="Z584" s="238">
        <v>2.33</v>
      </c>
      <c r="AA584" s="246">
        <v>0.83</v>
      </c>
      <c r="AB584" s="93"/>
    </row>
    <row r="585" spans="1:28" ht="19.5" customHeight="1" x14ac:dyDescent="0.15">
      <c r="A585" s="191"/>
      <c r="B585" s="195"/>
      <c r="C585" s="195"/>
      <c r="D585" s="195"/>
      <c r="E585" s="186" t="s">
        <v>150</v>
      </c>
      <c r="F585" s="238">
        <v>375.17399999999998</v>
      </c>
      <c r="G585" s="238">
        <v>0</v>
      </c>
      <c r="H585" s="238">
        <v>0</v>
      </c>
      <c r="I585" s="238">
        <v>0.98299999999999998</v>
      </c>
      <c r="J585" s="238">
        <v>0.72499999999999998</v>
      </c>
      <c r="K585" s="238">
        <v>7.5279999999999996</v>
      </c>
      <c r="L585" s="238">
        <v>40.753</v>
      </c>
      <c r="M585" s="238">
        <v>10.747</v>
      </c>
      <c r="N585" s="238">
        <v>14.492000000000001</v>
      </c>
      <c r="O585" s="238">
        <v>25.748000000000001</v>
      </c>
      <c r="P585" s="238">
        <v>27.963999999999999</v>
      </c>
      <c r="Q585" s="238">
        <v>58.825999999999901</v>
      </c>
      <c r="R585" s="238">
        <v>68.238000000000099</v>
      </c>
      <c r="S585" s="238">
        <v>46.338999999999999</v>
      </c>
      <c r="T585" s="238">
        <v>36.31</v>
      </c>
      <c r="U585" s="238">
        <v>19.042000000000002</v>
      </c>
      <c r="V585" s="238">
        <v>7.8979999999999997</v>
      </c>
      <c r="W585" s="238">
        <v>3.7109999999999999</v>
      </c>
      <c r="X585" s="238">
        <v>2.1680000000000001</v>
      </c>
      <c r="Y585" s="238">
        <v>2.4060000000000001</v>
      </c>
      <c r="Z585" s="238">
        <v>0.95399999999999996</v>
      </c>
      <c r="AA585" s="246">
        <v>0.34200000000000003</v>
      </c>
      <c r="AB585" s="93"/>
    </row>
    <row r="586" spans="1:28" ht="19.5" customHeight="1" x14ac:dyDescent="0.15">
      <c r="A586" s="191"/>
      <c r="B586" s="195"/>
      <c r="C586" s="195"/>
      <c r="D586" s="186" t="s">
        <v>157</v>
      </c>
      <c r="E586" s="186" t="s">
        <v>184</v>
      </c>
      <c r="F586" s="238">
        <v>247.13</v>
      </c>
      <c r="G586" s="238">
        <v>0</v>
      </c>
      <c r="H586" s="238">
        <v>0</v>
      </c>
      <c r="I586" s="238">
        <v>0</v>
      </c>
      <c r="J586" s="238">
        <v>0</v>
      </c>
      <c r="K586" s="238">
        <v>0</v>
      </c>
      <c r="L586" s="238">
        <v>0</v>
      </c>
      <c r="M586" s="238">
        <v>0</v>
      </c>
      <c r="N586" s="238">
        <v>0.69</v>
      </c>
      <c r="O586" s="238">
        <v>3.51</v>
      </c>
      <c r="P586" s="238">
        <v>13.66</v>
      </c>
      <c r="Q586" s="238">
        <v>101.73</v>
      </c>
      <c r="R586" s="238">
        <v>27.74</v>
      </c>
      <c r="S586" s="238">
        <v>40.299999999999997</v>
      </c>
      <c r="T586" s="238">
        <v>25.53</v>
      </c>
      <c r="U586" s="238">
        <v>25.57</v>
      </c>
      <c r="V586" s="238">
        <v>6.27</v>
      </c>
      <c r="W586" s="238">
        <v>0</v>
      </c>
      <c r="X586" s="238">
        <v>2.13</v>
      </c>
      <c r="Y586" s="238">
        <v>0</v>
      </c>
      <c r="Z586" s="238">
        <v>0</v>
      </c>
      <c r="AA586" s="246">
        <v>0</v>
      </c>
      <c r="AB586" s="93"/>
    </row>
    <row r="587" spans="1:28" ht="19.5" customHeight="1" x14ac:dyDescent="0.15">
      <c r="A587" s="191"/>
      <c r="B587" s="195"/>
      <c r="C587" s="195"/>
      <c r="D587" s="195"/>
      <c r="E587" s="186" t="s">
        <v>150</v>
      </c>
      <c r="F587" s="238">
        <v>57.046999999999997</v>
      </c>
      <c r="G587" s="238">
        <v>0</v>
      </c>
      <c r="H587" s="238">
        <v>0</v>
      </c>
      <c r="I587" s="238">
        <v>0</v>
      </c>
      <c r="J587" s="238">
        <v>0</v>
      </c>
      <c r="K587" s="238">
        <v>0</v>
      </c>
      <c r="L587" s="238">
        <v>0</v>
      </c>
      <c r="M587" s="238">
        <v>0</v>
      </c>
      <c r="N587" s="238">
        <v>0.11</v>
      </c>
      <c r="O587" s="238">
        <v>0.63</v>
      </c>
      <c r="P587" s="238">
        <v>2.7360000000000002</v>
      </c>
      <c r="Q587" s="238">
        <v>22.335999999999999</v>
      </c>
      <c r="R587" s="238">
        <v>6.3570000000000002</v>
      </c>
      <c r="S587" s="238">
        <v>9.6709999999999994</v>
      </c>
      <c r="T587" s="238">
        <v>6.3879999999999999</v>
      </c>
      <c r="U587" s="238">
        <v>6.6349999999999998</v>
      </c>
      <c r="V587" s="238">
        <v>1.63</v>
      </c>
      <c r="W587" s="238">
        <v>0</v>
      </c>
      <c r="X587" s="238">
        <v>0.55400000000000005</v>
      </c>
      <c r="Y587" s="238">
        <v>0</v>
      </c>
      <c r="Z587" s="238">
        <v>0</v>
      </c>
      <c r="AA587" s="246">
        <v>0</v>
      </c>
      <c r="AB587" s="93"/>
    </row>
    <row r="588" spans="1:28" ht="19.5" customHeight="1" x14ac:dyDescent="0.15">
      <c r="A588" s="191"/>
      <c r="B588" s="195" t="s">
        <v>158</v>
      </c>
      <c r="C588" s="195" t="s">
        <v>159</v>
      </c>
      <c r="D588" s="186" t="s">
        <v>160</v>
      </c>
      <c r="E588" s="186" t="s">
        <v>184</v>
      </c>
      <c r="F588" s="238">
        <v>259.64</v>
      </c>
      <c r="G588" s="238">
        <v>0.42</v>
      </c>
      <c r="H588" s="238">
        <v>2.33</v>
      </c>
      <c r="I588" s="238">
        <v>0.69</v>
      </c>
      <c r="J588" s="238">
        <v>0.28000000000000003</v>
      </c>
      <c r="K588" s="238">
        <v>0</v>
      </c>
      <c r="L588" s="238">
        <v>0.26</v>
      </c>
      <c r="M588" s="238">
        <v>10.28</v>
      </c>
      <c r="N588" s="238">
        <v>22.68</v>
      </c>
      <c r="O588" s="238">
        <v>10.77</v>
      </c>
      <c r="P588" s="238">
        <v>3.33</v>
      </c>
      <c r="Q588" s="238">
        <v>55.04</v>
      </c>
      <c r="R588" s="238">
        <v>19.420000000000002</v>
      </c>
      <c r="S588" s="238">
        <v>20.440000000000001</v>
      </c>
      <c r="T588" s="238">
        <v>70.05</v>
      </c>
      <c r="U588" s="238">
        <v>1.83</v>
      </c>
      <c r="V588" s="238">
        <v>1.2</v>
      </c>
      <c r="W588" s="238">
        <v>5.82</v>
      </c>
      <c r="X588" s="238">
        <v>1.06</v>
      </c>
      <c r="Y588" s="238">
        <v>33.74</v>
      </c>
      <c r="Z588" s="238">
        <v>0</v>
      </c>
      <c r="AA588" s="246">
        <v>0</v>
      </c>
      <c r="AB588" s="93"/>
    </row>
    <row r="589" spans="1:28" ht="19.5" customHeight="1" x14ac:dyDescent="0.15">
      <c r="A589" s="191"/>
      <c r="B589" s="195"/>
      <c r="C589" s="195"/>
      <c r="D589" s="195"/>
      <c r="E589" s="186" t="s">
        <v>150</v>
      </c>
      <c r="F589" s="238">
        <v>58.103999999999999</v>
      </c>
      <c r="G589" s="238">
        <v>0</v>
      </c>
      <c r="H589" s="238">
        <v>0</v>
      </c>
      <c r="I589" s="238">
        <v>3.5000000000000003E-2</v>
      </c>
      <c r="J589" s="238">
        <v>1.9E-2</v>
      </c>
      <c r="K589" s="238">
        <v>0</v>
      </c>
      <c r="L589" s="238">
        <v>3.2000000000000001E-2</v>
      </c>
      <c r="M589" s="238">
        <v>1.4390000000000001</v>
      </c>
      <c r="N589" s="238">
        <v>3.629</v>
      </c>
      <c r="O589" s="238">
        <v>1.9379999999999999</v>
      </c>
      <c r="P589" s="238">
        <v>0.66600000000000004</v>
      </c>
      <c r="Q589" s="238">
        <v>12.108000000000001</v>
      </c>
      <c r="R589" s="238">
        <v>4.468</v>
      </c>
      <c r="S589" s="238">
        <v>4.9059999999999997</v>
      </c>
      <c r="T589" s="238">
        <v>17.515000000000001</v>
      </c>
      <c r="U589" s="238">
        <v>0.47599999999999998</v>
      </c>
      <c r="V589" s="238">
        <v>0.312</v>
      </c>
      <c r="W589" s="238">
        <v>1.5129999999999999</v>
      </c>
      <c r="X589" s="238">
        <v>0.27600000000000002</v>
      </c>
      <c r="Y589" s="238">
        <v>8.7720000000000002</v>
      </c>
      <c r="Z589" s="238">
        <v>0</v>
      </c>
      <c r="AA589" s="246">
        <v>0</v>
      </c>
      <c r="AB589" s="93"/>
    </row>
    <row r="590" spans="1:28" ht="19.5" customHeight="1" x14ac:dyDescent="0.15">
      <c r="A590" s="191"/>
      <c r="B590" s="195"/>
      <c r="C590" s="195"/>
      <c r="D590" s="186" t="s">
        <v>161</v>
      </c>
      <c r="E590" s="186" t="s">
        <v>184</v>
      </c>
      <c r="F590" s="238">
        <v>10.25</v>
      </c>
      <c r="G590" s="238">
        <v>1.39</v>
      </c>
      <c r="H590" s="238">
        <v>0.15</v>
      </c>
      <c r="I590" s="238">
        <v>0.65</v>
      </c>
      <c r="J590" s="238">
        <v>4.68</v>
      </c>
      <c r="K590" s="238">
        <v>2.1800000000000002</v>
      </c>
      <c r="L590" s="238">
        <v>1.2</v>
      </c>
      <c r="M590" s="238">
        <v>0</v>
      </c>
      <c r="N590" s="238">
        <v>0</v>
      </c>
      <c r="O590" s="238">
        <v>0</v>
      </c>
      <c r="P590" s="238">
        <v>0</v>
      </c>
      <c r="Q590" s="238">
        <v>0</v>
      </c>
      <c r="R590" s="238">
        <v>0</v>
      </c>
      <c r="S590" s="238">
        <v>0</v>
      </c>
      <c r="T590" s="238">
        <v>0</v>
      </c>
      <c r="U590" s="238">
        <v>0</v>
      </c>
      <c r="V590" s="238">
        <v>0</v>
      </c>
      <c r="W590" s="238">
        <v>0</v>
      </c>
      <c r="X590" s="238">
        <v>0</v>
      </c>
      <c r="Y590" s="238">
        <v>0</v>
      </c>
      <c r="Z590" s="238">
        <v>0</v>
      </c>
      <c r="AA590" s="246">
        <v>0</v>
      </c>
      <c r="AB590" s="93"/>
    </row>
    <row r="591" spans="1:28" ht="19.5" customHeight="1" x14ac:dyDescent="0.15">
      <c r="A591" s="191"/>
      <c r="B591" s="195"/>
      <c r="C591" s="195"/>
      <c r="D591" s="195"/>
      <c r="E591" s="186" t="s">
        <v>150</v>
      </c>
      <c r="F591" s="238">
        <v>0.159</v>
      </c>
      <c r="G591" s="238">
        <v>0</v>
      </c>
      <c r="H591" s="238">
        <v>0</v>
      </c>
      <c r="I591" s="238">
        <v>0</v>
      </c>
      <c r="J591" s="238">
        <v>5.5E-2</v>
      </c>
      <c r="K591" s="238">
        <v>5.7000000000000002E-2</v>
      </c>
      <c r="L591" s="238">
        <v>4.7E-2</v>
      </c>
      <c r="M591" s="238">
        <v>0</v>
      </c>
      <c r="N591" s="238">
        <v>0</v>
      </c>
      <c r="O591" s="238">
        <v>0</v>
      </c>
      <c r="P591" s="238">
        <v>0</v>
      </c>
      <c r="Q591" s="238">
        <v>0</v>
      </c>
      <c r="R591" s="238">
        <v>0</v>
      </c>
      <c r="S591" s="238">
        <v>0</v>
      </c>
      <c r="T591" s="238">
        <v>0</v>
      </c>
      <c r="U591" s="238">
        <v>0</v>
      </c>
      <c r="V591" s="238">
        <v>0</v>
      </c>
      <c r="W591" s="238">
        <v>0</v>
      </c>
      <c r="X591" s="238">
        <v>0</v>
      </c>
      <c r="Y591" s="238">
        <v>0</v>
      </c>
      <c r="Z591" s="238">
        <v>0</v>
      </c>
      <c r="AA591" s="246">
        <v>0</v>
      </c>
      <c r="AB591" s="93"/>
    </row>
    <row r="592" spans="1:28" ht="19.5" customHeight="1" x14ac:dyDescent="0.15">
      <c r="A592" s="191"/>
      <c r="B592" s="195"/>
      <c r="C592" s="195" t="s">
        <v>162</v>
      </c>
      <c r="D592" s="186" t="s">
        <v>163</v>
      </c>
      <c r="E592" s="186" t="s">
        <v>184</v>
      </c>
      <c r="F592" s="238">
        <v>26.24</v>
      </c>
      <c r="G592" s="238">
        <v>0.22</v>
      </c>
      <c r="H592" s="238">
        <v>0</v>
      </c>
      <c r="I592" s="238">
        <v>2.48</v>
      </c>
      <c r="J592" s="238">
        <v>0</v>
      </c>
      <c r="K592" s="238">
        <v>0</v>
      </c>
      <c r="L592" s="238">
        <v>0</v>
      </c>
      <c r="M592" s="238">
        <v>1.68</v>
      </c>
      <c r="N592" s="238">
        <v>0.05</v>
      </c>
      <c r="O592" s="238">
        <v>0</v>
      </c>
      <c r="P592" s="238">
        <v>0</v>
      </c>
      <c r="Q592" s="238">
        <v>0.18</v>
      </c>
      <c r="R592" s="238">
        <v>1.71</v>
      </c>
      <c r="S592" s="238">
        <v>1</v>
      </c>
      <c r="T592" s="238">
        <v>1.66</v>
      </c>
      <c r="U592" s="238">
        <v>5.91</v>
      </c>
      <c r="V592" s="238">
        <v>0</v>
      </c>
      <c r="W592" s="238">
        <v>0</v>
      </c>
      <c r="X592" s="238">
        <v>11.35</v>
      </c>
      <c r="Y592" s="238">
        <v>0</v>
      </c>
      <c r="Z592" s="238">
        <v>0</v>
      </c>
      <c r="AA592" s="246">
        <v>0</v>
      </c>
      <c r="AB592" s="93"/>
    </row>
    <row r="593" spans="1:28" ht="19.5" customHeight="1" x14ac:dyDescent="0.15">
      <c r="A593" s="191"/>
      <c r="B593" s="195" t="s">
        <v>20</v>
      </c>
      <c r="C593" s="195"/>
      <c r="D593" s="195"/>
      <c r="E593" s="186" t="s">
        <v>150</v>
      </c>
      <c r="F593" s="238">
        <v>6.8410000000000002</v>
      </c>
      <c r="G593" s="238">
        <v>0</v>
      </c>
      <c r="H593" s="238">
        <v>0</v>
      </c>
      <c r="I593" s="238">
        <v>5.8000000000000003E-2</v>
      </c>
      <c r="J593" s="238">
        <v>0</v>
      </c>
      <c r="K593" s="238">
        <v>0</v>
      </c>
      <c r="L593" s="238">
        <v>0</v>
      </c>
      <c r="M593" s="238">
        <v>0.31900000000000001</v>
      </c>
      <c r="N593" s="238">
        <v>1.0999999999999999E-2</v>
      </c>
      <c r="O593" s="238">
        <v>0</v>
      </c>
      <c r="P593" s="238">
        <v>0</v>
      </c>
      <c r="Q593" s="238">
        <v>4.7E-2</v>
      </c>
      <c r="R593" s="238">
        <v>0.45700000000000002</v>
      </c>
      <c r="S593" s="238">
        <v>0.28100000000000003</v>
      </c>
      <c r="T593" s="238">
        <v>0.48599999999999999</v>
      </c>
      <c r="U593" s="238">
        <v>1.7769999999999999</v>
      </c>
      <c r="V593" s="238">
        <v>0</v>
      </c>
      <c r="W593" s="238">
        <v>0</v>
      </c>
      <c r="X593" s="238">
        <v>3.4049999999999998</v>
      </c>
      <c r="Y593" s="238">
        <v>0</v>
      </c>
      <c r="Z593" s="238">
        <v>0</v>
      </c>
      <c r="AA593" s="246">
        <v>0</v>
      </c>
      <c r="AB593" s="93"/>
    </row>
    <row r="594" spans="1:28" ht="19.5" customHeight="1" x14ac:dyDescent="0.15">
      <c r="A594" s="191"/>
      <c r="B594" s="195"/>
      <c r="C594" s="195"/>
      <c r="D594" s="186" t="s">
        <v>164</v>
      </c>
      <c r="E594" s="186" t="s">
        <v>184</v>
      </c>
      <c r="F594" s="238">
        <v>0</v>
      </c>
      <c r="G594" s="238">
        <v>0</v>
      </c>
      <c r="H594" s="238">
        <v>0</v>
      </c>
      <c r="I594" s="238">
        <v>0</v>
      </c>
      <c r="J594" s="238">
        <v>0</v>
      </c>
      <c r="K594" s="238">
        <v>0</v>
      </c>
      <c r="L594" s="238">
        <v>0</v>
      </c>
      <c r="M594" s="238">
        <v>0</v>
      </c>
      <c r="N594" s="238">
        <v>0</v>
      </c>
      <c r="O594" s="238">
        <v>0</v>
      </c>
      <c r="P594" s="238">
        <v>0</v>
      </c>
      <c r="Q594" s="238">
        <v>0</v>
      </c>
      <c r="R594" s="238">
        <v>0</v>
      </c>
      <c r="S594" s="238">
        <v>0</v>
      </c>
      <c r="T594" s="238">
        <v>0</v>
      </c>
      <c r="U594" s="238">
        <v>0</v>
      </c>
      <c r="V594" s="238">
        <v>0</v>
      </c>
      <c r="W594" s="238">
        <v>0</v>
      </c>
      <c r="X594" s="238">
        <v>0</v>
      </c>
      <c r="Y594" s="238">
        <v>0</v>
      </c>
      <c r="Z594" s="238">
        <v>0</v>
      </c>
      <c r="AA594" s="246">
        <v>0</v>
      </c>
      <c r="AB594" s="93"/>
    </row>
    <row r="595" spans="1:28" ht="19.5" customHeight="1" x14ac:dyDescent="0.15">
      <c r="A595" s="191" t="s">
        <v>227</v>
      </c>
      <c r="B595" s="195"/>
      <c r="C595" s="195"/>
      <c r="D595" s="195"/>
      <c r="E595" s="186" t="s">
        <v>150</v>
      </c>
      <c r="F595" s="238">
        <v>0</v>
      </c>
      <c r="G595" s="238">
        <v>0</v>
      </c>
      <c r="H595" s="238">
        <v>0</v>
      </c>
      <c r="I595" s="238">
        <v>0</v>
      </c>
      <c r="J595" s="238">
        <v>0</v>
      </c>
      <c r="K595" s="238">
        <v>0</v>
      </c>
      <c r="L595" s="238">
        <v>0</v>
      </c>
      <c r="M595" s="238">
        <v>0</v>
      </c>
      <c r="N595" s="238">
        <v>0</v>
      </c>
      <c r="O595" s="238">
        <v>0</v>
      </c>
      <c r="P595" s="238">
        <v>0</v>
      </c>
      <c r="Q595" s="238">
        <v>0</v>
      </c>
      <c r="R595" s="238">
        <v>0</v>
      </c>
      <c r="S595" s="238">
        <v>0</v>
      </c>
      <c r="T595" s="238">
        <v>0</v>
      </c>
      <c r="U595" s="238">
        <v>0</v>
      </c>
      <c r="V595" s="238">
        <v>0</v>
      </c>
      <c r="W595" s="238">
        <v>0</v>
      </c>
      <c r="X595" s="238">
        <v>0</v>
      </c>
      <c r="Y595" s="238">
        <v>0</v>
      </c>
      <c r="Z595" s="238">
        <v>0</v>
      </c>
      <c r="AA595" s="246">
        <v>0</v>
      </c>
      <c r="AB595" s="93"/>
    </row>
    <row r="596" spans="1:28" ht="19.5" customHeight="1" x14ac:dyDescent="0.15">
      <c r="A596" s="191"/>
      <c r="B596" s="194"/>
      <c r="C596" s="190" t="s">
        <v>165</v>
      </c>
      <c r="D596" s="185"/>
      <c r="E596" s="186" t="s">
        <v>184</v>
      </c>
      <c r="F596" s="238">
        <v>4.9800000000000004</v>
      </c>
      <c r="G596" s="238">
        <v>0.56000000000000005</v>
      </c>
      <c r="H596" s="238">
        <v>0.17</v>
      </c>
      <c r="I596" s="238">
        <v>0.56000000000000005</v>
      </c>
      <c r="J596" s="238">
        <v>0.2</v>
      </c>
      <c r="K596" s="238">
        <v>0</v>
      </c>
      <c r="L596" s="238">
        <v>1.1100000000000001</v>
      </c>
      <c r="M596" s="238">
        <v>0.59</v>
      </c>
      <c r="N596" s="238">
        <v>0.2</v>
      </c>
      <c r="O596" s="238">
        <v>0</v>
      </c>
      <c r="P596" s="238">
        <v>0</v>
      </c>
      <c r="Q596" s="238">
        <v>0</v>
      </c>
      <c r="R596" s="238">
        <v>0</v>
      </c>
      <c r="S596" s="238">
        <v>1.59</v>
      </c>
      <c r="T596" s="238">
        <v>0</v>
      </c>
      <c r="U596" s="238">
        <v>0</v>
      </c>
      <c r="V596" s="238">
        <v>0</v>
      </c>
      <c r="W596" s="238">
        <v>0</v>
      </c>
      <c r="X596" s="238">
        <v>0</v>
      </c>
      <c r="Y596" s="238">
        <v>0</v>
      </c>
      <c r="Z596" s="238">
        <v>0</v>
      </c>
      <c r="AA596" s="246">
        <v>0</v>
      </c>
      <c r="AB596" s="93"/>
    </row>
    <row r="597" spans="1:28" ht="19.5" customHeight="1" x14ac:dyDescent="0.15">
      <c r="A597" s="191"/>
      <c r="B597" s="194"/>
      <c r="C597" s="194"/>
      <c r="D597" s="188"/>
      <c r="E597" s="186" t="s">
        <v>150</v>
      </c>
      <c r="F597" s="238">
        <v>0.47399999999999998</v>
      </c>
      <c r="G597" s="238">
        <v>0</v>
      </c>
      <c r="H597" s="238">
        <v>0</v>
      </c>
      <c r="I597" s="238">
        <v>1.4E-2</v>
      </c>
      <c r="J597" s="238">
        <v>0.01</v>
      </c>
      <c r="K597" s="238">
        <v>0</v>
      </c>
      <c r="L597" s="238">
        <v>0.1</v>
      </c>
      <c r="M597" s="238">
        <v>5.8999999999999997E-2</v>
      </c>
      <c r="N597" s="238">
        <v>4.8000000000000001E-2</v>
      </c>
      <c r="O597" s="238">
        <v>0</v>
      </c>
      <c r="P597" s="238">
        <v>0</v>
      </c>
      <c r="Q597" s="238">
        <v>0</v>
      </c>
      <c r="R597" s="238">
        <v>0</v>
      </c>
      <c r="S597" s="238">
        <v>0.24299999999999999</v>
      </c>
      <c r="T597" s="238">
        <v>0</v>
      </c>
      <c r="U597" s="238">
        <v>0</v>
      </c>
      <c r="V597" s="238">
        <v>0</v>
      </c>
      <c r="W597" s="238">
        <v>0</v>
      </c>
      <c r="X597" s="238">
        <v>0</v>
      </c>
      <c r="Y597" s="238">
        <v>0</v>
      </c>
      <c r="Z597" s="238">
        <v>0</v>
      </c>
      <c r="AA597" s="246">
        <v>0</v>
      </c>
      <c r="AB597" s="93"/>
    </row>
    <row r="598" spans="1:28" ht="19.5" customHeight="1" x14ac:dyDescent="0.15">
      <c r="A598" s="191"/>
      <c r="B598" s="193"/>
      <c r="C598" s="190" t="s">
        <v>152</v>
      </c>
      <c r="D598" s="185"/>
      <c r="E598" s="186" t="s">
        <v>184</v>
      </c>
      <c r="F598" s="238">
        <v>1396.24</v>
      </c>
      <c r="G598" s="238">
        <v>0</v>
      </c>
      <c r="H598" s="238">
        <v>3.38</v>
      </c>
      <c r="I598" s="238">
        <v>8.82</v>
      </c>
      <c r="J598" s="238">
        <v>6.09</v>
      </c>
      <c r="K598" s="238">
        <v>13</v>
      </c>
      <c r="L598" s="238">
        <v>9.91</v>
      </c>
      <c r="M598" s="238">
        <v>21.52</v>
      </c>
      <c r="N598" s="238">
        <v>46.91</v>
      </c>
      <c r="O598" s="238">
        <v>8.77</v>
      </c>
      <c r="P598" s="238">
        <v>16.899999999999999</v>
      </c>
      <c r="Q598" s="238">
        <v>106.36</v>
      </c>
      <c r="R598" s="238">
        <v>278.88</v>
      </c>
      <c r="S598" s="238">
        <v>260.67</v>
      </c>
      <c r="T598" s="238">
        <v>248.12</v>
      </c>
      <c r="U598" s="238">
        <v>296.33</v>
      </c>
      <c r="V598" s="238">
        <v>44.05</v>
      </c>
      <c r="W598" s="238">
        <v>21.41</v>
      </c>
      <c r="X598" s="238">
        <v>1.54</v>
      </c>
      <c r="Y598" s="238">
        <v>3.58</v>
      </c>
      <c r="Z598" s="238">
        <v>0</v>
      </c>
      <c r="AA598" s="246">
        <v>0</v>
      </c>
      <c r="AB598" s="93"/>
    </row>
    <row r="599" spans="1:28" ht="19.5" customHeight="1" x14ac:dyDescent="0.15">
      <c r="A599" s="191"/>
      <c r="B599" s="194"/>
      <c r="C599" s="194"/>
      <c r="D599" s="188"/>
      <c r="E599" s="186" t="s">
        <v>150</v>
      </c>
      <c r="F599" s="238">
        <v>245.34100000000001</v>
      </c>
      <c r="G599" s="238">
        <v>0</v>
      </c>
      <c r="H599" s="238">
        <v>3.4000000000000002E-2</v>
      </c>
      <c r="I599" s="238">
        <v>0.223</v>
      </c>
      <c r="J599" s="238">
        <v>0.30599999999999999</v>
      </c>
      <c r="K599" s="238">
        <v>0.91</v>
      </c>
      <c r="L599" s="238">
        <v>0.80600000000000005</v>
      </c>
      <c r="M599" s="238">
        <v>2.7570000000000001</v>
      </c>
      <c r="N599" s="238">
        <v>5.4039999999999999</v>
      </c>
      <c r="O599" s="238">
        <v>1.1739999999999999</v>
      </c>
      <c r="P599" s="238">
        <v>2.411</v>
      </c>
      <c r="Q599" s="238">
        <v>15.74</v>
      </c>
      <c r="R599" s="238">
        <v>45.370000000000097</v>
      </c>
      <c r="S599" s="238">
        <v>50.322000000000003</v>
      </c>
      <c r="T599" s="238">
        <v>47.923999999999999</v>
      </c>
      <c r="U599" s="238">
        <v>56.39</v>
      </c>
      <c r="V599" s="238">
        <v>9.984</v>
      </c>
      <c r="W599" s="238">
        <v>4.4969999999999999</v>
      </c>
      <c r="X599" s="238">
        <v>0.40100000000000002</v>
      </c>
      <c r="Y599" s="238">
        <v>0.68799999999999994</v>
      </c>
      <c r="Z599" s="238">
        <v>0</v>
      </c>
      <c r="AA599" s="246">
        <v>0</v>
      </c>
      <c r="AB599" s="93"/>
    </row>
    <row r="600" spans="1:28" ht="19.5" customHeight="1" x14ac:dyDescent="0.15">
      <c r="A600" s="191"/>
      <c r="B600" s="195" t="s">
        <v>94</v>
      </c>
      <c r="C600" s="186"/>
      <c r="D600" s="186" t="s">
        <v>153</v>
      </c>
      <c r="E600" s="186" t="s">
        <v>184</v>
      </c>
      <c r="F600" s="238">
        <v>522.65</v>
      </c>
      <c r="G600" s="238">
        <v>0</v>
      </c>
      <c r="H600" s="238">
        <v>0</v>
      </c>
      <c r="I600" s="238">
        <v>0</v>
      </c>
      <c r="J600" s="238">
        <v>0</v>
      </c>
      <c r="K600" s="238">
        <v>0</v>
      </c>
      <c r="L600" s="238">
        <v>0.77</v>
      </c>
      <c r="M600" s="238">
        <v>14.97</v>
      </c>
      <c r="N600" s="238">
        <v>4.8600000000000003</v>
      </c>
      <c r="O600" s="238">
        <v>2.06</v>
      </c>
      <c r="P600" s="238">
        <v>3.04</v>
      </c>
      <c r="Q600" s="238">
        <v>10.62</v>
      </c>
      <c r="R600" s="238">
        <v>58.48</v>
      </c>
      <c r="S600" s="238">
        <v>132.80000000000001</v>
      </c>
      <c r="T600" s="238">
        <v>115.21</v>
      </c>
      <c r="U600" s="238">
        <v>127.73</v>
      </c>
      <c r="V600" s="238">
        <v>32.83</v>
      </c>
      <c r="W600" s="238">
        <v>14.16</v>
      </c>
      <c r="X600" s="238">
        <v>1.54</v>
      </c>
      <c r="Y600" s="238">
        <v>3.58</v>
      </c>
      <c r="Z600" s="238">
        <v>0</v>
      </c>
      <c r="AA600" s="250">
        <v>0</v>
      </c>
      <c r="AB600" s="93"/>
    </row>
    <row r="601" spans="1:28" ht="19.5" customHeight="1" x14ac:dyDescent="0.15">
      <c r="A601" s="191"/>
      <c r="B601" s="195"/>
      <c r="C601" s="195" t="s">
        <v>10</v>
      </c>
      <c r="D601" s="195"/>
      <c r="E601" s="186" t="s">
        <v>150</v>
      </c>
      <c r="F601" s="238">
        <v>124.694</v>
      </c>
      <c r="G601" s="238">
        <v>0</v>
      </c>
      <c r="H601" s="238">
        <v>0</v>
      </c>
      <c r="I601" s="238">
        <v>0</v>
      </c>
      <c r="J601" s="238">
        <v>0</v>
      </c>
      <c r="K601" s="238">
        <v>0</v>
      </c>
      <c r="L601" s="238">
        <v>6.5000000000000002E-2</v>
      </c>
      <c r="M601" s="238">
        <v>2.1019999999999999</v>
      </c>
      <c r="N601" s="238">
        <v>0.77400000000000002</v>
      </c>
      <c r="O601" s="238">
        <v>0.375</v>
      </c>
      <c r="P601" s="238">
        <v>0.60699999999999998</v>
      </c>
      <c r="Q601" s="238">
        <v>2.335</v>
      </c>
      <c r="R601" s="238">
        <v>13.404</v>
      </c>
      <c r="S601" s="238">
        <v>31.815999999999999</v>
      </c>
      <c r="T601" s="238">
        <v>28.536000000000001</v>
      </c>
      <c r="U601" s="238">
        <v>31.827000000000002</v>
      </c>
      <c r="V601" s="238">
        <v>8.3339999999999996</v>
      </c>
      <c r="W601" s="238">
        <v>3.43</v>
      </c>
      <c r="X601" s="238">
        <v>0.40100000000000002</v>
      </c>
      <c r="Y601" s="238">
        <v>0.68799999999999994</v>
      </c>
      <c r="Z601" s="238">
        <v>0</v>
      </c>
      <c r="AA601" s="246">
        <v>0</v>
      </c>
      <c r="AB601" s="93"/>
    </row>
    <row r="602" spans="1:28" ht="19.5" customHeight="1" x14ac:dyDescent="0.15">
      <c r="A602" s="191"/>
      <c r="B602" s="195"/>
      <c r="C602" s="195"/>
      <c r="D602" s="186" t="s">
        <v>157</v>
      </c>
      <c r="E602" s="186" t="s">
        <v>184</v>
      </c>
      <c r="F602" s="238">
        <v>282.27999999999997</v>
      </c>
      <c r="G602" s="238">
        <v>0</v>
      </c>
      <c r="H602" s="238">
        <v>0</v>
      </c>
      <c r="I602" s="238">
        <v>0</v>
      </c>
      <c r="J602" s="238">
        <v>0</v>
      </c>
      <c r="K602" s="238">
        <v>0</v>
      </c>
      <c r="L602" s="238">
        <v>0.77</v>
      </c>
      <c r="M602" s="238">
        <v>0.41</v>
      </c>
      <c r="N602" s="238">
        <v>1.1499999999999999</v>
      </c>
      <c r="O602" s="238">
        <v>0.13</v>
      </c>
      <c r="P602" s="238">
        <v>0</v>
      </c>
      <c r="Q602" s="238">
        <v>2.78</v>
      </c>
      <c r="R602" s="238">
        <v>17.809999999999999</v>
      </c>
      <c r="S602" s="238">
        <v>54.71</v>
      </c>
      <c r="T602" s="238">
        <v>52.36</v>
      </c>
      <c r="U602" s="238">
        <v>109.2</v>
      </c>
      <c r="V602" s="238">
        <v>26.66</v>
      </c>
      <c r="W602" s="238">
        <v>12.72</v>
      </c>
      <c r="X602" s="238">
        <v>0</v>
      </c>
      <c r="Y602" s="238">
        <v>3.58</v>
      </c>
      <c r="Z602" s="238">
        <v>0</v>
      </c>
      <c r="AA602" s="246">
        <v>0</v>
      </c>
      <c r="AB602" s="93"/>
    </row>
    <row r="603" spans="1:28" ht="19.5" customHeight="1" x14ac:dyDescent="0.15">
      <c r="A603" s="191"/>
      <c r="B603" s="195"/>
      <c r="C603" s="195"/>
      <c r="D603" s="195"/>
      <c r="E603" s="186" t="s">
        <v>150</v>
      </c>
      <c r="F603" s="238">
        <v>68.427000000000007</v>
      </c>
      <c r="G603" s="238">
        <v>0</v>
      </c>
      <c r="H603" s="238">
        <v>0</v>
      </c>
      <c r="I603" s="238">
        <v>0</v>
      </c>
      <c r="J603" s="238">
        <v>0</v>
      </c>
      <c r="K603" s="238">
        <v>0</v>
      </c>
      <c r="L603" s="238">
        <v>6.5000000000000002E-2</v>
      </c>
      <c r="M603" s="238">
        <v>5.7000000000000002E-2</v>
      </c>
      <c r="N603" s="238">
        <v>0.184</v>
      </c>
      <c r="O603" s="238">
        <v>2.5000000000000001E-2</v>
      </c>
      <c r="P603" s="238">
        <v>0</v>
      </c>
      <c r="Q603" s="238">
        <v>0.61199999999999999</v>
      </c>
      <c r="R603" s="238">
        <v>4.1020000000000003</v>
      </c>
      <c r="S603" s="238">
        <v>13.095000000000001</v>
      </c>
      <c r="T603" s="238">
        <v>12.802</v>
      </c>
      <c r="U603" s="238">
        <v>27.009</v>
      </c>
      <c r="V603" s="238">
        <v>6.7320000000000002</v>
      </c>
      <c r="W603" s="238">
        <v>3.056</v>
      </c>
      <c r="X603" s="238">
        <v>0</v>
      </c>
      <c r="Y603" s="238">
        <v>0.68799999999999994</v>
      </c>
      <c r="Z603" s="238">
        <v>0</v>
      </c>
      <c r="AA603" s="246">
        <v>0</v>
      </c>
      <c r="AB603" s="93"/>
    </row>
    <row r="604" spans="1:28" ht="19.5" customHeight="1" x14ac:dyDescent="0.15">
      <c r="A604" s="191"/>
      <c r="B604" s="195" t="s">
        <v>65</v>
      </c>
      <c r="C604" s="195" t="s">
        <v>159</v>
      </c>
      <c r="D604" s="186" t="s">
        <v>160</v>
      </c>
      <c r="E604" s="186" t="s">
        <v>184</v>
      </c>
      <c r="F604" s="238">
        <v>240.37</v>
      </c>
      <c r="G604" s="238">
        <v>0</v>
      </c>
      <c r="H604" s="238">
        <v>0</v>
      </c>
      <c r="I604" s="238">
        <v>0</v>
      </c>
      <c r="J604" s="238">
        <v>0</v>
      </c>
      <c r="K604" s="238">
        <v>0</v>
      </c>
      <c r="L604" s="238">
        <v>0</v>
      </c>
      <c r="M604" s="238">
        <v>14.56</v>
      </c>
      <c r="N604" s="238">
        <v>3.71</v>
      </c>
      <c r="O604" s="238">
        <v>1.93</v>
      </c>
      <c r="P604" s="238">
        <v>3.04</v>
      </c>
      <c r="Q604" s="238">
        <v>7.84</v>
      </c>
      <c r="R604" s="238">
        <v>40.67</v>
      </c>
      <c r="S604" s="238">
        <v>78.09</v>
      </c>
      <c r="T604" s="238">
        <v>62.85</v>
      </c>
      <c r="U604" s="238">
        <v>18.53</v>
      </c>
      <c r="V604" s="238">
        <v>6.17</v>
      </c>
      <c r="W604" s="238">
        <v>1.44</v>
      </c>
      <c r="X604" s="238">
        <v>1.54</v>
      </c>
      <c r="Y604" s="238">
        <v>0</v>
      </c>
      <c r="Z604" s="238">
        <v>0</v>
      </c>
      <c r="AA604" s="246">
        <v>0</v>
      </c>
      <c r="AB604" s="93"/>
    </row>
    <row r="605" spans="1:28" ht="19.5" customHeight="1" x14ac:dyDescent="0.15">
      <c r="A605" s="191"/>
      <c r="B605" s="195"/>
      <c r="C605" s="195"/>
      <c r="D605" s="195"/>
      <c r="E605" s="186" t="s">
        <v>150</v>
      </c>
      <c r="F605" s="238">
        <v>56.267000000000003</v>
      </c>
      <c r="G605" s="238">
        <v>0</v>
      </c>
      <c r="H605" s="238">
        <v>0</v>
      </c>
      <c r="I605" s="238">
        <v>0</v>
      </c>
      <c r="J605" s="238">
        <v>0</v>
      </c>
      <c r="K605" s="238">
        <v>0</v>
      </c>
      <c r="L605" s="238">
        <v>0</v>
      </c>
      <c r="M605" s="238">
        <v>2.0449999999999999</v>
      </c>
      <c r="N605" s="238">
        <v>0.59</v>
      </c>
      <c r="O605" s="238">
        <v>0.35</v>
      </c>
      <c r="P605" s="238">
        <v>0.60699999999999998</v>
      </c>
      <c r="Q605" s="238">
        <v>1.7230000000000001</v>
      </c>
      <c r="R605" s="238">
        <v>9.3019999999999996</v>
      </c>
      <c r="S605" s="238">
        <v>18.721</v>
      </c>
      <c r="T605" s="238">
        <v>15.734</v>
      </c>
      <c r="U605" s="238">
        <v>4.8179999999999996</v>
      </c>
      <c r="V605" s="238">
        <v>1.6020000000000001</v>
      </c>
      <c r="W605" s="238">
        <v>0.374</v>
      </c>
      <c r="X605" s="238">
        <v>0.40100000000000002</v>
      </c>
      <c r="Y605" s="238">
        <v>0</v>
      </c>
      <c r="Z605" s="238">
        <v>0</v>
      </c>
      <c r="AA605" s="246">
        <v>0</v>
      </c>
      <c r="AB605" s="93"/>
    </row>
    <row r="606" spans="1:28" ht="19.5" customHeight="1" x14ac:dyDescent="0.15">
      <c r="A606" s="191" t="s">
        <v>85</v>
      </c>
      <c r="B606" s="195"/>
      <c r="C606" s="195"/>
      <c r="D606" s="186" t="s">
        <v>166</v>
      </c>
      <c r="E606" s="186" t="s">
        <v>184</v>
      </c>
      <c r="F606" s="238">
        <v>0</v>
      </c>
      <c r="G606" s="238">
        <v>0</v>
      </c>
      <c r="H606" s="238">
        <v>0</v>
      </c>
      <c r="I606" s="238">
        <v>0</v>
      </c>
      <c r="J606" s="238">
        <v>0</v>
      </c>
      <c r="K606" s="238">
        <v>0</v>
      </c>
      <c r="L606" s="238">
        <v>0</v>
      </c>
      <c r="M606" s="238">
        <v>0</v>
      </c>
      <c r="N606" s="238">
        <v>0</v>
      </c>
      <c r="O606" s="238">
        <v>0</v>
      </c>
      <c r="P606" s="238">
        <v>0</v>
      </c>
      <c r="Q606" s="238">
        <v>0</v>
      </c>
      <c r="R606" s="238">
        <v>0</v>
      </c>
      <c r="S606" s="238">
        <v>0</v>
      </c>
      <c r="T606" s="238">
        <v>0</v>
      </c>
      <c r="U606" s="238">
        <v>0</v>
      </c>
      <c r="V606" s="238">
        <v>0</v>
      </c>
      <c r="W606" s="238">
        <v>0</v>
      </c>
      <c r="X606" s="238">
        <v>0</v>
      </c>
      <c r="Y606" s="238">
        <v>0</v>
      </c>
      <c r="Z606" s="238">
        <v>0</v>
      </c>
      <c r="AA606" s="246">
        <v>0</v>
      </c>
      <c r="AB606" s="93"/>
    </row>
    <row r="607" spans="1:28" ht="19.5" customHeight="1" x14ac:dyDescent="0.15">
      <c r="A607" s="191"/>
      <c r="B607" s="195"/>
      <c r="C607" s="195" t="s">
        <v>162</v>
      </c>
      <c r="D607" s="195"/>
      <c r="E607" s="186" t="s">
        <v>150</v>
      </c>
      <c r="F607" s="238">
        <v>0</v>
      </c>
      <c r="G607" s="238">
        <v>0</v>
      </c>
      <c r="H607" s="238">
        <v>0</v>
      </c>
      <c r="I607" s="238">
        <v>0</v>
      </c>
      <c r="J607" s="238">
        <v>0</v>
      </c>
      <c r="K607" s="238">
        <v>0</v>
      </c>
      <c r="L607" s="238">
        <v>0</v>
      </c>
      <c r="M607" s="238">
        <v>0</v>
      </c>
      <c r="N607" s="238">
        <v>0</v>
      </c>
      <c r="O607" s="238">
        <v>0</v>
      </c>
      <c r="P607" s="238">
        <v>0</v>
      </c>
      <c r="Q607" s="238">
        <v>0</v>
      </c>
      <c r="R607" s="238">
        <v>0</v>
      </c>
      <c r="S607" s="238">
        <v>0</v>
      </c>
      <c r="T607" s="238">
        <v>0</v>
      </c>
      <c r="U607" s="238">
        <v>0</v>
      </c>
      <c r="V607" s="238">
        <v>0</v>
      </c>
      <c r="W607" s="238">
        <v>0</v>
      </c>
      <c r="X607" s="238">
        <v>0</v>
      </c>
      <c r="Y607" s="238">
        <v>0</v>
      </c>
      <c r="Z607" s="238">
        <v>0</v>
      </c>
      <c r="AA607" s="246">
        <v>0</v>
      </c>
      <c r="AB607" s="93"/>
    </row>
    <row r="608" spans="1:28" ht="19.5" customHeight="1" x14ac:dyDescent="0.15">
      <c r="A608" s="191"/>
      <c r="B608" s="195" t="s">
        <v>20</v>
      </c>
      <c r="C608" s="195"/>
      <c r="D608" s="186" t="s">
        <v>164</v>
      </c>
      <c r="E608" s="186" t="s">
        <v>184</v>
      </c>
      <c r="F608" s="238">
        <v>0</v>
      </c>
      <c r="G608" s="238">
        <v>0</v>
      </c>
      <c r="H608" s="238">
        <v>0</v>
      </c>
      <c r="I608" s="238">
        <v>0</v>
      </c>
      <c r="J608" s="238">
        <v>0</v>
      </c>
      <c r="K608" s="238">
        <v>0</v>
      </c>
      <c r="L608" s="238">
        <v>0</v>
      </c>
      <c r="M608" s="238">
        <v>0</v>
      </c>
      <c r="N608" s="238">
        <v>0</v>
      </c>
      <c r="O608" s="238">
        <v>0</v>
      </c>
      <c r="P608" s="238">
        <v>0</v>
      </c>
      <c r="Q608" s="238">
        <v>0</v>
      </c>
      <c r="R608" s="238">
        <v>0</v>
      </c>
      <c r="S608" s="238">
        <v>0</v>
      </c>
      <c r="T608" s="238">
        <v>0</v>
      </c>
      <c r="U608" s="238">
        <v>0</v>
      </c>
      <c r="V608" s="238">
        <v>0</v>
      </c>
      <c r="W608" s="238">
        <v>0</v>
      </c>
      <c r="X608" s="238">
        <v>0</v>
      </c>
      <c r="Y608" s="238">
        <v>0</v>
      </c>
      <c r="Z608" s="238">
        <v>0</v>
      </c>
      <c r="AA608" s="246">
        <v>0</v>
      </c>
      <c r="AB608" s="93"/>
    </row>
    <row r="609" spans="1:28" ht="19.5" customHeight="1" x14ac:dyDescent="0.15">
      <c r="A609" s="191"/>
      <c r="B609" s="195"/>
      <c r="C609" s="195"/>
      <c r="D609" s="195"/>
      <c r="E609" s="186" t="s">
        <v>150</v>
      </c>
      <c r="F609" s="238">
        <v>0</v>
      </c>
      <c r="G609" s="238">
        <v>0</v>
      </c>
      <c r="H609" s="238">
        <v>0</v>
      </c>
      <c r="I609" s="238">
        <v>0</v>
      </c>
      <c r="J609" s="238">
        <v>0</v>
      </c>
      <c r="K609" s="238">
        <v>0</v>
      </c>
      <c r="L609" s="238">
        <v>0</v>
      </c>
      <c r="M609" s="238">
        <v>0</v>
      </c>
      <c r="N609" s="238">
        <v>0</v>
      </c>
      <c r="O609" s="238">
        <v>0</v>
      </c>
      <c r="P609" s="238">
        <v>0</v>
      </c>
      <c r="Q609" s="238">
        <v>0</v>
      </c>
      <c r="R609" s="238">
        <v>0</v>
      </c>
      <c r="S609" s="238">
        <v>0</v>
      </c>
      <c r="T609" s="238">
        <v>0</v>
      </c>
      <c r="U609" s="238">
        <v>0</v>
      </c>
      <c r="V609" s="238">
        <v>0</v>
      </c>
      <c r="W609" s="238">
        <v>0</v>
      </c>
      <c r="X609" s="238">
        <v>0</v>
      </c>
      <c r="Y609" s="238">
        <v>0</v>
      </c>
      <c r="Z609" s="238">
        <v>0</v>
      </c>
      <c r="AA609" s="246">
        <v>0</v>
      </c>
      <c r="AB609" s="93"/>
    </row>
    <row r="610" spans="1:28" ht="19.5" customHeight="1" x14ac:dyDescent="0.15">
      <c r="A610" s="191"/>
      <c r="B610" s="194"/>
      <c r="C610" s="190" t="s">
        <v>165</v>
      </c>
      <c r="D610" s="185"/>
      <c r="E610" s="186" t="s">
        <v>184</v>
      </c>
      <c r="F610" s="238">
        <v>873.59</v>
      </c>
      <c r="G610" s="238">
        <v>0</v>
      </c>
      <c r="H610" s="238">
        <v>3.38</v>
      </c>
      <c r="I610" s="238">
        <v>8.82</v>
      </c>
      <c r="J610" s="238">
        <v>6.09</v>
      </c>
      <c r="K610" s="238">
        <v>13</v>
      </c>
      <c r="L610" s="238">
        <v>9.14</v>
      </c>
      <c r="M610" s="238">
        <v>6.55</v>
      </c>
      <c r="N610" s="238">
        <v>42.05</v>
      </c>
      <c r="O610" s="238">
        <v>6.71</v>
      </c>
      <c r="P610" s="238">
        <v>13.86</v>
      </c>
      <c r="Q610" s="238">
        <v>95.74</v>
      </c>
      <c r="R610" s="238">
        <v>220.4</v>
      </c>
      <c r="S610" s="238">
        <v>127.87</v>
      </c>
      <c r="T610" s="238">
        <v>132.91</v>
      </c>
      <c r="U610" s="238">
        <v>168.6</v>
      </c>
      <c r="V610" s="238">
        <v>11.22</v>
      </c>
      <c r="W610" s="238">
        <v>7.25</v>
      </c>
      <c r="X610" s="238">
        <v>0</v>
      </c>
      <c r="Y610" s="238">
        <v>0</v>
      </c>
      <c r="Z610" s="238">
        <v>0</v>
      </c>
      <c r="AA610" s="246">
        <v>0</v>
      </c>
      <c r="AB610" s="93"/>
    </row>
    <row r="611" spans="1:28" ht="19.5" customHeight="1" thickBot="1" x14ac:dyDescent="0.2">
      <c r="A611" s="196"/>
      <c r="B611" s="197"/>
      <c r="C611" s="197"/>
      <c r="D611" s="198"/>
      <c r="E611" s="199" t="s">
        <v>150</v>
      </c>
      <c r="F611" s="238">
        <v>120.64700000000001</v>
      </c>
      <c r="G611" s="249">
        <v>0</v>
      </c>
      <c r="H611" s="248">
        <v>3.4000000000000002E-2</v>
      </c>
      <c r="I611" s="248">
        <v>0.223</v>
      </c>
      <c r="J611" s="248">
        <v>0.30599999999999999</v>
      </c>
      <c r="K611" s="248">
        <v>0.91</v>
      </c>
      <c r="L611" s="248">
        <v>0.74099999999999999</v>
      </c>
      <c r="M611" s="248">
        <v>0.65500000000000003</v>
      </c>
      <c r="N611" s="248">
        <v>4.63</v>
      </c>
      <c r="O611" s="248">
        <v>0.79900000000000004</v>
      </c>
      <c r="P611" s="248">
        <v>1.804</v>
      </c>
      <c r="Q611" s="248">
        <v>13.404999999999999</v>
      </c>
      <c r="R611" s="248">
        <v>31.966000000000101</v>
      </c>
      <c r="S611" s="248">
        <v>18.506</v>
      </c>
      <c r="T611" s="248">
        <v>19.388000000000002</v>
      </c>
      <c r="U611" s="248">
        <v>24.562999999999999</v>
      </c>
      <c r="V611" s="248">
        <v>1.65</v>
      </c>
      <c r="W611" s="248">
        <v>1.0669999999999999</v>
      </c>
      <c r="X611" s="248">
        <v>0</v>
      </c>
      <c r="Y611" s="248">
        <v>0</v>
      </c>
      <c r="Z611" s="248">
        <v>0</v>
      </c>
      <c r="AA611" s="247">
        <v>0</v>
      </c>
      <c r="AB611" s="93"/>
    </row>
    <row r="612" spans="1:28" ht="19.5" customHeight="1" x14ac:dyDescent="0.15">
      <c r="A612" s="390" t="s">
        <v>119</v>
      </c>
      <c r="B612" s="393" t="s">
        <v>120</v>
      </c>
      <c r="C612" s="394"/>
      <c r="D612" s="395"/>
      <c r="E612" s="195" t="s">
        <v>184</v>
      </c>
      <c r="F612" s="246">
        <v>171.83</v>
      </c>
    </row>
    <row r="613" spans="1:28" ht="19.5" customHeight="1" x14ac:dyDescent="0.15">
      <c r="A613" s="391"/>
      <c r="B613" s="396" t="s">
        <v>206</v>
      </c>
      <c r="C613" s="397"/>
      <c r="D613" s="398"/>
      <c r="E613" s="186" t="s">
        <v>184</v>
      </c>
      <c r="F613" s="246">
        <v>129.03</v>
      </c>
    </row>
    <row r="614" spans="1:28" ht="19.5" customHeight="1" x14ac:dyDescent="0.15">
      <c r="A614" s="392"/>
      <c r="B614" s="396" t="s">
        <v>207</v>
      </c>
      <c r="C614" s="397"/>
      <c r="D614" s="398"/>
      <c r="E614" s="186" t="s">
        <v>184</v>
      </c>
      <c r="F614" s="246">
        <v>42.8</v>
      </c>
    </row>
    <row r="615" spans="1:28" ht="19.5" customHeight="1" thickBot="1" x14ac:dyDescent="0.2">
      <c r="A615" s="399" t="s">
        <v>205</v>
      </c>
      <c r="B615" s="400"/>
      <c r="C615" s="400"/>
      <c r="D615" s="401"/>
      <c r="E615" s="200" t="s">
        <v>184</v>
      </c>
      <c r="F615" s="245">
        <v>0</v>
      </c>
    </row>
    <row r="617" spans="1:28" ht="19.5" customHeight="1" x14ac:dyDescent="0.15">
      <c r="A617" s="88" t="s">
        <v>387</v>
      </c>
      <c r="F617" s="259" t="s">
        <v>535</v>
      </c>
    </row>
    <row r="618" spans="1:28" ht="19.5" customHeight="1" thickBot="1" x14ac:dyDescent="0.2">
      <c r="A618" s="387" t="s">
        <v>28</v>
      </c>
      <c r="B618" s="389"/>
      <c r="C618" s="389"/>
      <c r="D618" s="389"/>
      <c r="E618" s="389"/>
      <c r="F618" s="389"/>
      <c r="G618" s="389"/>
      <c r="H618" s="389"/>
      <c r="I618" s="389"/>
      <c r="J618" s="389"/>
      <c r="K618" s="389"/>
      <c r="L618" s="389"/>
      <c r="M618" s="389"/>
      <c r="N618" s="389"/>
      <c r="O618" s="389"/>
      <c r="P618" s="389"/>
      <c r="Q618" s="389"/>
      <c r="R618" s="389"/>
      <c r="S618" s="389"/>
      <c r="T618" s="389"/>
      <c r="U618" s="389"/>
      <c r="V618" s="389"/>
      <c r="W618" s="389"/>
      <c r="X618" s="389"/>
      <c r="Y618" s="389"/>
      <c r="Z618" s="389"/>
      <c r="AA618" s="389"/>
    </row>
    <row r="619" spans="1:28" ht="19.5" customHeight="1" x14ac:dyDescent="0.15">
      <c r="A619" s="182" t="s">
        <v>180</v>
      </c>
      <c r="B619" s="183"/>
      <c r="C619" s="183"/>
      <c r="D619" s="183"/>
      <c r="E619" s="183"/>
      <c r="F619" s="90" t="s">
        <v>181</v>
      </c>
      <c r="G619" s="91"/>
      <c r="H619" s="91"/>
      <c r="I619" s="91"/>
      <c r="J619" s="91"/>
      <c r="K619" s="91"/>
      <c r="L619" s="91"/>
      <c r="M619" s="91"/>
      <c r="N619" s="91"/>
      <c r="O619" s="91"/>
      <c r="P619" s="91"/>
      <c r="Q619" s="258"/>
      <c r="R619" s="92"/>
      <c r="S619" s="91"/>
      <c r="T619" s="91"/>
      <c r="U619" s="91"/>
      <c r="V619" s="91"/>
      <c r="W619" s="91"/>
      <c r="X619" s="91"/>
      <c r="Y619" s="91"/>
      <c r="Z619" s="91"/>
      <c r="AA619" s="257" t="s">
        <v>182</v>
      </c>
      <c r="AB619" s="93"/>
    </row>
    <row r="620" spans="1:28" ht="19.5" customHeight="1" x14ac:dyDescent="0.15">
      <c r="A620" s="184" t="s">
        <v>183</v>
      </c>
      <c r="B620" s="185"/>
      <c r="C620" s="185"/>
      <c r="D620" s="185"/>
      <c r="E620" s="186" t="s">
        <v>184</v>
      </c>
      <c r="F620" s="238">
        <v>7600.74</v>
      </c>
      <c r="G620" s="254" t="s">
        <v>185</v>
      </c>
      <c r="H620" s="254" t="s">
        <v>186</v>
      </c>
      <c r="I620" s="254" t="s">
        <v>187</v>
      </c>
      <c r="J620" s="254" t="s">
        <v>188</v>
      </c>
      <c r="K620" s="254" t="s">
        <v>228</v>
      </c>
      <c r="L620" s="254" t="s">
        <v>229</v>
      </c>
      <c r="M620" s="254" t="s">
        <v>230</v>
      </c>
      <c r="N620" s="254" t="s">
        <v>231</v>
      </c>
      <c r="O620" s="254" t="s">
        <v>232</v>
      </c>
      <c r="P620" s="254" t="s">
        <v>233</v>
      </c>
      <c r="Q620" s="256" t="s">
        <v>234</v>
      </c>
      <c r="R620" s="255" t="s">
        <v>235</v>
      </c>
      <c r="S620" s="254" t="s">
        <v>236</v>
      </c>
      <c r="T620" s="254" t="s">
        <v>237</v>
      </c>
      <c r="U620" s="254" t="s">
        <v>238</v>
      </c>
      <c r="V620" s="254" t="s">
        <v>239</v>
      </c>
      <c r="W620" s="254" t="s">
        <v>42</v>
      </c>
      <c r="X620" s="254" t="s">
        <v>147</v>
      </c>
      <c r="Y620" s="254" t="s">
        <v>148</v>
      </c>
      <c r="Z620" s="254" t="s">
        <v>149</v>
      </c>
      <c r="AA620" s="251"/>
      <c r="AB620" s="93"/>
    </row>
    <row r="621" spans="1:28" ht="19.5" customHeight="1" x14ac:dyDescent="0.15">
      <c r="A621" s="187"/>
      <c r="B621" s="188"/>
      <c r="C621" s="188"/>
      <c r="D621" s="188"/>
      <c r="E621" s="186" t="s">
        <v>150</v>
      </c>
      <c r="F621" s="238">
        <v>1853.76</v>
      </c>
      <c r="G621" s="252"/>
      <c r="H621" s="252"/>
      <c r="I621" s="252"/>
      <c r="J621" s="252"/>
      <c r="K621" s="252"/>
      <c r="L621" s="252"/>
      <c r="M621" s="252"/>
      <c r="N621" s="252"/>
      <c r="O621" s="252"/>
      <c r="P621" s="252"/>
      <c r="Q621" s="253"/>
      <c r="R621" s="94"/>
      <c r="S621" s="252"/>
      <c r="T621" s="252"/>
      <c r="U621" s="252"/>
      <c r="V621" s="252"/>
      <c r="W621" s="252"/>
      <c r="X621" s="252"/>
      <c r="Y621" s="252"/>
      <c r="Z621" s="252"/>
      <c r="AA621" s="251" t="s">
        <v>151</v>
      </c>
      <c r="AB621" s="93"/>
    </row>
    <row r="622" spans="1:28" ht="19.5" customHeight="1" x14ac:dyDescent="0.15">
      <c r="A622" s="189"/>
      <c r="B622" s="190" t="s">
        <v>152</v>
      </c>
      <c r="C622" s="185"/>
      <c r="D622" s="185"/>
      <c r="E622" s="186" t="s">
        <v>184</v>
      </c>
      <c r="F622" s="238">
        <v>7158.77</v>
      </c>
      <c r="G622" s="238">
        <v>9.74</v>
      </c>
      <c r="H622" s="238">
        <v>91.7</v>
      </c>
      <c r="I622" s="238">
        <v>161.13999999999999</v>
      </c>
      <c r="J622" s="238">
        <v>155.04</v>
      </c>
      <c r="K622" s="238">
        <v>234.31</v>
      </c>
      <c r="L622" s="238">
        <v>175.46</v>
      </c>
      <c r="M622" s="238">
        <v>186.93</v>
      </c>
      <c r="N622" s="238">
        <v>433.28</v>
      </c>
      <c r="O622" s="238">
        <v>450.5</v>
      </c>
      <c r="P622" s="238">
        <v>562.48</v>
      </c>
      <c r="Q622" s="238">
        <v>686.25</v>
      </c>
      <c r="R622" s="238">
        <v>1067.06</v>
      </c>
      <c r="S622" s="238">
        <v>1198.06</v>
      </c>
      <c r="T622" s="238">
        <v>898.02</v>
      </c>
      <c r="U622" s="238">
        <v>379.2</v>
      </c>
      <c r="V622" s="238">
        <v>149.94999999999999</v>
      </c>
      <c r="W622" s="238">
        <v>28.59</v>
      </c>
      <c r="X622" s="238">
        <v>282.49</v>
      </c>
      <c r="Y622" s="238">
        <v>3.62</v>
      </c>
      <c r="Z622" s="238">
        <v>1.38</v>
      </c>
      <c r="AA622" s="246">
        <v>3.57</v>
      </c>
      <c r="AB622" s="93"/>
    </row>
    <row r="623" spans="1:28" ht="19.5" customHeight="1" x14ac:dyDescent="0.15">
      <c r="A623" s="191"/>
      <c r="B623" s="192"/>
      <c r="C623" s="188"/>
      <c r="D623" s="188"/>
      <c r="E623" s="186" t="s">
        <v>150</v>
      </c>
      <c r="F623" s="238">
        <v>1853.76</v>
      </c>
      <c r="G623" s="238">
        <v>0</v>
      </c>
      <c r="H623" s="238">
        <v>0.36199999999999999</v>
      </c>
      <c r="I623" s="238">
        <v>4.8440000000000003</v>
      </c>
      <c r="J623" s="238">
        <v>13.14</v>
      </c>
      <c r="K623" s="238">
        <v>28.457000000000001</v>
      </c>
      <c r="L623" s="238">
        <v>28.227</v>
      </c>
      <c r="M623" s="238">
        <v>40.130000000000003</v>
      </c>
      <c r="N623" s="238">
        <v>117.548</v>
      </c>
      <c r="O623" s="238">
        <v>130.06</v>
      </c>
      <c r="P623" s="238">
        <v>175.61199999999999</v>
      </c>
      <c r="Q623" s="238">
        <v>220.96799999999999</v>
      </c>
      <c r="R623" s="238">
        <v>307.74700000000001</v>
      </c>
      <c r="S623" s="238">
        <v>347.741999999999</v>
      </c>
      <c r="T623" s="238">
        <v>234.64599999999999</v>
      </c>
      <c r="U623" s="238">
        <v>104.709</v>
      </c>
      <c r="V623" s="238">
        <v>42.62</v>
      </c>
      <c r="W623" s="238">
        <v>10.148</v>
      </c>
      <c r="X623" s="238">
        <v>43.82</v>
      </c>
      <c r="Y623" s="238">
        <v>1.1279999999999999</v>
      </c>
      <c r="Z623" s="238">
        <v>0.38400000000000001</v>
      </c>
      <c r="AA623" s="246">
        <v>1.468</v>
      </c>
      <c r="AB623" s="93"/>
    </row>
    <row r="624" spans="1:28" ht="19.5" customHeight="1" x14ac:dyDescent="0.15">
      <c r="A624" s="191"/>
      <c r="B624" s="193"/>
      <c r="C624" s="190" t="s">
        <v>152</v>
      </c>
      <c r="D624" s="185"/>
      <c r="E624" s="186" t="s">
        <v>184</v>
      </c>
      <c r="F624" s="238">
        <v>4846.87</v>
      </c>
      <c r="G624" s="238">
        <v>9.74</v>
      </c>
      <c r="H624" s="238">
        <v>58.69</v>
      </c>
      <c r="I624" s="238">
        <v>100.04</v>
      </c>
      <c r="J624" s="238">
        <v>102.77</v>
      </c>
      <c r="K624" s="238">
        <v>151.94999999999999</v>
      </c>
      <c r="L624" s="238">
        <v>137.97999999999999</v>
      </c>
      <c r="M624" s="238">
        <v>149.97</v>
      </c>
      <c r="N624" s="238">
        <v>401.35</v>
      </c>
      <c r="O624" s="238">
        <v>401.39</v>
      </c>
      <c r="P624" s="238">
        <v>517.85</v>
      </c>
      <c r="Q624" s="238">
        <v>579.86</v>
      </c>
      <c r="R624" s="238">
        <v>682.64</v>
      </c>
      <c r="S624" s="238">
        <v>806.98</v>
      </c>
      <c r="T624" s="238">
        <v>439.71</v>
      </c>
      <c r="U624" s="238">
        <v>182.86</v>
      </c>
      <c r="V624" s="238">
        <v>82.06</v>
      </c>
      <c r="W624" s="238">
        <v>23.42</v>
      </c>
      <c r="X624" s="238">
        <v>9.4700000000000006</v>
      </c>
      <c r="Y624" s="238">
        <v>3.32</v>
      </c>
      <c r="Z624" s="238">
        <v>1.25</v>
      </c>
      <c r="AA624" s="246">
        <v>3.57</v>
      </c>
      <c r="AB624" s="93"/>
    </row>
    <row r="625" spans="1:28" ht="19.5" customHeight="1" x14ac:dyDescent="0.15">
      <c r="A625" s="191"/>
      <c r="B625" s="194"/>
      <c r="C625" s="194"/>
      <c r="D625" s="188"/>
      <c r="E625" s="186" t="s">
        <v>150</v>
      </c>
      <c r="F625" s="238">
        <v>1535.076</v>
      </c>
      <c r="G625" s="238">
        <v>0</v>
      </c>
      <c r="H625" s="238">
        <v>5.5E-2</v>
      </c>
      <c r="I625" s="238">
        <v>3.3079999999999998</v>
      </c>
      <c r="J625" s="238">
        <v>10.502000000000001</v>
      </c>
      <c r="K625" s="238">
        <v>22.681999999999999</v>
      </c>
      <c r="L625" s="238">
        <v>24.861999999999998</v>
      </c>
      <c r="M625" s="238">
        <v>36.453000000000003</v>
      </c>
      <c r="N625" s="238">
        <v>113.96</v>
      </c>
      <c r="O625" s="238">
        <v>124.09</v>
      </c>
      <c r="P625" s="238">
        <v>169.745</v>
      </c>
      <c r="Q625" s="238">
        <v>205.56700000000001</v>
      </c>
      <c r="R625" s="238">
        <v>250.01300000000001</v>
      </c>
      <c r="S625" s="238">
        <v>289.49200000000002</v>
      </c>
      <c r="T625" s="238">
        <v>164.34299999999999</v>
      </c>
      <c r="U625" s="238">
        <v>72.432000000000002</v>
      </c>
      <c r="V625" s="238">
        <v>31.742999999999999</v>
      </c>
      <c r="W625" s="238">
        <v>9.3369999999999997</v>
      </c>
      <c r="X625" s="238">
        <v>3.597</v>
      </c>
      <c r="Y625" s="238">
        <v>1.077</v>
      </c>
      <c r="Z625" s="238">
        <v>0.35</v>
      </c>
      <c r="AA625" s="246">
        <v>1.468</v>
      </c>
      <c r="AB625" s="93"/>
    </row>
    <row r="626" spans="1:28" ht="19.5" customHeight="1" x14ac:dyDescent="0.15">
      <c r="A626" s="191"/>
      <c r="B626" s="195"/>
      <c r="C626" s="186"/>
      <c r="D626" s="186" t="s">
        <v>153</v>
      </c>
      <c r="E626" s="186" t="s">
        <v>184</v>
      </c>
      <c r="F626" s="238">
        <v>4799</v>
      </c>
      <c r="G626" s="238">
        <v>8.75</v>
      </c>
      <c r="H626" s="238">
        <v>52.98</v>
      </c>
      <c r="I626" s="238">
        <v>97.22</v>
      </c>
      <c r="J626" s="238">
        <v>99.6</v>
      </c>
      <c r="K626" s="238">
        <v>149.88999999999999</v>
      </c>
      <c r="L626" s="238">
        <v>131.93</v>
      </c>
      <c r="M626" s="238">
        <v>145.87</v>
      </c>
      <c r="N626" s="238">
        <v>400.95</v>
      </c>
      <c r="O626" s="238">
        <v>401.03</v>
      </c>
      <c r="P626" s="238">
        <v>516.52</v>
      </c>
      <c r="Q626" s="238">
        <v>578.09</v>
      </c>
      <c r="R626" s="238">
        <v>677.43</v>
      </c>
      <c r="S626" s="238">
        <v>800.49</v>
      </c>
      <c r="T626" s="238">
        <v>437.59</v>
      </c>
      <c r="U626" s="238">
        <v>181.65</v>
      </c>
      <c r="V626" s="238">
        <v>78.319999999999993</v>
      </c>
      <c r="W626" s="238">
        <v>23.42</v>
      </c>
      <c r="X626" s="238">
        <v>9.1300000000000008</v>
      </c>
      <c r="Y626" s="238">
        <v>3.32</v>
      </c>
      <c r="Z626" s="238">
        <v>1.25</v>
      </c>
      <c r="AA626" s="246">
        <v>3.57</v>
      </c>
      <c r="AB626" s="93"/>
    </row>
    <row r="627" spans="1:28" ht="19.5" customHeight="1" x14ac:dyDescent="0.15">
      <c r="A627" s="191"/>
      <c r="B627" s="195" t="s">
        <v>154</v>
      </c>
      <c r="C627" s="195"/>
      <c r="D627" s="195"/>
      <c r="E627" s="186" t="s">
        <v>150</v>
      </c>
      <c r="F627" s="238">
        <v>1529.479</v>
      </c>
      <c r="G627" s="238">
        <v>0</v>
      </c>
      <c r="H627" s="238">
        <v>0</v>
      </c>
      <c r="I627" s="238">
        <v>3.2370000000000001</v>
      </c>
      <c r="J627" s="238">
        <v>10.343</v>
      </c>
      <c r="K627" s="238">
        <v>22.538</v>
      </c>
      <c r="L627" s="238">
        <v>24.253</v>
      </c>
      <c r="M627" s="238">
        <v>36.084000000000003</v>
      </c>
      <c r="N627" s="238">
        <v>113.864</v>
      </c>
      <c r="O627" s="238">
        <v>124</v>
      </c>
      <c r="P627" s="238">
        <v>169.459</v>
      </c>
      <c r="Q627" s="238">
        <v>205.29</v>
      </c>
      <c r="R627" s="238">
        <v>248.785</v>
      </c>
      <c r="S627" s="238">
        <v>288.05700000000002</v>
      </c>
      <c r="T627" s="238">
        <v>164.10900000000001</v>
      </c>
      <c r="U627" s="238">
        <v>72.308000000000106</v>
      </c>
      <c r="V627" s="238">
        <v>31.358000000000001</v>
      </c>
      <c r="W627" s="238">
        <v>9.3369999999999997</v>
      </c>
      <c r="X627" s="238">
        <v>3.5619999999999998</v>
      </c>
      <c r="Y627" s="238">
        <v>1.077</v>
      </c>
      <c r="Z627" s="238">
        <v>0.35</v>
      </c>
      <c r="AA627" s="246">
        <v>1.468</v>
      </c>
      <c r="AB627" s="93"/>
    </row>
    <row r="628" spans="1:28" ht="19.5" customHeight="1" x14ac:dyDescent="0.15">
      <c r="A628" s="191" t="s">
        <v>155</v>
      </c>
      <c r="B628" s="195"/>
      <c r="C628" s="195" t="s">
        <v>10</v>
      </c>
      <c r="D628" s="186" t="s">
        <v>156</v>
      </c>
      <c r="E628" s="186" t="s">
        <v>184</v>
      </c>
      <c r="F628" s="238">
        <v>4192.99</v>
      </c>
      <c r="G628" s="238">
        <v>8.35</v>
      </c>
      <c r="H628" s="238">
        <v>40.67</v>
      </c>
      <c r="I628" s="238">
        <v>78.88</v>
      </c>
      <c r="J628" s="238">
        <v>84.68</v>
      </c>
      <c r="K628" s="238">
        <v>128.54</v>
      </c>
      <c r="L628" s="238">
        <v>112.07</v>
      </c>
      <c r="M628" s="238">
        <v>142.81</v>
      </c>
      <c r="N628" s="238">
        <v>382.91</v>
      </c>
      <c r="O628" s="238">
        <v>370.18</v>
      </c>
      <c r="P628" s="238">
        <v>472.14</v>
      </c>
      <c r="Q628" s="238">
        <v>520.42999999999995</v>
      </c>
      <c r="R628" s="238">
        <v>619.79999999999995</v>
      </c>
      <c r="S628" s="238">
        <v>603.32000000000005</v>
      </c>
      <c r="T628" s="238">
        <v>350.35</v>
      </c>
      <c r="U628" s="238">
        <v>165.06</v>
      </c>
      <c r="V628" s="238">
        <v>74.760000000000005</v>
      </c>
      <c r="W628" s="238">
        <v>22.96</v>
      </c>
      <c r="X628" s="238">
        <v>8.94</v>
      </c>
      <c r="Y628" s="238">
        <v>2.41</v>
      </c>
      <c r="Z628" s="238">
        <v>0.16</v>
      </c>
      <c r="AA628" s="246">
        <v>3.57</v>
      </c>
      <c r="AB628" s="93"/>
    </row>
    <row r="629" spans="1:28" ht="19.5" customHeight="1" x14ac:dyDescent="0.15">
      <c r="A629" s="191"/>
      <c r="B629" s="195"/>
      <c r="C629" s="195"/>
      <c r="D629" s="195"/>
      <c r="E629" s="186" t="s">
        <v>150</v>
      </c>
      <c r="F629" s="238">
        <v>1399.761</v>
      </c>
      <c r="G629" s="238">
        <v>0</v>
      </c>
      <c r="H629" s="238">
        <v>0</v>
      </c>
      <c r="I629" s="238">
        <v>3.1779999999999999</v>
      </c>
      <c r="J629" s="238">
        <v>10.161</v>
      </c>
      <c r="K629" s="238">
        <v>21.864000000000001</v>
      </c>
      <c r="L629" s="238">
        <v>23.474</v>
      </c>
      <c r="M629" s="238">
        <v>35.756</v>
      </c>
      <c r="N629" s="238">
        <v>110.976</v>
      </c>
      <c r="O629" s="238">
        <v>118.419</v>
      </c>
      <c r="P629" s="238">
        <v>160.495</v>
      </c>
      <c r="Q629" s="238">
        <v>192.47900000000001</v>
      </c>
      <c r="R629" s="238">
        <v>234.88900000000001</v>
      </c>
      <c r="S629" s="238">
        <v>235.12299999999999</v>
      </c>
      <c r="T629" s="238">
        <v>139.87</v>
      </c>
      <c r="U629" s="238">
        <v>67.531999999999996</v>
      </c>
      <c r="V629" s="238">
        <v>30.454999999999998</v>
      </c>
      <c r="W629" s="238">
        <v>9.2070000000000007</v>
      </c>
      <c r="X629" s="238">
        <v>3.5070000000000001</v>
      </c>
      <c r="Y629" s="238">
        <v>0.84199999999999997</v>
      </c>
      <c r="Z629" s="238">
        <v>6.6000000000000003E-2</v>
      </c>
      <c r="AA629" s="246">
        <v>1.468</v>
      </c>
      <c r="AB629" s="93"/>
    </row>
    <row r="630" spans="1:28" ht="19.5" customHeight="1" x14ac:dyDescent="0.15">
      <c r="A630" s="191"/>
      <c r="B630" s="195"/>
      <c r="C630" s="195"/>
      <c r="D630" s="186" t="s">
        <v>157</v>
      </c>
      <c r="E630" s="186" t="s">
        <v>184</v>
      </c>
      <c r="F630" s="238">
        <v>269.63</v>
      </c>
      <c r="G630" s="238">
        <v>0</v>
      </c>
      <c r="H630" s="238">
        <v>0</v>
      </c>
      <c r="I630" s="238">
        <v>0</v>
      </c>
      <c r="J630" s="238">
        <v>0</v>
      </c>
      <c r="K630" s="238">
        <v>0.1</v>
      </c>
      <c r="L630" s="238">
        <v>0</v>
      </c>
      <c r="M630" s="238">
        <v>1.83</v>
      </c>
      <c r="N630" s="238">
        <v>16.64</v>
      </c>
      <c r="O630" s="238">
        <v>30.32</v>
      </c>
      <c r="P630" s="238">
        <v>41.9</v>
      </c>
      <c r="Q630" s="238">
        <v>54.37</v>
      </c>
      <c r="R630" s="238">
        <v>35.770000000000003</v>
      </c>
      <c r="S630" s="238">
        <v>53.55</v>
      </c>
      <c r="T630" s="238">
        <v>25.7</v>
      </c>
      <c r="U630" s="238">
        <v>5.13</v>
      </c>
      <c r="V630" s="238">
        <v>2.79</v>
      </c>
      <c r="W630" s="238">
        <v>0.16</v>
      </c>
      <c r="X630" s="238">
        <v>0</v>
      </c>
      <c r="Y630" s="238">
        <v>0.28000000000000003</v>
      </c>
      <c r="Z630" s="238">
        <v>1.0900000000000001</v>
      </c>
      <c r="AA630" s="246">
        <v>0</v>
      </c>
      <c r="AB630" s="93"/>
    </row>
    <row r="631" spans="1:28" ht="19.5" customHeight="1" x14ac:dyDescent="0.15">
      <c r="A631" s="191"/>
      <c r="B631" s="195"/>
      <c r="C631" s="195"/>
      <c r="D631" s="195"/>
      <c r="E631" s="186" t="s">
        <v>150</v>
      </c>
      <c r="F631" s="238">
        <v>58.378999999999998</v>
      </c>
      <c r="G631" s="238">
        <v>0</v>
      </c>
      <c r="H631" s="238">
        <v>0</v>
      </c>
      <c r="I631" s="238">
        <v>0</v>
      </c>
      <c r="J631" s="238">
        <v>0</v>
      </c>
      <c r="K631" s="238">
        <v>0.01</v>
      </c>
      <c r="L631" s="238">
        <v>0</v>
      </c>
      <c r="M631" s="238">
        <v>0.25600000000000001</v>
      </c>
      <c r="N631" s="238">
        <v>2.6629999999999998</v>
      </c>
      <c r="O631" s="238">
        <v>5.4589999999999996</v>
      </c>
      <c r="P631" s="238">
        <v>8.3800000000000008</v>
      </c>
      <c r="Q631" s="238">
        <v>11.964</v>
      </c>
      <c r="R631" s="238">
        <v>8.0389999999999908</v>
      </c>
      <c r="S631" s="238">
        <v>12.773</v>
      </c>
      <c r="T631" s="238">
        <v>6.43</v>
      </c>
      <c r="U631" s="238">
        <v>1.3340000000000001</v>
      </c>
      <c r="V631" s="238">
        <v>0.67100000000000004</v>
      </c>
      <c r="W631" s="238">
        <v>4.2999999999999997E-2</v>
      </c>
      <c r="X631" s="238">
        <v>0</v>
      </c>
      <c r="Y631" s="238">
        <v>7.2999999999999995E-2</v>
      </c>
      <c r="Z631" s="238">
        <v>0.28399999999999997</v>
      </c>
      <c r="AA631" s="246">
        <v>0</v>
      </c>
      <c r="AB631" s="93"/>
    </row>
    <row r="632" spans="1:28" ht="19.5" customHeight="1" x14ac:dyDescent="0.15">
      <c r="A632" s="191"/>
      <c r="B632" s="195" t="s">
        <v>158</v>
      </c>
      <c r="C632" s="195" t="s">
        <v>159</v>
      </c>
      <c r="D632" s="186" t="s">
        <v>160</v>
      </c>
      <c r="E632" s="186" t="s">
        <v>184</v>
      </c>
      <c r="F632" s="238">
        <v>1.56</v>
      </c>
      <c r="G632" s="238">
        <v>0</v>
      </c>
      <c r="H632" s="238">
        <v>0</v>
      </c>
      <c r="I632" s="238">
        <v>0</v>
      </c>
      <c r="J632" s="238">
        <v>0</v>
      </c>
      <c r="K632" s="238">
        <v>0</v>
      </c>
      <c r="L632" s="238">
        <v>0</v>
      </c>
      <c r="M632" s="238">
        <v>0</v>
      </c>
      <c r="N632" s="238">
        <v>0</v>
      </c>
      <c r="O632" s="238">
        <v>0</v>
      </c>
      <c r="P632" s="238">
        <v>0.08</v>
      </c>
      <c r="Q632" s="238">
        <v>0</v>
      </c>
      <c r="R632" s="238">
        <v>0.75</v>
      </c>
      <c r="S632" s="238">
        <v>0</v>
      </c>
      <c r="T632" s="238">
        <v>0.73</v>
      </c>
      <c r="U632" s="238">
        <v>0</v>
      </c>
      <c r="V632" s="238">
        <v>0</v>
      </c>
      <c r="W632" s="238">
        <v>0</v>
      </c>
      <c r="X632" s="238">
        <v>0</v>
      </c>
      <c r="Y632" s="238">
        <v>0</v>
      </c>
      <c r="Z632" s="238">
        <v>0</v>
      </c>
      <c r="AA632" s="246">
        <v>0</v>
      </c>
      <c r="AB632" s="93"/>
    </row>
    <row r="633" spans="1:28" ht="19.5" customHeight="1" x14ac:dyDescent="0.15">
      <c r="A633" s="191"/>
      <c r="B633" s="195"/>
      <c r="C633" s="195"/>
      <c r="D633" s="195"/>
      <c r="E633" s="186" t="s">
        <v>150</v>
      </c>
      <c r="F633" s="238">
        <v>0.35899999999999999</v>
      </c>
      <c r="G633" s="238">
        <v>0</v>
      </c>
      <c r="H633" s="238">
        <v>0</v>
      </c>
      <c r="I633" s="238">
        <v>0</v>
      </c>
      <c r="J633" s="238">
        <v>0</v>
      </c>
      <c r="K633" s="238">
        <v>0</v>
      </c>
      <c r="L633" s="238">
        <v>0</v>
      </c>
      <c r="M633" s="238">
        <v>0</v>
      </c>
      <c r="N633" s="238">
        <v>0</v>
      </c>
      <c r="O633" s="238">
        <v>0</v>
      </c>
      <c r="P633" s="238">
        <v>1.6E-2</v>
      </c>
      <c r="Q633" s="238">
        <v>0</v>
      </c>
      <c r="R633" s="238">
        <v>0.16700000000000001</v>
      </c>
      <c r="S633" s="238">
        <v>0</v>
      </c>
      <c r="T633" s="238">
        <v>0.17599999999999999</v>
      </c>
      <c r="U633" s="238">
        <v>0</v>
      </c>
      <c r="V633" s="238">
        <v>0</v>
      </c>
      <c r="W633" s="238">
        <v>0</v>
      </c>
      <c r="X633" s="238">
        <v>0</v>
      </c>
      <c r="Y633" s="238">
        <v>0</v>
      </c>
      <c r="Z633" s="238">
        <v>0</v>
      </c>
      <c r="AA633" s="246">
        <v>0</v>
      </c>
      <c r="AB633" s="93"/>
    </row>
    <row r="634" spans="1:28" ht="19.5" customHeight="1" x14ac:dyDescent="0.15">
      <c r="A634" s="191"/>
      <c r="B634" s="195"/>
      <c r="C634" s="195"/>
      <c r="D634" s="186" t="s">
        <v>161</v>
      </c>
      <c r="E634" s="186" t="s">
        <v>184</v>
      </c>
      <c r="F634" s="238">
        <v>79.13</v>
      </c>
      <c r="G634" s="238">
        <v>0.4</v>
      </c>
      <c r="H634" s="238">
        <v>4.91</v>
      </c>
      <c r="I634" s="238">
        <v>15.7</v>
      </c>
      <c r="J634" s="238">
        <v>14.75</v>
      </c>
      <c r="K634" s="238">
        <v>20.190000000000001</v>
      </c>
      <c r="L634" s="238">
        <v>19.86</v>
      </c>
      <c r="M634" s="238">
        <v>1.23</v>
      </c>
      <c r="N634" s="238">
        <v>0.26</v>
      </c>
      <c r="O634" s="238">
        <v>0</v>
      </c>
      <c r="P634" s="238">
        <v>0.31</v>
      </c>
      <c r="Q634" s="238">
        <v>0.1</v>
      </c>
      <c r="R634" s="238">
        <v>0.15</v>
      </c>
      <c r="S634" s="238">
        <v>0.15</v>
      </c>
      <c r="T634" s="238">
        <v>0</v>
      </c>
      <c r="U634" s="238">
        <v>0</v>
      </c>
      <c r="V634" s="238">
        <v>0</v>
      </c>
      <c r="W634" s="238">
        <v>0.3</v>
      </c>
      <c r="X634" s="238">
        <v>0.19</v>
      </c>
      <c r="Y634" s="238">
        <v>0.63</v>
      </c>
      <c r="Z634" s="238">
        <v>0</v>
      </c>
      <c r="AA634" s="246">
        <v>0</v>
      </c>
      <c r="AB634" s="93"/>
    </row>
    <row r="635" spans="1:28" ht="19.5" customHeight="1" x14ac:dyDescent="0.15">
      <c r="A635" s="191"/>
      <c r="B635" s="195"/>
      <c r="C635" s="195"/>
      <c r="D635" s="195"/>
      <c r="E635" s="186" t="s">
        <v>150</v>
      </c>
      <c r="F635" s="238">
        <v>1.992</v>
      </c>
      <c r="G635" s="238">
        <v>0</v>
      </c>
      <c r="H635" s="238">
        <v>0</v>
      </c>
      <c r="I635" s="238">
        <v>0</v>
      </c>
      <c r="J635" s="238">
        <v>0.18</v>
      </c>
      <c r="K635" s="238">
        <v>0.52600000000000002</v>
      </c>
      <c r="L635" s="238">
        <v>0.77900000000000003</v>
      </c>
      <c r="M635" s="238">
        <v>7.1999999999999995E-2</v>
      </c>
      <c r="N635" s="238">
        <v>0.02</v>
      </c>
      <c r="O635" s="238">
        <v>0</v>
      </c>
      <c r="P635" s="238">
        <v>4.1000000000000002E-2</v>
      </c>
      <c r="Q635" s="238">
        <v>1.6E-2</v>
      </c>
      <c r="R635" s="238">
        <v>0.02</v>
      </c>
      <c r="S635" s="238">
        <v>3.4000000000000002E-2</v>
      </c>
      <c r="T635" s="238">
        <v>0</v>
      </c>
      <c r="U635" s="238">
        <v>0</v>
      </c>
      <c r="V635" s="238">
        <v>0</v>
      </c>
      <c r="W635" s="238">
        <v>8.6999999999999994E-2</v>
      </c>
      <c r="X635" s="238">
        <v>5.5E-2</v>
      </c>
      <c r="Y635" s="238">
        <v>0.16200000000000001</v>
      </c>
      <c r="Z635" s="238">
        <v>0</v>
      </c>
      <c r="AA635" s="246">
        <v>0</v>
      </c>
      <c r="AB635" s="93"/>
    </row>
    <row r="636" spans="1:28" ht="19.5" customHeight="1" x14ac:dyDescent="0.15">
      <c r="A636" s="191"/>
      <c r="B636" s="195"/>
      <c r="C636" s="195" t="s">
        <v>162</v>
      </c>
      <c r="D636" s="186" t="s">
        <v>163</v>
      </c>
      <c r="E636" s="186" t="s">
        <v>184</v>
      </c>
      <c r="F636" s="238">
        <v>254.28</v>
      </c>
      <c r="G636" s="238">
        <v>0</v>
      </c>
      <c r="H636" s="238">
        <v>7.06</v>
      </c>
      <c r="I636" s="238">
        <v>2.2999999999999998</v>
      </c>
      <c r="J636" s="238">
        <v>0</v>
      </c>
      <c r="K636" s="238">
        <v>1.06</v>
      </c>
      <c r="L636" s="238">
        <v>0</v>
      </c>
      <c r="M636" s="238">
        <v>0</v>
      </c>
      <c r="N636" s="238">
        <v>1</v>
      </c>
      <c r="O636" s="238">
        <v>0.53</v>
      </c>
      <c r="P636" s="238">
        <v>2.09</v>
      </c>
      <c r="Q636" s="238">
        <v>3.19</v>
      </c>
      <c r="R636" s="238">
        <v>20.96</v>
      </c>
      <c r="S636" s="238">
        <v>143.47</v>
      </c>
      <c r="T636" s="238">
        <v>60.39</v>
      </c>
      <c r="U636" s="238">
        <v>11.46</v>
      </c>
      <c r="V636" s="238">
        <v>0.77</v>
      </c>
      <c r="W636" s="238">
        <v>0</v>
      </c>
      <c r="X636" s="238">
        <v>0</v>
      </c>
      <c r="Y636" s="238">
        <v>0</v>
      </c>
      <c r="Z636" s="238">
        <v>0</v>
      </c>
      <c r="AA636" s="246">
        <v>0</v>
      </c>
      <c r="AB636" s="93"/>
    </row>
    <row r="637" spans="1:28" ht="19.5" customHeight="1" x14ac:dyDescent="0.15">
      <c r="A637" s="191"/>
      <c r="B637" s="195" t="s">
        <v>20</v>
      </c>
      <c r="C637" s="195"/>
      <c r="D637" s="195"/>
      <c r="E637" s="186" t="s">
        <v>150</v>
      </c>
      <c r="F637" s="238">
        <v>68.866</v>
      </c>
      <c r="G637" s="238">
        <v>0</v>
      </c>
      <c r="H637" s="238">
        <v>0</v>
      </c>
      <c r="I637" s="238">
        <v>5.8999999999999997E-2</v>
      </c>
      <c r="J637" s="238">
        <v>0</v>
      </c>
      <c r="K637" s="238">
        <v>0.13800000000000001</v>
      </c>
      <c r="L637" s="238">
        <v>0</v>
      </c>
      <c r="M637" s="238">
        <v>0</v>
      </c>
      <c r="N637" s="238">
        <v>0.19400000000000001</v>
      </c>
      <c r="O637" s="238">
        <v>0.122</v>
      </c>
      <c r="P637" s="238">
        <v>0.52700000000000002</v>
      </c>
      <c r="Q637" s="238">
        <v>0.83099999999999996</v>
      </c>
      <c r="R637" s="238">
        <v>5.67</v>
      </c>
      <c r="S637" s="238">
        <v>40.127000000000002</v>
      </c>
      <c r="T637" s="238">
        <v>17.524000000000001</v>
      </c>
      <c r="U637" s="238">
        <v>3.4420000000000002</v>
      </c>
      <c r="V637" s="238">
        <v>0.23200000000000001</v>
      </c>
      <c r="W637" s="238">
        <v>0</v>
      </c>
      <c r="X637" s="238">
        <v>0</v>
      </c>
      <c r="Y637" s="238">
        <v>0</v>
      </c>
      <c r="Z637" s="238">
        <v>0</v>
      </c>
      <c r="AA637" s="246">
        <v>0</v>
      </c>
      <c r="AB637" s="93"/>
    </row>
    <row r="638" spans="1:28" ht="19.5" customHeight="1" x14ac:dyDescent="0.15">
      <c r="A638" s="191"/>
      <c r="B638" s="195"/>
      <c r="C638" s="195"/>
      <c r="D638" s="186" t="s">
        <v>164</v>
      </c>
      <c r="E638" s="186" t="s">
        <v>184</v>
      </c>
      <c r="F638" s="238">
        <v>1.41</v>
      </c>
      <c r="G638" s="238">
        <v>0</v>
      </c>
      <c r="H638" s="238">
        <v>0.34</v>
      </c>
      <c r="I638" s="238">
        <v>0.34</v>
      </c>
      <c r="J638" s="238">
        <v>0.17</v>
      </c>
      <c r="K638" s="238">
        <v>0</v>
      </c>
      <c r="L638" s="238">
        <v>0</v>
      </c>
      <c r="M638" s="238">
        <v>0</v>
      </c>
      <c r="N638" s="238">
        <v>0.14000000000000001</v>
      </c>
      <c r="O638" s="238">
        <v>0</v>
      </c>
      <c r="P638" s="238">
        <v>0</v>
      </c>
      <c r="Q638" s="238">
        <v>0</v>
      </c>
      <c r="R638" s="238">
        <v>0</v>
      </c>
      <c r="S638" s="238">
        <v>0</v>
      </c>
      <c r="T638" s="238">
        <v>0.42</v>
      </c>
      <c r="U638" s="238">
        <v>0</v>
      </c>
      <c r="V638" s="238">
        <v>0</v>
      </c>
      <c r="W638" s="238">
        <v>0</v>
      </c>
      <c r="X638" s="238">
        <v>0</v>
      </c>
      <c r="Y638" s="238">
        <v>0</v>
      </c>
      <c r="Z638" s="238">
        <v>0</v>
      </c>
      <c r="AA638" s="246">
        <v>0</v>
      </c>
      <c r="AB638" s="93"/>
    </row>
    <row r="639" spans="1:28" ht="19.5" customHeight="1" x14ac:dyDescent="0.15">
      <c r="A639" s="191" t="s">
        <v>227</v>
      </c>
      <c r="B639" s="195"/>
      <c r="C639" s="195"/>
      <c r="D639" s="195"/>
      <c r="E639" s="186" t="s">
        <v>150</v>
      </c>
      <c r="F639" s="238">
        <v>0.122</v>
      </c>
      <c r="G639" s="238">
        <v>0</v>
      </c>
      <c r="H639" s="238">
        <v>0</v>
      </c>
      <c r="I639" s="238">
        <v>0</v>
      </c>
      <c r="J639" s="238">
        <v>2E-3</v>
      </c>
      <c r="K639" s="238">
        <v>0</v>
      </c>
      <c r="L639" s="238">
        <v>0</v>
      </c>
      <c r="M639" s="238">
        <v>0</v>
      </c>
      <c r="N639" s="238">
        <v>1.0999999999999999E-2</v>
      </c>
      <c r="O639" s="238">
        <v>0</v>
      </c>
      <c r="P639" s="238">
        <v>0</v>
      </c>
      <c r="Q639" s="238">
        <v>0</v>
      </c>
      <c r="R639" s="238">
        <v>0</v>
      </c>
      <c r="S639" s="238">
        <v>0</v>
      </c>
      <c r="T639" s="238">
        <v>0.109</v>
      </c>
      <c r="U639" s="238">
        <v>0</v>
      </c>
      <c r="V639" s="238">
        <v>0</v>
      </c>
      <c r="W639" s="238">
        <v>0</v>
      </c>
      <c r="X639" s="238">
        <v>0</v>
      </c>
      <c r="Y639" s="238">
        <v>0</v>
      </c>
      <c r="Z639" s="238">
        <v>0</v>
      </c>
      <c r="AA639" s="246">
        <v>0</v>
      </c>
      <c r="AB639" s="93"/>
    </row>
    <row r="640" spans="1:28" ht="19.5" customHeight="1" x14ac:dyDescent="0.15">
      <c r="A640" s="191"/>
      <c r="B640" s="194"/>
      <c r="C640" s="190" t="s">
        <v>165</v>
      </c>
      <c r="D640" s="185"/>
      <c r="E640" s="186" t="s">
        <v>184</v>
      </c>
      <c r="F640" s="238">
        <v>47.87</v>
      </c>
      <c r="G640" s="238">
        <v>0.99</v>
      </c>
      <c r="H640" s="238">
        <v>5.71</v>
      </c>
      <c r="I640" s="238">
        <v>2.82</v>
      </c>
      <c r="J640" s="238">
        <v>3.17</v>
      </c>
      <c r="K640" s="238">
        <v>2.06</v>
      </c>
      <c r="L640" s="238">
        <v>6.05</v>
      </c>
      <c r="M640" s="238">
        <v>4.0999999999999996</v>
      </c>
      <c r="N640" s="238">
        <v>0.4</v>
      </c>
      <c r="O640" s="238">
        <v>0.36</v>
      </c>
      <c r="P640" s="238">
        <v>1.33</v>
      </c>
      <c r="Q640" s="238">
        <v>1.77</v>
      </c>
      <c r="R640" s="238">
        <v>5.21</v>
      </c>
      <c r="S640" s="238">
        <v>6.49</v>
      </c>
      <c r="T640" s="238">
        <v>2.12</v>
      </c>
      <c r="U640" s="238">
        <v>1.21</v>
      </c>
      <c r="V640" s="238">
        <v>3.74</v>
      </c>
      <c r="W640" s="238">
        <v>0</v>
      </c>
      <c r="X640" s="238">
        <v>0.34</v>
      </c>
      <c r="Y640" s="238">
        <v>0</v>
      </c>
      <c r="Z640" s="238">
        <v>0</v>
      </c>
      <c r="AA640" s="246">
        <v>0</v>
      </c>
      <c r="AB640" s="93"/>
    </row>
    <row r="641" spans="1:28" ht="19.5" customHeight="1" x14ac:dyDescent="0.15">
      <c r="A641" s="191"/>
      <c r="B641" s="194"/>
      <c r="C641" s="194"/>
      <c r="D641" s="188"/>
      <c r="E641" s="186" t="s">
        <v>150</v>
      </c>
      <c r="F641" s="238">
        <v>5.5970000000000004</v>
      </c>
      <c r="G641" s="238">
        <v>0</v>
      </c>
      <c r="H641" s="238">
        <v>5.5E-2</v>
      </c>
      <c r="I641" s="238">
        <v>7.0999999999999994E-2</v>
      </c>
      <c r="J641" s="238">
        <v>0.159</v>
      </c>
      <c r="K641" s="238">
        <v>0.14399999999999999</v>
      </c>
      <c r="L641" s="238">
        <v>0.60899999999999999</v>
      </c>
      <c r="M641" s="238">
        <v>0.36899999999999999</v>
      </c>
      <c r="N641" s="238">
        <v>9.6000000000000002E-2</v>
      </c>
      <c r="O641" s="238">
        <v>0.09</v>
      </c>
      <c r="P641" s="238">
        <v>0.28599999999999998</v>
      </c>
      <c r="Q641" s="238">
        <v>0.27700000000000002</v>
      </c>
      <c r="R641" s="238">
        <v>1.228</v>
      </c>
      <c r="S641" s="238">
        <v>1.4350000000000001</v>
      </c>
      <c r="T641" s="238">
        <v>0.23400000000000001</v>
      </c>
      <c r="U641" s="238">
        <v>0.124</v>
      </c>
      <c r="V641" s="238">
        <v>0.38500000000000001</v>
      </c>
      <c r="W641" s="238">
        <v>0</v>
      </c>
      <c r="X641" s="238">
        <v>3.5000000000000003E-2</v>
      </c>
      <c r="Y641" s="238">
        <v>0</v>
      </c>
      <c r="Z641" s="238">
        <v>0</v>
      </c>
      <c r="AA641" s="246">
        <v>0</v>
      </c>
      <c r="AB641" s="93"/>
    </row>
    <row r="642" spans="1:28" ht="19.5" customHeight="1" x14ac:dyDescent="0.15">
      <c r="A642" s="191"/>
      <c r="B642" s="193"/>
      <c r="C642" s="190" t="s">
        <v>152</v>
      </c>
      <c r="D642" s="185"/>
      <c r="E642" s="186" t="s">
        <v>184</v>
      </c>
      <c r="F642" s="238">
        <v>2311.9</v>
      </c>
      <c r="G642" s="238">
        <v>0</v>
      </c>
      <c r="H642" s="238">
        <v>33.01</v>
      </c>
      <c r="I642" s="238">
        <v>61.1</v>
      </c>
      <c r="J642" s="238">
        <v>52.27</v>
      </c>
      <c r="K642" s="238">
        <v>82.36</v>
      </c>
      <c r="L642" s="238">
        <v>37.479999999999997</v>
      </c>
      <c r="M642" s="238">
        <v>36.96</v>
      </c>
      <c r="N642" s="238">
        <v>31.93</v>
      </c>
      <c r="O642" s="238">
        <v>49.11</v>
      </c>
      <c r="P642" s="238">
        <v>44.63</v>
      </c>
      <c r="Q642" s="238">
        <v>106.39</v>
      </c>
      <c r="R642" s="238">
        <v>384.42</v>
      </c>
      <c r="S642" s="238">
        <v>391.08</v>
      </c>
      <c r="T642" s="238">
        <v>458.31</v>
      </c>
      <c r="U642" s="238">
        <v>196.34</v>
      </c>
      <c r="V642" s="238">
        <v>67.89</v>
      </c>
      <c r="W642" s="238">
        <v>5.17</v>
      </c>
      <c r="X642" s="238">
        <v>273.02</v>
      </c>
      <c r="Y642" s="238">
        <v>0.3</v>
      </c>
      <c r="Z642" s="238">
        <v>0.13</v>
      </c>
      <c r="AA642" s="246">
        <v>0</v>
      </c>
      <c r="AB642" s="93"/>
    </row>
    <row r="643" spans="1:28" ht="19.5" customHeight="1" x14ac:dyDescent="0.15">
      <c r="A643" s="191"/>
      <c r="B643" s="194"/>
      <c r="C643" s="194"/>
      <c r="D643" s="188"/>
      <c r="E643" s="186" t="s">
        <v>150</v>
      </c>
      <c r="F643" s="238">
        <v>318.68400000000003</v>
      </c>
      <c r="G643" s="238">
        <v>0</v>
      </c>
      <c r="H643" s="238">
        <v>0.307</v>
      </c>
      <c r="I643" s="238">
        <v>1.536</v>
      </c>
      <c r="J643" s="238">
        <v>2.6379999999999999</v>
      </c>
      <c r="K643" s="238">
        <v>5.7749999999999897</v>
      </c>
      <c r="L643" s="238">
        <v>3.3650000000000002</v>
      </c>
      <c r="M643" s="238">
        <v>3.677</v>
      </c>
      <c r="N643" s="238">
        <v>3.5880000000000001</v>
      </c>
      <c r="O643" s="238">
        <v>5.97</v>
      </c>
      <c r="P643" s="238">
        <v>5.867</v>
      </c>
      <c r="Q643" s="238">
        <v>15.401</v>
      </c>
      <c r="R643" s="238">
        <v>57.734000000000002</v>
      </c>
      <c r="S643" s="238">
        <v>58.249999999999901</v>
      </c>
      <c r="T643" s="238">
        <v>70.302999999999798</v>
      </c>
      <c r="U643" s="238">
        <v>32.277000000000001</v>
      </c>
      <c r="V643" s="238">
        <v>10.877000000000001</v>
      </c>
      <c r="W643" s="238">
        <v>0.81100000000000005</v>
      </c>
      <c r="X643" s="238">
        <v>40.222999999999999</v>
      </c>
      <c r="Y643" s="238">
        <v>5.0999999999999997E-2</v>
      </c>
      <c r="Z643" s="238">
        <v>3.4000000000000002E-2</v>
      </c>
      <c r="AA643" s="246">
        <v>0</v>
      </c>
      <c r="AB643" s="93"/>
    </row>
    <row r="644" spans="1:28" ht="19.5" customHeight="1" x14ac:dyDescent="0.15">
      <c r="A644" s="191"/>
      <c r="B644" s="195" t="s">
        <v>94</v>
      </c>
      <c r="C644" s="186"/>
      <c r="D644" s="186" t="s">
        <v>153</v>
      </c>
      <c r="E644" s="186" t="s">
        <v>184</v>
      </c>
      <c r="F644" s="238">
        <v>156.52000000000001</v>
      </c>
      <c r="G644" s="238">
        <v>0</v>
      </c>
      <c r="H644" s="238">
        <v>0</v>
      </c>
      <c r="I644" s="238">
        <v>0</v>
      </c>
      <c r="J644" s="238">
        <v>0</v>
      </c>
      <c r="K644" s="238">
        <v>0</v>
      </c>
      <c r="L644" s="238">
        <v>1.64</v>
      </c>
      <c r="M644" s="238">
        <v>0.2</v>
      </c>
      <c r="N644" s="238">
        <v>0.26</v>
      </c>
      <c r="O644" s="238">
        <v>1.1000000000000001</v>
      </c>
      <c r="P644" s="238">
        <v>4.0599999999999996</v>
      </c>
      <c r="Q644" s="238">
        <v>7.38</v>
      </c>
      <c r="R644" s="238">
        <v>27.43</v>
      </c>
      <c r="S644" s="238">
        <v>26.51</v>
      </c>
      <c r="T644" s="238">
        <v>41.28</v>
      </c>
      <c r="U644" s="238">
        <v>34.880000000000003</v>
      </c>
      <c r="V644" s="238">
        <v>10.029999999999999</v>
      </c>
      <c r="W644" s="238">
        <v>0.64</v>
      </c>
      <c r="X644" s="238">
        <v>0.79</v>
      </c>
      <c r="Y644" s="238">
        <v>0.19</v>
      </c>
      <c r="Z644" s="238">
        <v>0.13</v>
      </c>
      <c r="AA644" s="250">
        <v>0</v>
      </c>
      <c r="AB644" s="93"/>
    </row>
    <row r="645" spans="1:28" ht="19.5" customHeight="1" x14ac:dyDescent="0.15">
      <c r="A645" s="191"/>
      <c r="B645" s="195"/>
      <c r="C645" s="195" t="s">
        <v>10</v>
      </c>
      <c r="D645" s="195"/>
      <c r="E645" s="186" t="s">
        <v>150</v>
      </c>
      <c r="F645" s="238">
        <v>36.484000000000002</v>
      </c>
      <c r="G645" s="238">
        <v>0</v>
      </c>
      <c r="H645" s="238">
        <v>0</v>
      </c>
      <c r="I645" s="238">
        <v>0</v>
      </c>
      <c r="J645" s="238">
        <v>0</v>
      </c>
      <c r="K645" s="238">
        <v>0</v>
      </c>
      <c r="L645" s="238">
        <v>0.19700000000000001</v>
      </c>
      <c r="M645" s="238">
        <v>0.02</v>
      </c>
      <c r="N645" s="238">
        <v>4.2000000000000003E-2</v>
      </c>
      <c r="O645" s="238">
        <v>0.20200000000000001</v>
      </c>
      <c r="P645" s="238">
        <v>0.81299999999999994</v>
      </c>
      <c r="Q645" s="238">
        <v>1.5449999999999999</v>
      </c>
      <c r="R645" s="238">
        <v>6.3049999999999997</v>
      </c>
      <c r="S645" s="238">
        <v>6.1539999999999999</v>
      </c>
      <c r="T645" s="238">
        <v>9.7390000000000008</v>
      </c>
      <c r="U645" s="238">
        <v>8.6769999999999996</v>
      </c>
      <c r="V645" s="238">
        <v>2.371</v>
      </c>
      <c r="W645" s="238">
        <v>0.14499999999999999</v>
      </c>
      <c r="X645" s="238">
        <v>0.20499999999999999</v>
      </c>
      <c r="Y645" s="238">
        <v>3.5000000000000003E-2</v>
      </c>
      <c r="Z645" s="238">
        <v>3.4000000000000002E-2</v>
      </c>
      <c r="AA645" s="246">
        <v>0</v>
      </c>
      <c r="AB645" s="93"/>
    </row>
    <row r="646" spans="1:28" ht="19.5" customHeight="1" x14ac:dyDescent="0.15">
      <c r="A646" s="191"/>
      <c r="B646" s="195"/>
      <c r="C646" s="195"/>
      <c r="D646" s="186" t="s">
        <v>157</v>
      </c>
      <c r="E646" s="186" t="s">
        <v>184</v>
      </c>
      <c r="F646" s="238">
        <v>156.52000000000001</v>
      </c>
      <c r="G646" s="238">
        <v>0</v>
      </c>
      <c r="H646" s="238">
        <v>0</v>
      </c>
      <c r="I646" s="238">
        <v>0</v>
      </c>
      <c r="J646" s="238">
        <v>0</v>
      </c>
      <c r="K646" s="238">
        <v>0</v>
      </c>
      <c r="L646" s="238">
        <v>1.64</v>
      </c>
      <c r="M646" s="238">
        <v>0.2</v>
      </c>
      <c r="N646" s="238">
        <v>0.26</v>
      </c>
      <c r="O646" s="238">
        <v>1.1000000000000001</v>
      </c>
      <c r="P646" s="238">
        <v>4.0599999999999996</v>
      </c>
      <c r="Q646" s="238">
        <v>7.38</v>
      </c>
      <c r="R646" s="238">
        <v>27.43</v>
      </c>
      <c r="S646" s="238">
        <v>26.51</v>
      </c>
      <c r="T646" s="238">
        <v>41.28</v>
      </c>
      <c r="U646" s="238">
        <v>34.880000000000003</v>
      </c>
      <c r="V646" s="238">
        <v>10.029999999999999</v>
      </c>
      <c r="W646" s="238">
        <v>0.64</v>
      </c>
      <c r="X646" s="238">
        <v>0.79</v>
      </c>
      <c r="Y646" s="238">
        <v>0.19</v>
      </c>
      <c r="Z646" s="238">
        <v>0.13</v>
      </c>
      <c r="AA646" s="246">
        <v>0</v>
      </c>
      <c r="AB646" s="93"/>
    </row>
    <row r="647" spans="1:28" ht="19.5" customHeight="1" x14ac:dyDescent="0.15">
      <c r="A647" s="191"/>
      <c r="B647" s="195"/>
      <c r="C647" s="195"/>
      <c r="D647" s="195"/>
      <c r="E647" s="186" t="s">
        <v>150</v>
      </c>
      <c r="F647" s="238">
        <v>36.484000000000002</v>
      </c>
      <c r="G647" s="238">
        <v>0</v>
      </c>
      <c r="H647" s="238">
        <v>0</v>
      </c>
      <c r="I647" s="238">
        <v>0</v>
      </c>
      <c r="J647" s="238">
        <v>0</v>
      </c>
      <c r="K647" s="238">
        <v>0</v>
      </c>
      <c r="L647" s="238">
        <v>0.19700000000000001</v>
      </c>
      <c r="M647" s="238">
        <v>0.02</v>
      </c>
      <c r="N647" s="238">
        <v>4.2000000000000003E-2</v>
      </c>
      <c r="O647" s="238">
        <v>0.20200000000000001</v>
      </c>
      <c r="P647" s="238">
        <v>0.81299999999999994</v>
      </c>
      <c r="Q647" s="238">
        <v>1.5449999999999999</v>
      </c>
      <c r="R647" s="238">
        <v>6.3049999999999997</v>
      </c>
      <c r="S647" s="238">
        <v>6.1539999999999999</v>
      </c>
      <c r="T647" s="238">
        <v>9.7390000000000008</v>
      </c>
      <c r="U647" s="238">
        <v>8.6769999999999996</v>
      </c>
      <c r="V647" s="238">
        <v>2.371</v>
      </c>
      <c r="W647" s="238">
        <v>0.14499999999999999</v>
      </c>
      <c r="X647" s="238">
        <v>0.20499999999999999</v>
      </c>
      <c r="Y647" s="238">
        <v>3.5000000000000003E-2</v>
      </c>
      <c r="Z647" s="238">
        <v>3.4000000000000002E-2</v>
      </c>
      <c r="AA647" s="246">
        <v>0</v>
      </c>
      <c r="AB647" s="93"/>
    </row>
    <row r="648" spans="1:28" ht="19.5" customHeight="1" x14ac:dyDescent="0.15">
      <c r="A648" s="191"/>
      <c r="B648" s="195" t="s">
        <v>65</v>
      </c>
      <c r="C648" s="195" t="s">
        <v>159</v>
      </c>
      <c r="D648" s="186" t="s">
        <v>160</v>
      </c>
      <c r="E648" s="186" t="s">
        <v>184</v>
      </c>
      <c r="F648" s="238">
        <v>0</v>
      </c>
      <c r="G648" s="238">
        <v>0</v>
      </c>
      <c r="H648" s="238">
        <v>0</v>
      </c>
      <c r="I648" s="238">
        <v>0</v>
      </c>
      <c r="J648" s="238">
        <v>0</v>
      </c>
      <c r="K648" s="238">
        <v>0</v>
      </c>
      <c r="L648" s="238">
        <v>0</v>
      </c>
      <c r="M648" s="238">
        <v>0</v>
      </c>
      <c r="N648" s="238">
        <v>0</v>
      </c>
      <c r="O648" s="238">
        <v>0</v>
      </c>
      <c r="P648" s="238">
        <v>0</v>
      </c>
      <c r="Q648" s="238">
        <v>0</v>
      </c>
      <c r="R648" s="238">
        <v>0</v>
      </c>
      <c r="S648" s="238">
        <v>0</v>
      </c>
      <c r="T648" s="238">
        <v>0</v>
      </c>
      <c r="U648" s="238">
        <v>0</v>
      </c>
      <c r="V648" s="238">
        <v>0</v>
      </c>
      <c r="W648" s="238">
        <v>0</v>
      </c>
      <c r="X648" s="238">
        <v>0</v>
      </c>
      <c r="Y648" s="238">
        <v>0</v>
      </c>
      <c r="Z648" s="238">
        <v>0</v>
      </c>
      <c r="AA648" s="246">
        <v>0</v>
      </c>
      <c r="AB648" s="93"/>
    </row>
    <row r="649" spans="1:28" ht="19.5" customHeight="1" x14ac:dyDescent="0.15">
      <c r="A649" s="191"/>
      <c r="B649" s="195"/>
      <c r="C649" s="195"/>
      <c r="D649" s="195"/>
      <c r="E649" s="186" t="s">
        <v>150</v>
      </c>
      <c r="F649" s="238">
        <v>0</v>
      </c>
      <c r="G649" s="238">
        <v>0</v>
      </c>
      <c r="H649" s="238">
        <v>0</v>
      </c>
      <c r="I649" s="238">
        <v>0</v>
      </c>
      <c r="J649" s="238">
        <v>0</v>
      </c>
      <c r="K649" s="238">
        <v>0</v>
      </c>
      <c r="L649" s="238">
        <v>0</v>
      </c>
      <c r="M649" s="238">
        <v>0</v>
      </c>
      <c r="N649" s="238">
        <v>0</v>
      </c>
      <c r="O649" s="238">
        <v>0</v>
      </c>
      <c r="P649" s="238">
        <v>0</v>
      </c>
      <c r="Q649" s="238">
        <v>0</v>
      </c>
      <c r="R649" s="238">
        <v>0</v>
      </c>
      <c r="S649" s="238">
        <v>0</v>
      </c>
      <c r="T649" s="238">
        <v>0</v>
      </c>
      <c r="U649" s="238">
        <v>0</v>
      </c>
      <c r="V649" s="238">
        <v>0</v>
      </c>
      <c r="W649" s="238">
        <v>0</v>
      </c>
      <c r="X649" s="238">
        <v>0</v>
      </c>
      <c r="Y649" s="238">
        <v>0</v>
      </c>
      <c r="Z649" s="238">
        <v>0</v>
      </c>
      <c r="AA649" s="246">
        <v>0</v>
      </c>
      <c r="AB649" s="93"/>
    </row>
    <row r="650" spans="1:28" ht="19.5" customHeight="1" x14ac:dyDescent="0.15">
      <c r="A650" s="191" t="s">
        <v>85</v>
      </c>
      <c r="B650" s="195"/>
      <c r="C650" s="195"/>
      <c r="D650" s="186" t="s">
        <v>166</v>
      </c>
      <c r="E650" s="186" t="s">
        <v>184</v>
      </c>
      <c r="F650" s="238">
        <v>0</v>
      </c>
      <c r="G650" s="238">
        <v>0</v>
      </c>
      <c r="H650" s="238">
        <v>0</v>
      </c>
      <c r="I650" s="238">
        <v>0</v>
      </c>
      <c r="J650" s="238">
        <v>0</v>
      </c>
      <c r="K650" s="238">
        <v>0</v>
      </c>
      <c r="L650" s="238">
        <v>0</v>
      </c>
      <c r="M650" s="238">
        <v>0</v>
      </c>
      <c r="N650" s="238">
        <v>0</v>
      </c>
      <c r="O650" s="238">
        <v>0</v>
      </c>
      <c r="P650" s="238">
        <v>0</v>
      </c>
      <c r="Q650" s="238">
        <v>0</v>
      </c>
      <c r="R650" s="238">
        <v>0</v>
      </c>
      <c r="S650" s="238">
        <v>0</v>
      </c>
      <c r="T650" s="238">
        <v>0</v>
      </c>
      <c r="U650" s="238">
        <v>0</v>
      </c>
      <c r="V650" s="238">
        <v>0</v>
      </c>
      <c r="W650" s="238">
        <v>0</v>
      </c>
      <c r="X650" s="238">
        <v>0</v>
      </c>
      <c r="Y650" s="238">
        <v>0</v>
      </c>
      <c r="Z650" s="238">
        <v>0</v>
      </c>
      <c r="AA650" s="246">
        <v>0</v>
      </c>
      <c r="AB650" s="93"/>
    </row>
    <row r="651" spans="1:28" ht="19.5" customHeight="1" x14ac:dyDescent="0.15">
      <c r="A651" s="191"/>
      <c r="B651" s="195"/>
      <c r="C651" s="195" t="s">
        <v>162</v>
      </c>
      <c r="D651" s="195"/>
      <c r="E651" s="186" t="s">
        <v>150</v>
      </c>
      <c r="F651" s="238">
        <v>0</v>
      </c>
      <c r="G651" s="238">
        <v>0</v>
      </c>
      <c r="H651" s="238">
        <v>0</v>
      </c>
      <c r="I651" s="238">
        <v>0</v>
      </c>
      <c r="J651" s="238">
        <v>0</v>
      </c>
      <c r="K651" s="238">
        <v>0</v>
      </c>
      <c r="L651" s="238">
        <v>0</v>
      </c>
      <c r="M651" s="238">
        <v>0</v>
      </c>
      <c r="N651" s="238">
        <v>0</v>
      </c>
      <c r="O651" s="238">
        <v>0</v>
      </c>
      <c r="P651" s="238">
        <v>0</v>
      </c>
      <c r="Q651" s="238">
        <v>0</v>
      </c>
      <c r="R651" s="238">
        <v>0</v>
      </c>
      <c r="S651" s="238">
        <v>0</v>
      </c>
      <c r="T651" s="238">
        <v>0</v>
      </c>
      <c r="U651" s="238">
        <v>0</v>
      </c>
      <c r="V651" s="238">
        <v>0</v>
      </c>
      <c r="W651" s="238">
        <v>0</v>
      </c>
      <c r="X651" s="238">
        <v>0</v>
      </c>
      <c r="Y651" s="238">
        <v>0</v>
      </c>
      <c r="Z651" s="238">
        <v>0</v>
      </c>
      <c r="AA651" s="246">
        <v>0</v>
      </c>
      <c r="AB651" s="93"/>
    </row>
    <row r="652" spans="1:28" ht="19.5" customHeight="1" x14ac:dyDescent="0.15">
      <c r="A652" s="191"/>
      <c r="B652" s="195" t="s">
        <v>20</v>
      </c>
      <c r="C652" s="195"/>
      <c r="D652" s="186" t="s">
        <v>164</v>
      </c>
      <c r="E652" s="186" t="s">
        <v>184</v>
      </c>
      <c r="F652" s="238">
        <v>0</v>
      </c>
      <c r="G652" s="238">
        <v>0</v>
      </c>
      <c r="H652" s="238">
        <v>0</v>
      </c>
      <c r="I652" s="238">
        <v>0</v>
      </c>
      <c r="J652" s="238">
        <v>0</v>
      </c>
      <c r="K652" s="238">
        <v>0</v>
      </c>
      <c r="L652" s="238">
        <v>0</v>
      </c>
      <c r="M652" s="238">
        <v>0</v>
      </c>
      <c r="N652" s="238">
        <v>0</v>
      </c>
      <c r="O652" s="238">
        <v>0</v>
      </c>
      <c r="P652" s="238">
        <v>0</v>
      </c>
      <c r="Q652" s="238">
        <v>0</v>
      </c>
      <c r="R652" s="238">
        <v>0</v>
      </c>
      <c r="S652" s="238">
        <v>0</v>
      </c>
      <c r="T652" s="238">
        <v>0</v>
      </c>
      <c r="U652" s="238">
        <v>0</v>
      </c>
      <c r="V652" s="238">
        <v>0</v>
      </c>
      <c r="W652" s="238">
        <v>0</v>
      </c>
      <c r="X652" s="238">
        <v>0</v>
      </c>
      <c r="Y652" s="238">
        <v>0</v>
      </c>
      <c r="Z652" s="238">
        <v>0</v>
      </c>
      <c r="AA652" s="246">
        <v>0</v>
      </c>
      <c r="AB652" s="93"/>
    </row>
    <row r="653" spans="1:28" ht="19.5" customHeight="1" x14ac:dyDescent="0.15">
      <c r="A653" s="191"/>
      <c r="B653" s="195"/>
      <c r="C653" s="195"/>
      <c r="D653" s="195"/>
      <c r="E653" s="186" t="s">
        <v>150</v>
      </c>
      <c r="F653" s="238">
        <v>0</v>
      </c>
      <c r="G653" s="238">
        <v>0</v>
      </c>
      <c r="H653" s="238">
        <v>0</v>
      </c>
      <c r="I653" s="238">
        <v>0</v>
      </c>
      <c r="J653" s="238">
        <v>0</v>
      </c>
      <c r="K653" s="238">
        <v>0</v>
      </c>
      <c r="L653" s="238">
        <v>0</v>
      </c>
      <c r="M653" s="238">
        <v>0</v>
      </c>
      <c r="N653" s="238">
        <v>0</v>
      </c>
      <c r="O653" s="238">
        <v>0</v>
      </c>
      <c r="P653" s="238">
        <v>0</v>
      </c>
      <c r="Q653" s="238">
        <v>0</v>
      </c>
      <c r="R653" s="238">
        <v>0</v>
      </c>
      <c r="S653" s="238">
        <v>0</v>
      </c>
      <c r="T653" s="238">
        <v>0</v>
      </c>
      <c r="U653" s="238">
        <v>0</v>
      </c>
      <c r="V653" s="238">
        <v>0</v>
      </c>
      <c r="W653" s="238">
        <v>0</v>
      </c>
      <c r="X653" s="238">
        <v>0</v>
      </c>
      <c r="Y653" s="238">
        <v>0</v>
      </c>
      <c r="Z653" s="238">
        <v>0</v>
      </c>
      <c r="AA653" s="246">
        <v>0</v>
      </c>
      <c r="AB653" s="93"/>
    </row>
    <row r="654" spans="1:28" ht="19.5" customHeight="1" x14ac:dyDescent="0.15">
      <c r="A654" s="191"/>
      <c r="B654" s="194"/>
      <c r="C654" s="190" t="s">
        <v>165</v>
      </c>
      <c r="D654" s="185"/>
      <c r="E654" s="186" t="s">
        <v>184</v>
      </c>
      <c r="F654" s="238">
        <v>2155.38</v>
      </c>
      <c r="G654" s="238">
        <v>0</v>
      </c>
      <c r="H654" s="238">
        <v>33.01</v>
      </c>
      <c r="I654" s="238">
        <v>61.1</v>
      </c>
      <c r="J654" s="238">
        <v>52.27</v>
      </c>
      <c r="K654" s="238">
        <v>82.36</v>
      </c>
      <c r="L654" s="238">
        <v>35.840000000000003</v>
      </c>
      <c r="M654" s="238">
        <v>36.76</v>
      </c>
      <c r="N654" s="238">
        <v>31.67</v>
      </c>
      <c r="O654" s="238">
        <v>48.01</v>
      </c>
      <c r="P654" s="238">
        <v>40.57</v>
      </c>
      <c r="Q654" s="238">
        <v>99.01</v>
      </c>
      <c r="R654" s="238">
        <v>356.99</v>
      </c>
      <c r="S654" s="238">
        <v>364.57</v>
      </c>
      <c r="T654" s="238">
        <v>417.03</v>
      </c>
      <c r="U654" s="238">
        <v>161.46</v>
      </c>
      <c r="V654" s="238">
        <v>57.86</v>
      </c>
      <c r="W654" s="238">
        <v>4.53</v>
      </c>
      <c r="X654" s="238">
        <v>272.23</v>
      </c>
      <c r="Y654" s="238">
        <v>0.11</v>
      </c>
      <c r="Z654" s="238">
        <v>0</v>
      </c>
      <c r="AA654" s="246">
        <v>0</v>
      </c>
      <c r="AB654" s="93"/>
    </row>
    <row r="655" spans="1:28" ht="19.5" customHeight="1" thickBot="1" x14ac:dyDescent="0.2">
      <c r="A655" s="196"/>
      <c r="B655" s="197"/>
      <c r="C655" s="197"/>
      <c r="D655" s="198"/>
      <c r="E655" s="199" t="s">
        <v>150</v>
      </c>
      <c r="F655" s="238">
        <v>282.2</v>
      </c>
      <c r="G655" s="249">
        <v>0</v>
      </c>
      <c r="H655" s="248">
        <v>0.307</v>
      </c>
      <c r="I655" s="248">
        <v>1.536</v>
      </c>
      <c r="J655" s="248">
        <v>2.6379999999999999</v>
      </c>
      <c r="K655" s="248">
        <v>5.7749999999999897</v>
      </c>
      <c r="L655" s="248">
        <v>3.1680000000000001</v>
      </c>
      <c r="M655" s="248">
        <v>3.657</v>
      </c>
      <c r="N655" s="248">
        <v>3.5459999999999998</v>
      </c>
      <c r="O655" s="248">
        <v>5.7679999999999998</v>
      </c>
      <c r="P655" s="248">
        <v>5.0540000000000003</v>
      </c>
      <c r="Q655" s="248">
        <v>13.856</v>
      </c>
      <c r="R655" s="248">
        <v>51.429000000000002</v>
      </c>
      <c r="S655" s="248">
        <v>52.095999999999897</v>
      </c>
      <c r="T655" s="248">
        <v>60.563999999999801</v>
      </c>
      <c r="U655" s="248">
        <v>23.6</v>
      </c>
      <c r="V655" s="248">
        <v>8.5060000000000002</v>
      </c>
      <c r="W655" s="248">
        <v>0.66600000000000004</v>
      </c>
      <c r="X655" s="248">
        <v>40.018000000000001</v>
      </c>
      <c r="Y655" s="248">
        <v>1.6E-2</v>
      </c>
      <c r="Z655" s="248">
        <v>0</v>
      </c>
      <c r="AA655" s="247">
        <v>0</v>
      </c>
      <c r="AB655" s="93"/>
    </row>
    <row r="656" spans="1:28" ht="19.5" customHeight="1" x14ac:dyDescent="0.15">
      <c r="A656" s="390" t="s">
        <v>119</v>
      </c>
      <c r="B656" s="393" t="s">
        <v>120</v>
      </c>
      <c r="C656" s="394"/>
      <c r="D656" s="395"/>
      <c r="E656" s="195" t="s">
        <v>184</v>
      </c>
      <c r="F656" s="246">
        <v>441.97</v>
      </c>
    </row>
    <row r="657" spans="1:28" ht="19.5" customHeight="1" x14ac:dyDescent="0.15">
      <c r="A657" s="391"/>
      <c r="B657" s="396" t="s">
        <v>206</v>
      </c>
      <c r="C657" s="397"/>
      <c r="D657" s="398"/>
      <c r="E657" s="186" t="s">
        <v>184</v>
      </c>
      <c r="F657" s="246">
        <v>406.11</v>
      </c>
    </row>
    <row r="658" spans="1:28" ht="19.5" customHeight="1" x14ac:dyDescent="0.15">
      <c r="A658" s="392"/>
      <c r="B658" s="396" t="s">
        <v>207</v>
      </c>
      <c r="C658" s="397"/>
      <c r="D658" s="398"/>
      <c r="E658" s="186" t="s">
        <v>184</v>
      </c>
      <c r="F658" s="246">
        <v>35.86</v>
      </c>
    </row>
    <row r="659" spans="1:28" ht="19.5" customHeight="1" thickBot="1" x14ac:dyDescent="0.2">
      <c r="A659" s="399" t="s">
        <v>205</v>
      </c>
      <c r="B659" s="400"/>
      <c r="C659" s="400"/>
      <c r="D659" s="401"/>
      <c r="E659" s="200" t="s">
        <v>184</v>
      </c>
      <c r="F659" s="245">
        <v>0</v>
      </c>
    </row>
    <row r="661" spans="1:28" ht="19.5" customHeight="1" x14ac:dyDescent="0.15">
      <c r="A661" s="88" t="s">
        <v>387</v>
      </c>
      <c r="F661" s="259" t="s">
        <v>534</v>
      </c>
    </row>
    <row r="662" spans="1:28" ht="19.5" customHeight="1" thickBot="1" x14ac:dyDescent="0.2">
      <c r="A662" s="387" t="s">
        <v>28</v>
      </c>
      <c r="B662" s="389"/>
      <c r="C662" s="389"/>
      <c r="D662" s="389"/>
      <c r="E662" s="389"/>
      <c r="F662" s="389"/>
      <c r="G662" s="389"/>
      <c r="H662" s="389"/>
      <c r="I662" s="389"/>
      <c r="J662" s="389"/>
      <c r="K662" s="389"/>
      <c r="L662" s="389"/>
      <c r="M662" s="389"/>
      <c r="N662" s="389"/>
      <c r="O662" s="389"/>
      <c r="P662" s="389"/>
      <c r="Q662" s="389"/>
      <c r="R662" s="389"/>
      <c r="S662" s="389"/>
      <c r="T662" s="389"/>
      <c r="U662" s="389"/>
      <c r="V662" s="389"/>
      <c r="W662" s="389"/>
      <c r="X662" s="389"/>
      <c r="Y662" s="389"/>
      <c r="Z662" s="389"/>
      <c r="AA662" s="389"/>
    </row>
    <row r="663" spans="1:28" ht="19.5" customHeight="1" x14ac:dyDescent="0.15">
      <c r="A663" s="182" t="s">
        <v>180</v>
      </c>
      <c r="B663" s="183"/>
      <c r="C663" s="183"/>
      <c r="D663" s="183"/>
      <c r="E663" s="183"/>
      <c r="F663" s="90" t="s">
        <v>181</v>
      </c>
      <c r="G663" s="91"/>
      <c r="H663" s="91"/>
      <c r="I663" s="91"/>
      <c r="J663" s="91"/>
      <c r="K663" s="91"/>
      <c r="L663" s="91"/>
      <c r="M663" s="91"/>
      <c r="N663" s="91"/>
      <c r="O663" s="91"/>
      <c r="P663" s="91"/>
      <c r="Q663" s="258"/>
      <c r="R663" s="92"/>
      <c r="S663" s="91"/>
      <c r="T663" s="91"/>
      <c r="U663" s="91"/>
      <c r="V663" s="91"/>
      <c r="W663" s="91"/>
      <c r="X663" s="91"/>
      <c r="Y663" s="91"/>
      <c r="Z663" s="91"/>
      <c r="AA663" s="257" t="s">
        <v>182</v>
      </c>
      <c r="AB663" s="93"/>
    </row>
    <row r="664" spans="1:28" ht="19.5" customHeight="1" x14ac:dyDescent="0.15">
      <c r="A664" s="184" t="s">
        <v>183</v>
      </c>
      <c r="B664" s="185"/>
      <c r="C664" s="185"/>
      <c r="D664" s="185"/>
      <c r="E664" s="186" t="s">
        <v>184</v>
      </c>
      <c r="F664" s="238">
        <v>2506.15</v>
      </c>
      <c r="G664" s="254" t="s">
        <v>185</v>
      </c>
      <c r="H664" s="254" t="s">
        <v>186</v>
      </c>
      <c r="I664" s="254" t="s">
        <v>187</v>
      </c>
      <c r="J664" s="254" t="s">
        <v>188</v>
      </c>
      <c r="K664" s="254" t="s">
        <v>228</v>
      </c>
      <c r="L664" s="254" t="s">
        <v>229</v>
      </c>
      <c r="M664" s="254" t="s">
        <v>230</v>
      </c>
      <c r="N664" s="254" t="s">
        <v>231</v>
      </c>
      <c r="O664" s="254" t="s">
        <v>232</v>
      </c>
      <c r="P664" s="254" t="s">
        <v>233</v>
      </c>
      <c r="Q664" s="256" t="s">
        <v>234</v>
      </c>
      <c r="R664" s="255" t="s">
        <v>235</v>
      </c>
      <c r="S664" s="254" t="s">
        <v>236</v>
      </c>
      <c r="T664" s="254" t="s">
        <v>237</v>
      </c>
      <c r="U664" s="254" t="s">
        <v>238</v>
      </c>
      <c r="V664" s="254" t="s">
        <v>239</v>
      </c>
      <c r="W664" s="254" t="s">
        <v>42</v>
      </c>
      <c r="X664" s="254" t="s">
        <v>147</v>
      </c>
      <c r="Y664" s="254" t="s">
        <v>148</v>
      </c>
      <c r="Z664" s="254" t="s">
        <v>149</v>
      </c>
      <c r="AA664" s="251"/>
      <c r="AB664" s="93"/>
    </row>
    <row r="665" spans="1:28" ht="19.5" customHeight="1" x14ac:dyDescent="0.15">
      <c r="A665" s="187"/>
      <c r="B665" s="188"/>
      <c r="C665" s="188"/>
      <c r="D665" s="188"/>
      <c r="E665" s="186" t="s">
        <v>150</v>
      </c>
      <c r="F665" s="238">
        <v>581.87800000000004</v>
      </c>
      <c r="G665" s="252"/>
      <c r="H665" s="252"/>
      <c r="I665" s="252"/>
      <c r="J665" s="252"/>
      <c r="K665" s="252"/>
      <c r="L665" s="252"/>
      <c r="M665" s="252"/>
      <c r="N665" s="252"/>
      <c r="O665" s="252"/>
      <c r="P665" s="252"/>
      <c r="Q665" s="253"/>
      <c r="R665" s="94"/>
      <c r="S665" s="252"/>
      <c r="T665" s="252"/>
      <c r="U665" s="252"/>
      <c r="V665" s="252"/>
      <c r="W665" s="252"/>
      <c r="X665" s="252"/>
      <c r="Y665" s="252"/>
      <c r="Z665" s="252"/>
      <c r="AA665" s="251" t="s">
        <v>151</v>
      </c>
      <c r="AB665" s="93"/>
    </row>
    <row r="666" spans="1:28" ht="19.5" customHeight="1" x14ac:dyDescent="0.15">
      <c r="A666" s="189"/>
      <c r="B666" s="190" t="s">
        <v>152</v>
      </c>
      <c r="C666" s="185"/>
      <c r="D666" s="185"/>
      <c r="E666" s="186" t="s">
        <v>184</v>
      </c>
      <c r="F666" s="238">
        <v>2267.5100000000002</v>
      </c>
      <c r="G666" s="238">
        <v>15.23</v>
      </c>
      <c r="H666" s="238">
        <v>99.31</v>
      </c>
      <c r="I666" s="238">
        <v>25.83</v>
      </c>
      <c r="J666" s="238">
        <v>25.45</v>
      </c>
      <c r="K666" s="238">
        <v>41.85</v>
      </c>
      <c r="L666" s="238">
        <v>46.02</v>
      </c>
      <c r="M666" s="238">
        <v>66.930000000000007</v>
      </c>
      <c r="N666" s="238">
        <v>108.03</v>
      </c>
      <c r="O666" s="238">
        <v>69.66</v>
      </c>
      <c r="P666" s="238">
        <v>119.97</v>
      </c>
      <c r="Q666" s="238">
        <v>257.52999999999997</v>
      </c>
      <c r="R666" s="238">
        <v>677.71</v>
      </c>
      <c r="S666" s="238">
        <v>388.38</v>
      </c>
      <c r="T666" s="238">
        <v>263.58</v>
      </c>
      <c r="U666" s="238">
        <v>45.19</v>
      </c>
      <c r="V666" s="238">
        <v>6.52</v>
      </c>
      <c r="W666" s="238">
        <v>4.96</v>
      </c>
      <c r="X666" s="238">
        <v>0.57999999999999996</v>
      </c>
      <c r="Y666" s="238">
        <v>1.3</v>
      </c>
      <c r="Z666" s="238">
        <v>0.83</v>
      </c>
      <c r="AA666" s="246">
        <v>2.65</v>
      </c>
      <c r="AB666" s="93"/>
    </row>
    <row r="667" spans="1:28" ht="19.5" customHeight="1" x14ac:dyDescent="0.15">
      <c r="A667" s="191"/>
      <c r="B667" s="192"/>
      <c r="C667" s="188"/>
      <c r="D667" s="188"/>
      <c r="E667" s="186" t="s">
        <v>150</v>
      </c>
      <c r="F667" s="238">
        <v>581.87800000000004</v>
      </c>
      <c r="G667" s="238">
        <v>0</v>
      </c>
      <c r="H667" s="238">
        <v>0.03</v>
      </c>
      <c r="I667" s="238">
        <v>0.36799999999999999</v>
      </c>
      <c r="J667" s="238">
        <v>2.7839999999999998</v>
      </c>
      <c r="K667" s="238">
        <v>5.359</v>
      </c>
      <c r="L667" s="238">
        <v>7.3109999999999999</v>
      </c>
      <c r="M667" s="238">
        <v>12.336</v>
      </c>
      <c r="N667" s="238">
        <v>25.25</v>
      </c>
      <c r="O667" s="238">
        <v>20.527000000000001</v>
      </c>
      <c r="P667" s="238">
        <v>38.606999999999999</v>
      </c>
      <c r="Q667" s="238">
        <v>65.465000000000003</v>
      </c>
      <c r="R667" s="238">
        <v>194.54900000000001</v>
      </c>
      <c r="S667" s="238">
        <v>111.68899999999999</v>
      </c>
      <c r="T667" s="238">
        <v>78.507999999999996</v>
      </c>
      <c r="U667" s="238">
        <v>13.882999999999999</v>
      </c>
      <c r="V667" s="238">
        <v>1.952</v>
      </c>
      <c r="W667" s="238">
        <v>1.573</v>
      </c>
      <c r="X667" s="238">
        <v>0.16300000000000001</v>
      </c>
      <c r="Y667" s="238">
        <v>0.48599999999999999</v>
      </c>
      <c r="Z667" s="238">
        <v>0.34</v>
      </c>
      <c r="AA667" s="246">
        <v>0.69799999999999995</v>
      </c>
      <c r="AB667" s="93"/>
    </row>
    <row r="668" spans="1:28" ht="19.5" customHeight="1" x14ac:dyDescent="0.15">
      <c r="A668" s="191"/>
      <c r="B668" s="193"/>
      <c r="C668" s="190" t="s">
        <v>152</v>
      </c>
      <c r="D668" s="185"/>
      <c r="E668" s="186" t="s">
        <v>184</v>
      </c>
      <c r="F668" s="238">
        <v>1528.66</v>
      </c>
      <c r="G668" s="238">
        <v>15.23</v>
      </c>
      <c r="H668" s="238">
        <v>69.02</v>
      </c>
      <c r="I668" s="238">
        <v>24.68</v>
      </c>
      <c r="J668" s="238">
        <v>22.77</v>
      </c>
      <c r="K668" s="238">
        <v>27.22</v>
      </c>
      <c r="L668" s="238">
        <v>28.39</v>
      </c>
      <c r="M668" s="238">
        <v>36.96</v>
      </c>
      <c r="N668" s="238">
        <v>75.2</v>
      </c>
      <c r="O668" s="238">
        <v>61.43</v>
      </c>
      <c r="P668" s="238">
        <v>111.3</v>
      </c>
      <c r="Q668" s="238">
        <v>131.5</v>
      </c>
      <c r="R668" s="238">
        <v>430.43</v>
      </c>
      <c r="S668" s="238">
        <v>261.95999999999998</v>
      </c>
      <c r="T668" s="238">
        <v>184.18</v>
      </c>
      <c r="U668" s="238">
        <v>36.5</v>
      </c>
      <c r="V668" s="238">
        <v>3.54</v>
      </c>
      <c r="W668" s="238">
        <v>2.99</v>
      </c>
      <c r="X668" s="238">
        <v>0.57999999999999996</v>
      </c>
      <c r="Y668" s="238">
        <v>1.3</v>
      </c>
      <c r="Z668" s="238">
        <v>0.83</v>
      </c>
      <c r="AA668" s="246">
        <v>2.65</v>
      </c>
      <c r="AB668" s="93"/>
    </row>
    <row r="669" spans="1:28" ht="19.5" customHeight="1" x14ac:dyDescent="0.15">
      <c r="A669" s="191"/>
      <c r="B669" s="194"/>
      <c r="C669" s="194"/>
      <c r="D669" s="188"/>
      <c r="E669" s="186" t="s">
        <v>150</v>
      </c>
      <c r="F669" s="238">
        <v>477.53800000000001</v>
      </c>
      <c r="G669" s="238">
        <v>0</v>
      </c>
      <c r="H669" s="238">
        <v>1.7000000000000001E-2</v>
      </c>
      <c r="I669" s="238">
        <v>0.33800000000000002</v>
      </c>
      <c r="J669" s="238">
        <v>2.6459999999999999</v>
      </c>
      <c r="K669" s="238">
        <v>4.3289999999999997</v>
      </c>
      <c r="L669" s="238">
        <v>5.7249999999999996</v>
      </c>
      <c r="M669" s="238">
        <v>9.2690000000000001</v>
      </c>
      <c r="N669" s="238">
        <v>21.638000000000002</v>
      </c>
      <c r="O669" s="238">
        <v>19.542000000000002</v>
      </c>
      <c r="P669" s="238">
        <v>37.459000000000003</v>
      </c>
      <c r="Q669" s="238">
        <v>47.637999999999998</v>
      </c>
      <c r="R669" s="238">
        <v>157.95099999999999</v>
      </c>
      <c r="S669" s="238">
        <v>90.575000000000003</v>
      </c>
      <c r="T669" s="238">
        <v>63.555</v>
      </c>
      <c r="U669" s="238">
        <v>12.488</v>
      </c>
      <c r="V669" s="238">
        <v>1.4530000000000001</v>
      </c>
      <c r="W669" s="238">
        <v>1.228</v>
      </c>
      <c r="X669" s="238">
        <v>0.16300000000000001</v>
      </c>
      <c r="Y669" s="238">
        <v>0.48599999999999999</v>
      </c>
      <c r="Z669" s="238">
        <v>0.34</v>
      </c>
      <c r="AA669" s="246">
        <v>0.69799999999999995</v>
      </c>
      <c r="AB669" s="93"/>
    </row>
    <row r="670" spans="1:28" ht="19.5" customHeight="1" x14ac:dyDescent="0.15">
      <c r="A670" s="191"/>
      <c r="B670" s="195"/>
      <c r="C670" s="186"/>
      <c r="D670" s="186" t="s">
        <v>153</v>
      </c>
      <c r="E670" s="186" t="s">
        <v>184</v>
      </c>
      <c r="F670" s="238">
        <v>1514.36</v>
      </c>
      <c r="G670" s="238">
        <v>14.95</v>
      </c>
      <c r="H670" s="238">
        <v>67.48</v>
      </c>
      <c r="I670" s="238">
        <v>24.08</v>
      </c>
      <c r="J670" s="238">
        <v>22.06</v>
      </c>
      <c r="K670" s="238">
        <v>25.29</v>
      </c>
      <c r="L670" s="238">
        <v>27.16</v>
      </c>
      <c r="M670" s="238">
        <v>36.96</v>
      </c>
      <c r="N670" s="238">
        <v>74.819999999999993</v>
      </c>
      <c r="O670" s="238">
        <v>60.89</v>
      </c>
      <c r="P670" s="238">
        <v>110.55</v>
      </c>
      <c r="Q670" s="238">
        <v>130.18</v>
      </c>
      <c r="R670" s="238">
        <v>425.73</v>
      </c>
      <c r="S670" s="238">
        <v>261.64</v>
      </c>
      <c r="T670" s="238">
        <v>184.18</v>
      </c>
      <c r="U670" s="238">
        <v>36.5</v>
      </c>
      <c r="V670" s="238">
        <v>3.54</v>
      </c>
      <c r="W670" s="238">
        <v>2.99</v>
      </c>
      <c r="X670" s="238">
        <v>0.57999999999999996</v>
      </c>
      <c r="Y670" s="238">
        <v>1.3</v>
      </c>
      <c r="Z670" s="238">
        <v>0.83</v>
      </c>
      <c r="AA670" s="246">
        <v>2.65</v>
      </c>
      <c r="AB670" s="93"/>
    </row>
    <row r="671" spans="1:28" ht="19.5" customHeight="1" x14ac:dyDescent="0.15">
      <c r="A671" s="191"/>
      <c r="B671" s="195" t="s">
        <v>154</v>
      </c>
      <c r="C671" s="195"/>
      <c r="D671" s="195"/>
      <c r="E671" s="186" t="s">
        <v>150</v>
      </c>
      <c r="F671" s="238">
        <v>475.267</v>
      </c>
      <c r="G671" s="238">
        <v>0</v>
      </c>
      <c r="H671" s="238">
        <v>0</v>
      </c>
      <c r="I671" s="238">
        <v>0.32200000000000001</v>
      </c>
      <c r="J671" s="238">
        <v>2.6080000000000001</v>
      </c>
      <c r="K671" s="238">
        <v>4.1929999999999996</v>
      </c>
      <c r="L671" s="238">
        <v>5.6150000000000002</v>
      </c>
      <c r="M671" s="238">
        <v>9.2690000000000001</v>
      </c>
      <c r="N671" s="238">
        <v>21.547000000000001</v>
      </c>
      <c r="O671" s="238">
        <v>19.405999999999999</v>
      </c>
      <c r="P671" s="238">
        <v>37.308999999999997</v>
      </c>
      <c r="Q671" s="238">
        <v>47.325000000000003</v>
      </c>
      <c r="R671" s="238">
        <v>156.77600000000001</v>
      </c>
      <c r="S671" s="238">
        <v>90.486000000000004</v>
      </c>
      <c r="T671" s="238">
        <v>63.555</v>
      </c>
      <c r="U671" s="238">
        <v>12.488</v>
      </c>
      <c r="V671" s="238">
        <v>1.4530000000000001</v>
      </c>
      <c r="W671" s="238">
        <v>1.228</v>
      </c>
      <c r="X671" s="238">
        <v>0.16300000000000001</v>
      </c>
      <c r="Y671" s="238">
        <v>0.48599999999999999</v>
      </c>
      <c r="Z671" s="238">
        <v>0.34</v>
      </c>
      <c r="AA671" s="246">
        <v>0.69799999999999995</v>
      </c>
      <c r="AB671" s="93"/>
    </row>
    <row r="672" spans="1:28" ht="19.5" customHeight="1" x14ac:dyDescent="0.15">
      <c r="A672" s="191" t="s">
        <v>155</v>
      </c>
      <c r="B672" s="195"/>
      <c r="C672" s="195" t="s">
        <v>10</v>
      </c>
      <c r="D672" s="186" t="s">
        <v>156</v>
      </c>
      <c r="E672" s="186" t="s">
        <v>184</v>
      </c>
      <c r="F672" s="238">
        <v>1256.32</v>
      </c>
      <c r="G672" s="238">
        <v>14.95</v>
      </c>
      <c r="H672" s="238">
        <v>52.54</v>
      </c>
      <c r="I672" s="238">
        <v>21.61</v>
      </c>
      <c r="J672" s="238">
        <v>21.72</v>
      </c>
      <c r="K672" s="238">
        <v>24.04</v>
      </c>
      <c r="L672" s="238">
        <v>26.45</v>
      </c>
      <c r="M672" s="238">
        <v>36.96</v>
      </c>
      <c r="N672" s="238">
        <v>73.55</v>
      </c>
      <c r="O672" s="238">
        <v>60.28</v>
      </c>
      <c r="P672" s="238">
        <v>108.17</v>
      </c>
      <c r="Q672" s="238">
        <v>123.73</v>
      </c>
      <c r="R672" s="238">
        <v>385.77</v>
      </c>
      <c r="S672" s="238">
        <v>173.49</v>
      </c>
      <c r="T672" s="238">
        <v>107.88</v>
      </c>
      <c r="U672" s="238">
        <v>16.77</v>
      </c>
      <c r="V672" s="238">
        <v>3.54</v>
      </c>
      <c r="W672" s="238">
        <v>2.99</v>
      </c>
      <c r="X672" s="238">
        <v>0</v>
      </c>
      <c r="Y672" s="238">
        <v>0.99</v>
      </c>
      <c r="Z672" s="238">
        <v>0.83</v>
      </c>
      <c r="AA672" s="246">
        <v>0.06</v>
      </c>
      <c r="AB672" s="93"/>
    </row>
    <row r="673" spans="1:28" ht="19.5" customHeight="1" x14ac:dyDescent="0.15">
      <c r="A673" s="191"/>
      <c r="B673" s="195"/>
      <c r="C673" s="195"/>
      <c r="D673" s="195"/>
      <c r="E673" s="186" t="s">
        <v>150</v>
      </c>
      <c r="F673" s="238">
        <v>412.529</v>
      </c>
      <c r="G673" s="238">
        <v>0</v>
      </c>
      <c r="H673" s="238">
        <v>0</v>
      </c>
      <c r="I673" s="238">
        <v>0.32200000000000001</v>
      </c>
      <c r="J673" s="238">
        <v>2.6040000000000001</v>
      </c>
      <c r="K673" s="238">
        <v>4.0869999999999997</v>
      </c>
      <c r="L673" s="238">
        <v>5.5590000000000002</v>
      </c>
      <c r="M673" s="238">
        <v>9.2690000000000001</v>
      </c>
      <c r="N673" s="238">
        <v>21.344000000000001</v>
      </c>
      <c r="O673" s="238">
        <v>19.297000000000001</v>
      </c>
      <c r="P673" s="238">
        <v>36.774000000000001</v>
      </c>
      <c r="Q673" s="238">
        <v>45.786999999999999</v>
      </c>
      <c r="R673" s="238">
        <v>146.506</v>
      </c>
      <c r="S673" s="238">
        <v>67.683000000000106</v>
      </c>
      <c r="T673" s="238">
        <v>42.968000000000004</v>
      </c>
      <c r="U673" s="238">
        <v>6.8769999999999998</v>
      </c>
      <c r="V673" s="238">
        <v>1.4530000000000001</v>
      </c>
      <c r="W673" s="238">
        <v>1.228</v>
      </c>
      <c r="X673" s="238">
        <v>0</v>
      </c>
      <c r="Y673" s="238">
        <v>0.40600000000000003</v>
      </c>
      <c r="Z673" s="238">
        <v>0.34</v>
      </c>
      <c r="AA673" s="246">
        <v>2.5000000000000001E-2</v>
      </c>
      <c r="AB673" s="93"/>
    </row>
    <row r="674" spans="1:28" ht="19.5" customHeight="1" x14ac:dyDescent="0.15">
      <c r="A674" s="191"/>
      <c r="B674" s="195"/>
      <c r="C674" s="195"/>
      <c r="D674" s="186" t="s">
        <v>157</v>
      </c>
      <c r="E674" s="186" t="s">
        <v>184</v>
      </c>
      <c r="F674" s="238">
        <v>116.07</v>
      </c>
      <c r="G674" s="238">
        <v>0</v>
      </c>
      <c r="H674" s="238">
        <v>0</v>
      </c>
      <c r="I674" s="238">
        <v>0</v>
      </c>
      <c r="J674" s="238">
        <v>0</v>
      </c>
      <c r="K674" s="238">
        <v>1.02</v>
      </c>
      <c r="L674" s="238">
        <v>0.2</v>
      </c>
      <c r="M674" s="238">
        <v>0</v>
      </c>
      <c r="N674" s="238">
        <v>1.27</v>
      </c>
      <c r="O674" s="238">
        <v>0.3</v>
      </c>
      <c r="P674" s="238">
        <v>1.24</v>
      </c>
      <c r="Q674" s="238">
        <v>3.54</v>
      </c>
      <c r="R674" s="238">
        <v>13.1</v>
      </c>
      <c r="S674" s="238">
        <v>46.7</v>
      </c>
      <c r="T674" s="238">
        <v>37.99</v>
      </c>
      <c r="U674" s="238">
        <v>7.72</v>
      </c>
      <c r="V674" s="238">
        <v>0</v>
      </c>
      <c r="W674" s="238">
        <v>0</v>
      </c>
      <c r="X674" s="238">
        <v>0.09</v>
      </c>
      <c r="Y674" s="238">
        <v>0.31</v>
      </c>
      <c r="Z674" s="238">
        <v>0</v>
      </c>
      <c r="AA674" s="246">
        <v>2.59</v>
      </c>
      <c r="AB674" s="93"/>
    </row>
    <row r="675" spans="1:28" ht="19.5" customHeight="1" x14ac:dyDescent="0.15">
      <c r="A675" s="191"/>
      <c r="B675" s="195"/>
      <c r="C675" s="195"/>
      <c r="D675" s="195"/>
      <c r="E675" s="186" t="s">
        <v>150</v>
      </c>
      <c r="F675" s="238">
        <v>27.884</v>
      </c>
      <c r="G675" s="238">
        <v>0</v>
      </c>
      <c r="H675" s="238">
        <v>0</v>
      </c>
      <c r="I675" s="238">
        <v>0</v>
      </c>
      <c r="J675" s="238">
        <v>0</v>
      </c>
      <c r="K675" s="238">
        <v>0.10199999999999999</v>
      </c>
      <c r="L675" s="238">
        <v>2.4E-2</v>
      </c>
      <c r="M675" s="238">
        <v>0</v>
      </c>
      <c r="N675" s="238">
        <v>0.20300000000000001</v>
      </c>
      <c r="O675" s="238">
        <v>5.3999999999999999E-2</v>
      </c>
      <c r="P675" s="238">
        <v>0.248</v>
      </c>
      <c r="Q675" s="238">
        <v>0.78100000000000003</v>
      </c>
      <c r="R675" s="238">
        <v>3.0139999999999998</v>
      </c>
      <c r="S675" s="238">
        <v>11.202999999999999</v>
      </c>
      <c r="T675" s="238">
        <v>9.4770000000000003</v>
      </c>
      <c r="U675" s="238">
        <v>2.0089999999999999</v>
      </c>
      <c r="V675" s="238">
        <v>0</v>
      </c>
      <c r="W675" s="238">
        <v>0</v>
      </c>
      <c r="X675" s="238">
        <v>1.6E-2</v>
      </c>
      <c r="Y675" s="238">
        <v>0.08</v>
      </c>
      <c r="Z675" s="238">
        <v>0</v>
      </c>
      <c r="AA675" s="246">
        <v>0.67300000000000004</v>
      </c>
      <c r="AB675" s="93"/>
    </row>
    <row r="676" spans="1:28" ht="19.5" customHeight="1" x14ac:dyDescent="0.15">
      <c r="A676" s="191"/>
      <c r="B676" s="195" t="s">
        <v>158</v>
      </c>
      <c r="C676" s="195" t="s">
        <v>159</v>
      </c>
      <c r="D676" s="186" t="s">
        <v>160</v>
      </c>
      <c r="E676" s="186" t="s">
        <v>184</v>
      </c>
      <c r="F676" s="238">
        <v>0.31</v>
      </c>
      <c r="G676" s="238">
        <v>0</v>
      </c>
      <c r="H676" s="238">
        <v>0</v>
      </c>
      <c r="I676" s="238">
        <v>0</v>
      </c>
      <c r="J676" s="238">
        <v>0</v>
      </c>
      <c r="K676" s="238">
        <v>0</v>
      </c>
      <c r="L676" s="238">
        <v>0</v>
      </c>
      <c r="M676" s="238">
        <v>0</v>
      </c>
      <c r="N676" s="238">
        <v>0</v>
      </c>
      <c r="O676" s="238">
        <v>0.31</v>
      </c>
      <c r="P676" s="238">
        <v>0</v>
      </c>
      <c r="Q676" s="238">
        <v>0</v>
      </c>
      <c r="R676" s="238">
        <v>0</v>
      </c>
      <c r="S676" s="238">
        <v>0</v>
      </c>
      <c r="T676" s="238">
        <v>0</v>
      </c>
      <c r="U676" s="238">
        <v>0</v>
      </c>
      <c r="V676" s="238">
        <v>0</v>
      </c>
      <c r="W676" s="238">
        <v>0</v>
      </c>
      <c r="X676" s="238">
        <v>0</v>
      </c>
      <c r="Y676" s="238">
        <v>0</v>
      </c>
      <c r="Z676" s="238">
        <v>0</v>
      </c>
      <c r="AA676" s="246">
        <v>0</v>
      </c>
      <c r="AB676" s="93"/>
    </row>
    <row r="677" spans="1:28" ht="19.5" customHeight="1" x14ac:dyDescent="0.15">
      <c r="A677" s="191"/>
      <c r="B677" s="195"/>
      <c r="C677" s="195"/>
      <c r="D677" s="195"/>
      <c r="E677" s="186" t="s">
        <v>150</v>
      </c>
      <c r="F677" s="238">
        <v>5.5E-2</v>
      </c>
      <c r="G677" s="238">
        <v>0</v>
      </c>
      <c r="H677" s="238">
        <v>0</v>
      </c>
      <c r="I677" s="238">
        <v>0</v>
      </c>
      <c r="J677" s="238">
        <v>0</v>
      </c>
      <c r="K677" s="238">
        <v>0</v>
      </c>
      <c r="L677" s="238">
        <v>0</v>
      </c>
      <c r="M677" s="238">
        <v>0</v>
      </c>
      <c r="N677" s="238">
        <v>0</v>
      </c>
      <c r="O677" s="238">
        <v>5.5E-2</v>
      </c>
      <c r="P677" s="238">
        <v>0</v>
      </c>
      <c r="Q677" s="238">
        <v>0</v>
      </c>
      <c r="R677" s="238">
        <v>0</v>
      </c>
      <c r="S677" s="238">
        <v>0</v>
      </c>
      <c r="T677" s="238">
        <v>0</v>
      </c>
      <c r="U677" s="238">
        <v>0</v>
      </c>
      <c r="V677" s="238">
        <v>0</v>
      </c>
      <c r="W677" s="238">
        <v>0</v>
      </c>
      <c r="X677" s="238">
        <v>0</v>
      </c>
      <c r="Y677" s="238">
        <v>0</v>
      </c>
      <c r="Z677" s="238">
        <v>0</v>
      </c>
      <c r="AA677" s="246">
        <v>0</v>
      </c>
      <c r="AB677" s="93"/>
    </row>
    <row r="678" spans="1:28" ht="19.5" customHeight="1" x14ac:dyDescent="0.15">
      <c r="A678" s="191"/>
      <c r="B678" s="195"/>
      <c r="C678" s="195"/>
      <c r="D678" s="186" t="s">
        <v>161</v>
      </c>
      <c r="E678" s="186" t="s">
        <v>184</v>
      </c>
      <c r="F678" s="238">
        <v>3.92</v>
      </c>
      <c r="G678" s="238">
        <v>0</v>
      </c>
      <c r="H678" s="238">
        <v>0.47</v>
      </c>
      <c r="I678" s="238">
        <v>2.4700000000000002</v>
      </c>
      <c r="J678" s="238">
        <v>0.34</v>
      </c>
      <c r="K678" s="238">
        <v>0.23</v>
      </c>
      <c r="L678" s="238">
        <v>0.41</v>
      </c>
      <c r="M678" s="238">
        <v>0</v>
      </c>
      <c r="N678" s="238">
        <v>0</v>
      </c>
      <c r="O678" s="238">
        <v>0</v>
      </c>
      <c r="P678" s="238">
        <v>0</v>
      </c>
      <c r="Q678" s="238">
        <v>0</v>
      </c>
      <c r="R678" s="238">
        <v>0</v>
      </c>
      <c r="S678" s="238">
        <v>0</v>
      </c>
      <c r="T678" s="238">
        <v>0</v>
      </c>
      <c r="U678" s="238">
        <v>0</v>
      </c>
      <c r="V678" s="238">
        <v>0</v>
      </c>
      <c r="W678" s="238">
        <v>0</v>
      </c>
      <c r="X678" s="238">
        <v>0</v>
      </c>
      <c r="Y678" s="238">
        <v>0</v>
      </c>
      <c r="Z678" s="238">
        <v>0</v>
      </c>
      <c r="AA678" s="246">
        <v>0</v>
      </c>
      <c r="AB678" s="93"/>
    </row>
    <row r="679" spans="1:28" ht="19.5" customHeight="1" x14ac:dyDescent="0.15">
      <c r="A679" s="191"/>
      <c r="B679" s="195"/>
      <c r="C679" s="195"/>
      <c r="D679" s="195"/>
      <c r="E679" s="186" t="s">
        <v>150</v>
      </c>
      <c r="F679" s="238">
        <v>2.4E-2</v>
      </c>
      <c r="G679" s="238">
        <v>0</v>
      </c>
      <c r="H679" s="238">
        <v>0</v>
      </c>
      <c r="I679" s="238">
        <v>0</v>
      </c>
      <c r="J679" s="238">
        <v>4.0000000000000001E-3</v>
      </c>
      <c r="K679" s="238">
        <v>4.0000000000000001E-3</v>
      </c>
      <c r="L679" s="238">
        <v>1.6E-2</v>
      </c>
      <c r="M679" s="238">
        <v>0</v>
      </c>
      <c r="N679" s="238">
        <v>0</v>
      </c>
      <c r="O679" s="238">
        <v>0</v>
      </c>
      <c r="P679" s="238">
        <v>0</v>
      </c>
      <c r="Q679" s="238">
        <v>0</v>
      </c>
      <c r="R679" s="238">
        <v>0</v>
      </c>
      <c r="S679" s="238">
        <v>0</v>
      </c>
      <c r="T679" s="238">
        <v>0</v>
      </c>
      <c r="U679" s="238">
        <v>0</v>
      </c>
      <c r="V679" s="238">
        <v>0</v>
      </c>
      <c r="W679" s="238">
        <v>0</v>
      </c>
      <c r="X679" s="238">
        <v>0</v>
      </c>
      <c r="Y679" s="238">
        <v>0</v>
      </c>
      <c r="Z679" s="238">
        <v>0</v>
      </c>
      <c r="AA679" s="246">
        <v>0</v>
      </c>
      <c r="AB679" s="93"/>
    </row>
    <row r="680" spans="1:28" ht="19.5" customHeight="1" x14ac:dyDescent="0.15">
      <c r="A680" s="191"/>
      <c r="B680" s="195"/>
      <c r="C680" s="195" t="s">
        <v>162</v>
      </c>
      <c r="D680" s="186" t="s">
        <v>163</v>
      </c>
      <c r="E680" s="186" t="s">
        <v>184</v>
      </c>
      <c r="F680" s="238">
        <v>137.21</v>
      </c>
      <c r="G680" s="238">
        <v>0</v>
      </c>
      <c r="H680" s="238">
        <v>13.94</v>
      </c>
      <c r="I680" s="238">
        <v>0</v>
      </c>
      <c r="J680" s="238">
        <v>0</v>
      </c>
      <c r="K680" s="238">
        <v>0</v>
      </c>
      <c r="L680" s="238">
        <v>0.1</v>
      </c>
      <c r="M680" s="238">
        <v>0</v>
      </c>
      <c r="N680" s="238">
        <v>0</v>
      </c>
      <c r="O680" s="238">
        <v>0</v>
      </c>
      <c r="P680" s="238">
        <v>1.1399999999999999</v>
      </c>
      <c r="Q680" s="238">
        <v>2.91</v>
      </c>
      <c r="R680" s="238">
        <v>26.86</v>
      </c>
      <c r="S680" s="238">
        <v>41.45</v>
      </c>
      <c r="T680" s="238">
        <v>38.31</v>
      </c>
      <c r="U680" s="238">
        <v>12.01</v>
      </c>
      <c r="V680" s="238">
        <v>0</v>
      </c>
      <c r="W680" s="238">
        <v>0</v>
      </c>
      <c r="X680" s="238">
        <v>0.49</v>
      </c>
      <c r="Y680" s="238">
        <v>0</v>
      </c>
      <c r="Z680" s="238">
        <v>0</v>
      </c>
      <c r="AA680" s="246">
        <v>0</v>
      </c>
      <c r="AB680" s="93"/>
    </row>
    <row r="681" spans="1:28" ht="19.5" customHeight="1" x14ac:dyDescent="0.15">
      <c r="A681" s="191"/>
      <c r="B681" s="195" t="s">
        <v>20</v>
      </c>
      <c r="C681" s="195"/>
      <c r="D681" s="195"/>
      <c r="E681" s="186" t="s">
        <v>150</v>
      </c>
      <c r="F681" s="238">
        <v>34.774999999999999</v>
      </c>
      <c r="G681" s="238">
        <v>0</v>
      </c>
      <c r="H681" s="238">
        <v>0</v>
      </c>
      <c r="I681" s="238">
        <v>0</v>
      </c>
      <c r="J681" s="238">
        <v>0</v>
      </c>
      <c r="K681" s="238">
        <v>0</v>
      </c>
      <c r="L681" s="238">
        <v>1.6E-2</v>
      </c>
      <c r="M681" s="238">
        <v>0</v>
      </c>
      <c r="N681" s="238">
        <v>0</v>
      </c>
      <c r="O681" s="238">
        <v>0</v>
      </c>
      <c r="P681" s="238">
        <v>0.28699999999999998</v>
      </c>
      <c r="Q681" s="238">
        <v>0.75700000000000001</v>
      </c>
      <c r="R681" s="238">
        <v>7.2560000000000002</v>
      </c>
      <c r="S681" s="238">
        <v>11.6</v>
      </c>
      <c r="T681" s="238">
        <v>11.11</v>
      </c>
      <c r="U681" s="238">
        <v>3.6019999999999999</v>
      </c>
      <c r="V681" s="238">
        <v>0</v>
      </c>
      <c r="W681" s="238">
        <v>0</v>
      </c>
      <c r="X681" s="238">
        <v>0.14699999999999999</v>
      </c>
      <c r="Y681" s="238">
        <v>0</v>
      </c>
      <c r="Z681" s="238">
        <v>0</v>
      </c>
      <c r="AA681" s="246">
        <v>0</v>
      </c>
      <c r="AB681" s="93"/>
    </row>
    <row r="682" spans="1:28" ht="19.5" customHeight="1" x14ac:dyDescent="0.15">
      <c r="A682" s="191"/>
      <c r="B682" s="195"/>
      <c r="C682" s="195"/>
      <c r="D682" s="186" t="s">
        <v>164</v>
      </c>
      <c r="E682" s="186" t="s">
        <v>184</v>
      </c>
      <c r="F682" s="238">
        <v>0.53</v>
      </c>
      <c r="G682" s="238">
        <v>0</v>
      </c>
      <c r="H682" s="238">
        <v>0.53</v>
      </c>
      <c r="I682" s="238">
        <v>0</v>
      </c>
      <c r="J682" s="238">
        <v>0</v>
      </c>
      <c r="K682" s="238">
        <v>0</v>
      </c>
      <c r="L682" s="238">
        <v>0</v>
      </c>
      <c r="M682" s="238">
        <v>0</v>
      </c>
      <c r="N682" s="238">
        <v>0</v>
      </c>
      <c r="O682" s="238">
        <v>0</v>
      </c>
      <c r="P682" s="238">
        <v>0</v>
      </c>
      <c r="Q682" s="238">
        <v>0</v>
      </c>
      <c r="R682" s="238">
        <v>0</v>
      </c>
      <c r="S682" s="238">
        <v>0</v>
      </c>
      <c r="T682" s="238">
        <v>0</v>
      </c>
      <c r="U682" s="238">
        <v>0</v>
      </c>
      <c r="V682" s="238">
        <v>0</v>
      </c>
      <c r="W682" s="238">
        <v>0</v>
      </c>
      <c r="X682" s="238">
        <v>0</v>
      </c>
      <c r="Y682" s="238">
        <v>0</v>
      </c>
      <c r="Z682" s="238">
        <v>0</v>
      </c>
      <c r="AA682" s="246">
        <v>0</v>
      </c>
      <c r="AB682" s="93"/>
    </row>
    <row r="683" spans="1:28" ht="19.5" customHeight="1" x14ac:dyDescent="0.15">
      <c r="A683" s="191" t="s">
        <v>227</v>
      </c>
      <c r="B683" s="195"/>
      <c r="C683" s="195"/>
      <c r="D683" s="195"/>
      <c r="E683" s="186" t="s">
        <v>150</v>
      </c>
      <c r="F683" s="238">
        <v>0</v>
      </c>
      <c r="G683" s="238">
        <v>0</v>
      </c>
      <c r="H683" s="238">
        <v>0</v>
      </c>
      <c r="I683" s="238">
        <v>0</v>
      </c>
      <c r="J683" s="238">
        <v>0</v>
      </c>
      <c r="K683" s="238">
        <v>0</v>
      </c>
      <c r="L683" s="238">
        <v>0</v>
      </c>
      <c r="M683" s="238">
        <v>0</v>
      </c>
      <c r="N683" s="238">
        <v>0</v>
      </c>
      <c r="O683" s="238">
        <v>0</v>
      </c>
      <c r="P683" s="238">
        <v>0</v>
      </c>
      <c r="Q683" s="238">
        <v>0</v>
      </c>
      <c r="R683" s="238">
        <v>0</v>
      </c>
      <c r="S683" s="238">
        <v>0</v>
      </c>
      <c r="T683" s="238">
        <v>0</v>
      </c>
      <c r="U683" s="238">
        <v>0</v>
      </c>
      <c r="V683" s="238">
        <v>0</v>
      </c>
      <c r="W683" s="238">
        <v>0</v>
      </c>
      <c r="X683" s="238">
        <v>0</v>
      </c>
      <c r="Y683" s="238">
        <v>0</v>
      </c>
      <c r="Z683" s="238">
        <v>0</v>
      </c>
      <c r="AA683" s="246">
        <v>0</v>
      </c>
      <c r="AB683" s="93"/>
    </row>
    <row r="684" spans="1:28" ht="19.5" customHeight="1" x14ac:dyDescent="0.15">
      <c r="A684" s="191"/>
      <c r="B684" s="194"/>
      <c r="C684" s="190" t="s">
        <v>165</v>
      </c>
      <c r="D684" s="185"/>
      <c r="E684" s="186" t="s">
        <v>184</v>
      </c>
      <c r="F684" s="238">
        <v>14.3</v>
      </c>
      <c r="G684" s="238">
        <v>0.28000000000000003</v>
      </c>
      <c r="H684" s="238">
        <v>1.54</v>
      </c>
      <c r="I684" s="238">
        <v>0.6</v>
      </c>
      <c r="J684" s="238">
        <v>0.71</v>
      </c>
      <c r="K684" s="238">
        <v>1.93</v>
      </c>
      <c r="L684" s="238">
        <v>1.23</v>
      </c>
      <c r="M684" s="238">
        <v>0</v>
      </c>
      <c r="N684" s="238">
        <v>0.38</v>
      </c>
      <c r="O684" s="238">
        <v>0.54</v>
      </c>
      <c r="P684" s="238">
        <v>0.75</v>
      </c>
      <c r="Q684" s="238">
        <v>1.32</v>
      </c>
      <c r="R684" s="238">
        <v>4.7</v>
      </c>
      <c r="S684" s="238">
        <v>0.32</v>
      </c>
      <c r="T684" s="238">
        <v>0</v>
      </c>
      <c r="U684" s="238">
        <v>0</v>
      </c>
      <c r="V684" s="238">
        <v>0</v>
      </c>
      <c r="W684" s="238">
        <v>0</v>
      </c>
      <c r="X684" s="238">
        <v>0</v>
      </c>
      <c r="Y684" s="238">
        <v>0</v>
      </c>
      <c r="Z684" s="238">
        <v>0</v>
      </c>
      <c r="AA684" s="246">
        <v>0</v>
      </c>
      <c r="AB684" s="93"/>
    </row>
    <row r="685" spans="1:28" ht="19.5" customHeight="1" x14ac:dyDescent="0.15">
      <c r="A685" s="191"/>
      <c r="B685" s="194"/>
      <c r="C685" s="194"/>
      <c r="D685" s="188"/>
      <c r="E685" s="186" t="s">
        <v>150</v>
      </c>
      <c r="F685" s="238">
        <v>2.2709999999999999</v>
      </c>
      <c r="G685" s="238">
        <v>0</v>
      </c>
      <c r="H685" s="238">
        <v>1.7000000000000001E-2</v>
      </c>
      <c r="I685" s="238">
        <v>1.6E-2</v>
      </c>
      <c r="J685" s="238">
        <v>3.7999999999999999E-2</v>
      </c>
      <c r="K685" s="238">
        <v>0.13600000000000001</v>
      </c>
      <c r="L685" s="238">
        <v>0.11</v>
      </c>
      <c r="M685" s="238">
        <v>0</v>
      </c>
      <c r="N685" s="238">
        <v>9.0999999999999998E-2</v>
      </c>
      <c r="O685" s="238">
        <v>0.13600000000000001</v>
      </c>
      <c r="P685" s="238">
        <v>0.15</v>
      </c>
      <c r="Q685" s="238">
        <v>0.313</v>
      </c>
      <c r="R685" s="238">
        <v>1.175</v>
      </c>
      <c r="S685" s="238">
        <v>8.8999999999999996E-2</v>
      </c>
      <c r="T685" s="238">
        <v>0</v>
      </c>
      <c r="U685" s="238">
        <v>0</v>
      </c>
      <c r="V685" s="238">
        <v>0</v>
      </c>
      <c r="W685" s="238">
        <v>0</v>
      </c>
      <c r="X685" s="238">
        <v>0</v>
      </c>
      <c r="Y685" s="238">
        <v>0</v>
      </c>
      <c r="Z685" s="238">
        <v>0</v>
      </c>
      <c r="AA685" s="246">
        <v>0</v>
      </c>
      <c r="AB685" s="93"/>
    </row>
    <row r="686" spans="1:28" ht="19.5" customHeight="1" x14ac:dyDescent="0.15">
      <c r="A686" s="191"/>
      <c r="B686" s="193"/>
      <c r="C686" s="190" t="s">
        <v>152</v>
      </c>
      <c r="D686" s="185"/>
      <c r="E686" s="186" t="s">
        <v>184</v>
      </c>
      <c r="F686" s="238">
        <v>738.85</v>
      </c>
      <c r="G686" s="238">
        <v>0</v>
      </c>
      <c r="H686" s="238">
        <v>30.29</v>
      </c>
      <c r="I686" s="238">
        <v>1.1499999999999999</v>
      </c>
      <c r="J686" s="238">
        <v>2.68</v>
      </c>
      <c r="K686" s="238">
        <v>14.63</v>
      </c>
      <c r="L686" s="238">
        <v>17.63</v>
      </c>
      <c r="M686" s="238">
        <v>29.97</v>
      </c>
      <c r="N686" s="238">
        <v>32.83</v>
      </c>
      <c r="O686" s="238">
        <v>8.23</v>
      </c>
      <c r="P686" s="238">
        <v>8.67</v>
      </c>
      <c r="Q686" s="238">
        <v>126.03</v>
      </c>
      <c r="R686" s="238">
        <v>247.28</v>
      </c>
      <c r="S686" s="238">
        <v>126.42</v>
      </c>
      <c r="T686" s="238">
        <v>79.400000000000006</v>
      </c>
      <c r="U686" s="238">
        <v>8.69</v>
      </c>
      <c r="V686" s="238">
        <v>2.98</v>
      </c>
      <c r="W686" s="238">
        <v>1.97</v>
      </c>
      <c r="X686" s="238">
        <v>0</v>
      </c>
      <c r="Y686" s="238">
        <v>0</v>
      </c>
      <c r="Z686" s="238">
        <v>0</v>
      </c>
      <c r="AA686" s="246">
        <v>0</v>
      </c>
      <c r="AB686" s="93"/>
    </row>
    <row r="687" spans="1:28" ht="19.5" customHeight="1" x14ac:dyDescent="0.15">
      <c r="A687" s="191"/>
      <c r="B687" s="194"/>
      <c r="C687" s="194"/>
      <c r="D687" s="188"/>
      <c r="E687" s="186" t="s">
        <v>150</v>
      </c>
      <c r="F687" s="238">
        <v>104.34</v>
      </c>
      <c r="G687" s="238">
        <v>0</v>
      </c>
      <c r="H687" s="238">
        <v>1.2999999999999999E-2</v>
      </c>
      <c r="I687" s="238">
        <v>0.03</v>
      </c>
      <c r="J687" s="238">
        <v>0.13800000000000001</v>
      </c>
      <c r="K687" s="238">
        <v>1.03</v>
      </c>
      <c r="L687" s="238">
        <v>1.5860000000000001</v>
      </c>
      <c r="M687" s="238">
        <v>3.0670000000000002</v>
      </c>
      <c r="N687" s="238">
        <v>3.6120000000000001</v>
      </c>
      <c r="O687" s="238">
        <v>0.98499999999999999</v>
      </c>
      <c r="P687" s="238">
        <v>1.1479999999999999</v>
      </c>
      <c r="Q687" s="238">
        <v>17.827000000000002</v>
      </c>
      <c r="R687" s="238">
        <v>36.598000000000198</v>
      </c>
      <c r="S687" s="238">
        <v>21.114000000000001</v>
      </c>
      <c r="T687" s="238">
        <v>14.952999999999999</v>
      </c>
      <c r="U687" s="238">
        <v>1.395</v>
      </c>
      <c r="V687" s="238">
        <v>0.499</v>
      </c>
      <c r="W687" s="238">
        <v>0.34499999999999997</v>
      </c>
      <c r="X687" s="238">
        <v>0</v>
      </c>
      <c r="Y687" s="238">
        <v>0</v>
      </c>
      <c r="Z687" s="238">
        <v>0</v>
      </c>
      <c r="AA687" s="246">
        <v>0</v>
      </c>
      <c r="AB687" s="93"/>
    </row>
    <row r="688" spans="1:28" ht="19.5" customHeight="1" x14ac:dyDescent="0.15">
      <c r="A688" s="191"/>
      <c r="B688" s="195" t="s">
        <v>94</v>
      </c>
      <c r="C688" s="186"/>
      <c r="D688" s="186" t="s">
        <v>153</v>
      </c>
      <c r="E688" s="186" t="s">
        <v>184</v>
      </c>
      <c r="F688" s="238">
        <v>82.52</v>
      </c>
      <c r="G688" s="238">
        <v>0</v>
      </c>
      <c r="H688" s="238">
        <v>0</v>
      </c>
      <c r="I688" s="238">
        <v>0</v>
      </c>
      <c r="J688" s="238">
        <v>0</v>
      </c>
      <c r="K688" s="238">
        <v>0</v>
      </c>
      <c r="L688" s="238">
        <v>0</v>
      </c>
      <c r="M688" s="238">
        <v>0</v>
      </c>
      <c r="N688" s="238">
        <v>0</v>
      </c>
      <c r="O688" s="238">
        <v>0</v>
      </c>
      <c r="P688" s="238">
        <v>0.26</v>
      </c>
      <c r="Q688" s="238">
        <v>2.15</v>
      </c>
      <c r="R688" s="238">
        <v>9.43</v>
      </c>
      <c r="S688" s="238">
        <v>29.16</v>
      </c>
      <c r="T688" s="238">
        <v>37.79</v>
      </c>
      <c r="U688" s="238">
        <v>1.48</v>
      </c>
      <c r="V688" s="238">
        <v>1.75</v>
      </c>
      <c r="W688" s="238">
        <v>0.5</v>
      </c>
      <c r="X688" s="238">
        <v>0</v>
      </c>
      <c r="Y688" s="238">
        <v>0</v>
      </c>
      <c r="Z688" s="238">
        <v>0</v>
      </c>
      <c r="AA688" s="250">
        <v>0</v>
      </c>
      <c r="AB688" s="93"/>
    </row>
    <row r="689" spans="1:28" ht="19.5" customHeight="1" x14ac:dyDescent="0.15">
      <c r="A689" s="191"/>
      <c r="B689" s="195"/>
      <c r="C689" s="195" t="s">
        <v>10</v>
      </c>
      <c r="D689" s="195"/>
      <c r="E689" s="186" t="s">
        <v>150</v>
      </c>
      <c r="F689" s="238">
        <v>19.396000000000001</v>
      </c>
      <c r="G689" s="238">
        <v>0</v>
      </c>
      <c r="H689" s="238">
        <v>0</v>
      </c>
      <c r="I689" s="238">
        <v>0</v>
      </c>
      <c r="J689" s="238">
        <v>0</v>
      </c>
      <c r="K689" s="238">
        <v>0</v>
      </c>
      <c r="L689" s="238">
        <v>0</v>
      </c>
      <c r="M689" s="238">
        <v>0</v>
      </c>
      <c r="N689" s="238">
        <v>0</v>
      </c>
      <c r="O689" s="238">
        <v>0</v>
      </c>
      <c r="P689" s="238">
        <v>5.2999999999999999E-2</v>
      </c>
      <c r="Q689" s="238">
        <v>0.47299999999999998</v>
      </c>
      <c r="R689" s="238">
        <v>2.0680000000000001</v>
      </c>
      <c r="S689" s="238">
        <v>6.9950000000000001</v>
      </c>
      <c r="T689" s="238">
        <v>9.0220000000000002</v>
      </c>
      <c r="U689" s="238">
        <v>0.33600000000000002</v>
      </c>
      <c r="V689" s="238">
        <v>0.31900000000000001</v>
      </c>
      <c r="W689" s="238">
        <v>0.13</v>
      </c>
      <c r="X689" s="238">
        <v>0</v>
      </c>
      <c r="Y689" s="238">
        <v>0</v>
      </c>
      <c r="Z689" s="238">
        <v>0</v>
      </c>
      <c r="AA689" s="246">
        <v>0</v>
      </c>
      <c r="AB689" s="93"/>
    </row>
    <row r="690" spans="1:28" ht="19.5" customHeight="1" x14ac:dyDescent="0.15">
      <c r="A690" s="191"/>
      <c r="B690" s="195"/>
      <c r="C690" s="195"/>
      <c r="D690" s="186" t="s">
        <v>157</v>
      </c>
      <c r="E690" s="186" t="s">
        <v>184</v>
      </c>
      <c r="F690" s="238">
        <v>82.52</v>
      </c>
      <c r="G690" s="238">
        <v>0</v>
      </c>
      <c r="H690" s="238">
        <v>0</v>
      </c>
      <c r="I690" s="238">
        <v>0</v>
      </c>
      <c r="J690" s="238">
        <v>0</v>
      </c>
      <c r="K690" s="238">
        <v>0</v>
      </c>
      <c r="L690" s="238">
        <v>0</v>
      </c>
      <c r="M690" s="238">
        <v>0</v>
      </c>
      <c r="N690" s="238">
        <v>0</v>
      </c>
      <c r="O690" s="238">
        <v>0</v>
      </c>
      <c r="P690" s="238">
        <v>0.26</v>
      </c>
      <c r="Q690" s="238">
        <v>2.15</v>
      </c>
      <c r="R690" s="238">
        <v>9.43</v>
      </c>
      <c r="S690" s="238">
        <v>29.16</v>
      </c>
      <c r="T690" s="238">
        <v>37.79</v>
      </c>
      <c r="U690" s="238">
        <v>1.48</v>
      </c>
      <c r="V690" s="238">
        <v>1.75</v>
      </c>
      <c r="W690" s="238">
        <v>0.5</v>
      </c>
      <c r="X690" s="238">
        <v>0</v>
      </c>
      <c r="Y690" s="238">
        <v>0</v>
      </c>
      <c r="Z690" s="238">
        <v>0</v>
      </c>
      <c r="AA690" s="246">
        <v>0</v>
      </c>
      <c r="AB690" s="93"/>
    </row>
    <row r="691" spans="1:28" ht="19.5" customHeight="1" x14ac:dyDescent="0.15">
      <c r="A691" s="191"/>
      <c r="B691" s="195"/>
      <c r="C691" s="195"/>
      <c r="D691" s="195"/>
      <c r="E691" s="186" t="s">
        <v>150</v>
      </c>
      <c r="F691" s="238">
        <v>19.396000000000001</v>
      </c>
      <c r="G691" s="238">
        <v>0</v>
      </c>
      <c r="H691" s="238">
        <v>0</v>
      </c>
      <c r="I691" s="238">
        <v>0</v>
      </c>
      <c r="J691" s="238">
        <v>0</v>
      </c>
      <c r="K691" s="238">
        <v>0</v>
      </c>
      <c r="L691" s="238">
        <v>0</v>
      </c>
      <c r="M691" s="238">
        <v>0</v>
      </c>
      <c r="N691" s="238">
        <v>0</v>
      </c>
      <c r="O691" s="238">
        <v>0</v>
      </c>
      <c r="P691" s="238">
        <v>5.2999999999999999E-2</v>
      </c>
      <c r="Q691" s="238">
        <v>0.47299999999999998</v>
      </c>
      <c r="R691" s="238">
        <v>2.0680000000000001</v>
      </c>
      <c r="S691" s="238">
        <v>6.9950000000000001</v>
      </c>
      <c r="T691" s="238">
        <v>9.0220000000000002</v>
      </c>
      <c r="U691" s="238">
        <v>0.33600000000000002</v>
      </c>
      <c r="V691" s="238">
        <v>0.31900000000000001</v>
      </c>
      <c r="W691" s="238">
        <v>0.13</v>
      </c>
      <c r="X691" s="238">
        <v>0</v>
      </c>
      <c r="Y691" s="238">
        <v>0</v>
      </c>
      <c r="Z691" s="238">
        <v>0</v>
      </c>
      <c r="AA691" s="246">
        <v>0</v>
      </c>
      <c r="AB691" s="93"/>
    </row>
    <row r="692" spans="1:28" ht="19.5" customHeight="1" x14ac:dyDescent="0.15">
      <c r="A692" s="191"/>
      <c r="B692" s="195" t="s">
        <v>65</v>
      </c>
      <c r="C692" s="195" t="s">
        <v>159</v>
      </c>
      <c r="D692" s="186" t="s">
        <v>160</v>
      </c>
      <c r="E692" s="186" t="s">
        <v>184</v>
      </c>
      <c r="F692" s="238">
        <v>0</v>
      </c>
      <c r="G692" s="238">
        <v>0</v>
      </c>
      <c r="H692" s="238">
        <v>0</v>
      </c>
      <c r="I692" s="238">
        <v>0</v>
      </c>
      <c r="J692" s="238">
        <v>0</v>
      </c>
      <c r="K692" s="238">
        <v>0</v>
      </c>
      <c r="L692" s="238">
        <v>0</v>
      </c>
      <c r="M692" s="238">
        <v>0</v>
      </c>
      <c r="N692" s="238">
        <v>0</v>
      </c>
      <c r="O692" s="238">
        <v>0</v>
      </c>
      <c r="P692" s="238">
        <v>0</v>
      </c>
      <c r="Q692" s="238">
        <v>0</v>
      </c>
      <c r="R692" s="238">
        <v>0</v>
      </c>
      <c r="S692" s="238">
        <v>0</v>
      </c>
      <c r="T692" s="238">
        <v>0</v>
      </c>
      <c r="U692" s="238">
        <v>0</v>
      </c>
      <c r="V692" s="238">
        <v>0</v>
      </c>
      <c r="W692" s="238">
        <v>0</v>
      </c>
      <c r="X692" s="238">
        <v>0</v>
      </c>
      <c r="Y692" s="238">
        <v>0</v>
      </c>
      <c r="Z692" s="238">
        <v>0</v>
      </c>
      <c r="AA692" s="246">
        <v>0</v>
      </c>
      <c r="AB692" s="93"/>
    </row>
    <row r="693" spans="1:28" ht="19.5" customHeight="1" x14ac:dyDescent="0.15">
      <c r="A693" s="191"/>
      <c r="B693" s="195"/>
      <c r="C693" s="195"/>
      <c r="D693" s="195"/>
      <c r="E693" s="186" t="s">
        <v>150</v>
      </c>
      <c r="F693" s="238">
        <v>0</v>
      </c>
      <c r="G693" s="238">
        <v>0</v>
      </c>
      <c r="H693" s="238">
        <v>0</v>
      </c>
      <c r="I693" s="238">
        <v>0</v>
      </c>
      <c r="J693" s="238">
        <v>0</v>
      </c>
      <c r="K693" s="238">
        <v>0</v>
      </c>
      <c r="L693" s="238">
        <v>0</v>
      </c>
      <c r="M693" s="238">
        <v>0</v>
      </c>
      <c r="N693" s="238">
        <v>0</v>
      </c>
      <c r="O693" s="238">
        <v>0</v>
      </c>
      <c r="P693" s="238">
        <v>0</v>
      </c>
      <c r="Q693" s="238">
        <v>0</v>
      </c>
      <c r="R693" s="238">
        <v>0</v>
      </c>
      <c r="S693" s="238">
        <v>0</v>
      </c>
      <c r="T693" s="238">
        <v>0</v>
      </c>
      <c r="U693" s="238">
        <v>0</v>
      </c>
      <c r="V693" s="238">
        <v>0</v>
      </c>
      <c r="W693" s="238">
        <v>0</v>
      </c>
      <c r="X693" s="238">
        <v>0</v>
      </c>
      <c r="Y693" s="238">
        <v>0</v>
      </c>
      <c r="Z693" s="238">
        <v>0</v>
      </c>
      <c r="AA693" s="246">
        <v>0</v>
      </c>
      <c r="AB693" s="93"/>
    </row>
    <row r="694" spans="1:28" ht="19.5" customHeight="1" x14ac:dyDescent="0.15">
      <c r="A694" s="191" t="s">
        <v>85</v>
      </c>
      <c r="B694" s="195"/>
      <c r="C694" s="195"/>
      <c r="D694" s="186" t="s">
        <v>166</v>
      </c>
      <c r="E694" s="186" t="s">
        <v>184</v>
      </c>
      <c r="F694" s="238">
        <v>0</v>
      </c>
      <c r="G694" s="238">
        <v>0</v>
      </c>
      <c r="H694" s="238">
        <v>0</v>
      </c>
      <c r="I694" s="238">
        <v>0</v>
      </c>
      <c r="J694" s="238">
        <v>0</v>
      </c>
      <c r="K694" s="238">
        <v>0</v>
      </c>
      <c r="L694" s="238">
        <v>0</v>
      </c>
      <c r="M694" s="238">
        <v>0</v>
      </c>
      <c r="N694" s="238">
        <v>0</v>
      </c>
      <c r="O694" s="238">
        <v>0</v>
      </c>
      <c r="P694" s="238">
        <v>0</v>
      </c>
      <c r="Q694" s="238">
        <v>0</v>
      </c>
      <c r="R694" s="238">
        <v>0</v>
      </c>
      <c r="S694" s="238">
        <v>0</v>
      </c>
      <c r="T694" s="238">
        <v>0</v>
      </c>
      <c r="U694" s="238">
        <v>0</v>
      </c>
      <c r="V694" s="238">
        <v>0</v>
      </c>
      <c r="W694" s="238">
        <v>0</v>
      </c>
      <c r="X694" s="238">
        <v>0</v>
      </c>
      <c r="Y694" s="238">
        <v>0</v>
      </c>
      <c r="Z694" s="238">
        <v>0</v>
      </c>
      <c r="AA694" s="246">
        <v>0</v>
      </c>
      <c r="AB694" s="93"/>
    </row>
    <row r="695" spans="1:28" ht="19.5" customHeight="1" x14ac:dyDescent="0.15">
      <c r="A695" s="191"/>
      <c r="B695" s="195"/>
      <c r="C695" s="195" t="s">
        <v>162</v>
      </c>
      <c r="D695" s="195"/>
      <c r="E695" s="186" t="s">
        <v>150</v>
      </c>
      <c r="F695" s="238">
        <v>0</v>
      </c>
      <c r="G695" s="238">
        <v>0</v>
      </c>
      <c r="H695" s="238">
        <v>0</v>
      </c>
      <c r="I695" s="238">
        <v>0</v>
      </c>
      <c r="J695" s="238">
        <v>0</v>
      </c>
      <c r="K695" s="238">
        <v>0</v>
      </c>
      <c r="L695" s="238">
        <v>0</v>
      </c>
      <c r="M695" s="238">
        <v>0</v>
      </c>
      <c r="N695" s="238">
        <v>0</v>
      </c>
      <c r="O695" s="238">
        <v>0</v>
      </c>
      <c r="P695" s="238">
        <v>0</v>
      </c>
      <c r="Q695" s="238">
        <v>0</v>
      </c>
      <c r="R695" s="238">
        <v>0</v>
      </c>
      <c r="S695" s="238">
        <v>0</v>
      </c>
      <c r="T695" s="238">
        <v>0</v>
      </c>
      <c r="U695" s="238">
        <v>0</v>
      </c>
      <c r="V695" s="238">
        <v>0</v>
      </c>
      <c r="W695" s="238">
        <v>0</v>
      </c>
      <c r="X695" s="238">
        <v>0</v>
      </c>
      <c r="Y695" s="238">
        <v>0</v>
      </c>
      <c r="Z695" s="238">
        <v>0</v>
      </c>
      <c r="AA695" s="246">
        <v>0</v>
      </c>
      <c r="AB695" s="93"/>
    </row>
    <row r="696" spans="1:28" ht="19.5" customHeight="1" x14ac:dyDescent="0.15">
      <c r="A696" s="191"/>
      <c r="B696" s="195" t="s">
        <v>20</v>
      </c>
      <c r="C696" s="195"/>
      <c r="D696" s="186" t="s">
        <v>164</v>
      </c>
      <c r="E696" s="186" t="s">
        <v>184</v>
      </c>
      <c r="F696" s="238">
        <v>0</v>
      </c>
      <c r="G696" s="238">
        <v>0</v>
      </c>
      <c r="H696" s="238">
        <v>0</v>
      </c>
      <c r="I696" s="238">
        <v>0</v>
      </c>
      <c r="J696" s="238">
        <v>0</v>
      </c>
      <c r="K696" s="238">
        <v>0</v>
      </c>
      <c r="L696" s="238">
        <v>0</v>
      </c>
      <c r="M696" s="238">
        <v>0</v>
      </c>
      <c r="N696" s="238">
        <v>0</v>
      </c>
      <c r="O696" s="238">
        <v>0</v>
      </c>
      <c r="P696" s="238">
        <v>0</v>
      </c>
      <c r="Q696" s="238">
        <v>0</v>
      </c>
      <c r="R696" s="238">
        <v>0</v>
      </c>
      <c r="S696" s="238">
        <v>0</v>
      </c>
      <c r="T696" s="238">
        <v>0</v>
      </c>
      <c r="U696" s="238">
        <v>0</v>
      </c>
      <c r="V696" s="238">
        <v>0</v>
      </c>
      <c r="W696" s="238">
        <v>0</v>
      </c>
      <c r="X696" s="238">
        <v>0</v>
      </c>
      <c r="Y696" s="238">
        <v>0</v>
      </c>
      <c r="Z696" s="238">
        <v>0</v>
      </c>
      <c r="AA696" s="246">
        <v>0</v>
      </c>
      <c r="AB696" s="93"/>
    </row>
    <row r="697" spans="1:28" ht="19.5" customHeight="1" x14ac:dyDescent="0.15">
      <c r="A697" s="191"/>
      <c r="B697" s="195"/>
      <c r="C697" s="195"/>
      <c r="D697" s="195"/>
      <c r="E697" s="186" t="s">
        <v>150</v>
      </c>
      <c r="F697" s="238">
        <v>0</v>
      </c>
      <c r="G697" s="238">
        <v>0</v>
      </c>
      <c r="H697" s="238">
        <v>0</v>
      </c>
      <c r="I697" s="238">
        <v>0</v>
      </c>
      <c r="J697" s="238">
        <v>0</v>
      </c>
      <c r="K697" s="238">
        <v>0</v>
      </c>
      <c r="L697" s="238">
        <v>0</v>
      </c>
      <c r="M697" s="238">
        <v>0</v>
      </c>
      <c r="N697" s="238">
        <v>0</v>
      </c>
      <c r="O697" s="238">
        <v>0</v>
      </c>
      <c r="P697" s="238">
        <v>0</v>
      </c>
      <c r="Q697" s="238">
        <v>0</v>
      </c>
      <c r="R697" s="238">
        <v>0</v>
      </c>
      <c r="S697" s="238">
        <v>0</v>
      </c>
      <c r="T697" s="238">
        <v>0</v>
      </c>
      <c r="U697" s="238">
        <v>0</v>
      </c>
      <c r="V697" s="238">
        <v>0</v>
      </c>
      <c r="W697" s="238">
        <v>0</v>
      </c>
      <c r="X697" s="238">
        <v>0</v>
      </c>
      <c r="Y697" s="238">
        <v>0</v>
      </c>
      <c r="Z697" s="238">
        <v>0</v>
      </c>
      <c r="AA697" s="246">
        <v>0</v>
      </c>
      <c r="AB697" s="93"/>
    </row>
    <row r="698" spans="1:28" ht="19.5" customHeight="1" x14ac:dyDescent="0.15">
      <c r="A698" s="191"/>
      <c r="B698" s="194"/>
      <c r="C698" s="190" t="s">
        <v>165</v>
      </c>
      <c r="D698" s="185"/>
      <c r="E698" s="186" t="s">
        <v>184</v>
      </c>
      <c r="F698" s="238">
        <v>656.33</v>
      </c>
      <c r="G698" s="238">
        <v>0</v>
      </c>
      <c r="H698" s="238">
        <v>30.29</v>
      </c>
      <c r="I698" s="238">
        <v>1.1499999999999999</v>
      </c>
      <c r="J698" s="238">
        <v>2.68</v>
      </c>
      <c r="K698" s="238">
        <v>14.63</v>
      </c>
      <c r="L698" s="238">
        <v>17.63</v>
      </c>
      <c r="M698" s="238">
        <v>29.97</v>
      </c>
      <c r="N698" s="238">
        <v>32.83</v>
      </c>
      <c r="O698" s="238">
        <v>8.23</v>
      </c>
      <c r="P698" s="238">
        <v>8.41</v>
      </c>
      <c r="Q698" s="238">
        <v>123.88</v>
      </c>
      <c r="R698" s="238">
        <v>237.85</v>
      </c>
      <c r="S698" s="238">
        <v>97.26</v>
      </c>
      <c r="T698" s="238">
        <v>41.61</v>
      </c>
      <c r="U698" s="238">
        <v>7.21</v>
      </c>
      <c r="V698" s="238">
        <v>1.23</v>
      </c>
      <c r="W698" s="238">
        <v>1.47</v>
      </c>
      <c r="X698" s="238">
        <v>0</v>
      </c>
      <c r="Y698" s="238">
        <v>0</v>
      </c>
      <c r="Z698" s="238">
        <v>0</v>
      </c>
      <c r="AA698" s="246">
        <v>0</v>
      </c>
      <c r="AB698" s="93"/>
    </row>
    <row r="699" spans="1:28" ht="19.5" customHeight="1" thickBot="1" x14ac:dyDescent="0.2">
      <c r="A699" s="196"/>
      <c r="B699" s="197"/>
      <c r="C699" s="197"/>
      <c r="D699" s="198"/>
      <c r="E699" s="199" t="s">
        <v>150</v>
      </c>
      <c r="F699" s="238">
        <v>84.944000000000102</v>
      </c>
      <c r="G699" s="249">
        <v>0</v>
      </c>
      <c r="H699" s="248">
        <v>1.2999999999999999E-2</v>
      </c>
      <c r="I699" s="248">
        <v>0.03</v>
      </c>
      <c r="J699" s="248">
        <v>0.13800000000000001</v>
      </c>
      <c r="K699" s="248">
        <v>1.03</v>
      </c>
      <c r="L699" s="248">
        <v>1.5860000000000001</v>
      </c>
      <c r="M699" s="248">
        <v>3.0670000000000002</v>
      </c>
      <c r="N699" s="248">
        <v>3.6120000000000001</v>
      </c>
      <c r="O699" s="248">
        <v>0.98499999999999999</v>
      </c>
      <c r="P699" s="248">
        <v>1.095</v>
      </c>
      <c r="Q699" s="248">
        <v>17.353999999999999</v>
      </c>
      <c r="R699" s="248">
        <v>34.5300000000002</v>
      </c>
      <c r="S699" s="248">
        <v>14.119</v>
      </c>
      <c r="T699" s="248">
        <v>5.931</v>
      </c>
      <c r="U699" s="248">
        <v>1.0589999999999999</v>
      </c>
      <c r="V699" s="248">
        <v>0.18</v>
      </c>
      <c r="W699" s="248">
        <v>0.215</v>
      </c>
      <c r="X699" s="248">
        <v>0</v>
      </c>
      <c r="Y699" s="248">
        <v>0</v>
      </c>
      <c r="Z699" s="248">
        <v>0</v>
      </c>
      <c r="AA699" s="247">
        <v>0</v>
      </c>
      <c r="AB699" s="93"/>
    </row>
    <row r="700" spans="1:28" ht="19.5" customHeight="1" x14ac:dyDescent="0.15">
      <c r="A700" s="390" t="s">
        <v>119</v>
      </c>
      <c r="B700" s="393" t="s">
        <v>120</v>
      </c>
      <c r="C700" s="394"/>
      <c r="D700" s="395"/>
      <c r="E700" s="195" t="s">
        <v>184</v>
      </c>
      <c r="F700" s="246">
        <v>238.64</v>
      </c>
    </row>
    <row r="701" spans="1:28" ht="19.5" customHeight="1" x14ac:dyDescent="0.15">
      <c r="A701" s="391"/>
      <c r="B701" s="396" t="s">
        <v>206</v>
      </c>
      <c r="C701" s="397"/>
      <c r="D701" s="398"/>
      <c r="E701" s="186" t="s">
        <v>184</v>
      </c>
      <c r="F701" s="246">
        <v>176.95</v>
      </c>
    </row>
    <row r="702" spans="1:28" ht="19.5" customHeight="1" x14ac:dyDescent="0.15">
      <c r="A702" s="392"/>
      <c r="B702" s="396" t="s">
        <v>207</v>
      </c>
      <c r="C702" s="397"/>
      <c r="D702" s="398"/>
      <c r="E702" s="186" t="s">
        <v>184</v>
      </c>
      <c r="F702" s="246">
        <v>61.69</v>
      </c>
    </row>
    <row r="703" spans="1:28" ht="19.5" customHeight="1" thickBot="1" x14ac:dyDescent="0.2">
      <c r="A703" s="399" t="s">
        <v>205</v>
      </c>
      <c r="B703" s="400"/>
      <c r="C703" s="400"/>
      <c r="D703" s="401"/>
      <c r="E703" s="200" t="s">
        <v>184</v>
      </c>
      <c r="F703" s="245">
        <v>0</v>
      </c>
    </row>
    <row r="705" spans="1:28" ht="19.5" customHeight="1" x14ac:dyDescent="0.15">
      <c r="A705" s="88" t="s">
        <v>387</v>
      </c>
      <c r="F705" s="259" t="s">
        <v>533</v>
      </c>
    </row>
    <row r="706" spans="1:28" ht="19.5" customHeight="1" thickBot="1" x14ac:dyDescent="0.2">
      <c r="A706" s="387" t="s">
        <v>28</v>
      </c>
      <c r="B706" s="389"/>
      <c r="C706" s="389"/>
      <c r="D706" s="389"/>
      <c r="E706" s="389"/>
      <c r="F706" s="389"/>
      <c r="G706" s="389"/>
      <c r="H706" s="389"/>
      <c r="I706" s="389"/>
      <c r="J706" s="389"/>
      <c r="K706" s="389"/>
      <c r="L706" s="389"/>
      <c r="M706" s="389"/>
      <c r="N706" s="389"/>
      <c r="O706" s="389"/>
      <c r="P706" s="389"/>
      <c r="Q706" s="389"/>
      <c r="R706" s="389"/>
      <c r="S706" s="389"/>
      <c r="T706" s="389"/>
      <c r="U706" s="389"/>
      <c r="V706" s="389"/>
      <c r="W706" s="389"/>
      <c r="X706" s="389"/>
      <c r="Y706" s="389"/>
      <c r="Z706" s="389"/>
      <c r="AA706" s="389"/>
    </row>
    <row r="707" spans="1:28" ht="19.5" customHeight="1" x14ac:dyDescent="0.15">
      <c r="A707" s="182" t="s">
        <v>180</v>
      </c>
      <c r="B707" s="183"/>
      <c r="C707" s="183"/>
      <c r="D707" s="183"/>
      <c r="E707" s="183"/>
      <c r="F707" s="90" t="s">
        <v>181</v>
      </c>
      <c r="G707" s="91"/>
      <c r="H707" s="91"/>
      <c r="I707" s="91"/>
      <c r="J707" s="91"/>
      <c r="K707" s="91"/>
      <c r="L707" s="91"/>
      <c r="M707" s="91"/>
      <c r="N707" s="91"/>
      <c r="O707" s="91"/>
      <c r="P707" s="91"/>
      <c r="Q707" s="258"/>
      <c r="R707" s="92"/>
      <c r="S707" s="91"/>
      <c r="T707" s="91"/>
      <c r="U707" s="91"/>
      <c r="V707" s="91"/>
      <c r="W707" s="91"/>
      <c r="X707" s="91"/>
      <c r="Y707" s="91"/>
      <c r="Z707" s="91"/>
      <c r="AA707" s="257" t="s">
        <v>182</v>
      </c>
      <c r="AB707" s="93"/>
    </row>
    <row r="708" spans="1:28" ht="19.5" customHeight="1" x14ac:dyDescent="0.15">
      <c r="A708" s="184" t="s">
        <v>183</v>
      </c>
      <c r="B708" s="185"/>
      <c r="C708" s="185"/>
      <c r="D708" s="185"/>
      <c r="E708" s="186" t="s">
        <v>184</v>
      </c>
      <c r="F708" s="238">
        <v>3030.57</v>
      </c>
      <c r="G708" s="254" t="s">
        <v>185</v>
      </c>
      <c r="H708" s="254" t="s">
        <v>186</v>
      </c>
      <c r="I708" s="254" t="s">
        <v>187</v>
      </c>
      <c r="J708" s="254" t="s">
        <v>188</v>
      </c>
      <c r="K708" s="254" t="s">
        <v>228</v>
      </c>
      <c r="L708" s="254" t="s">
        <v>229</v>
      </c>
      <c r="M708" s="254" t="s">
        <v>230</v>
      </c>
      <c r="N708" s="254" t="s">
        <v>231</v>
      </c>
      <c r="O708" s="254" t="s">
        <v>232</v>
      </c>
      <c r="P708" s="254" t="s">
        <v>233</v>
      </c>
      <c r="Q708" s="256" t="s">
        <v>234</v>
      </c>
      <c r="R708" s="255" t="s">
        <v>235</v>
      </c>
      <c r="S708" s="254" t="s">
        <v>236</v>
      </c>
      <c r="T708" s="254" t="s">
        <v>237</v>
      </c>
      <c r="U708" s="254" t="s">
        <v>238</v>
      </c>
      <c r="V708" s="254" t="s">
        <v>239</v>
      </c>
      <c r="W708" s="254" t="s">
        <v>42</v>
      </c>
      <c r="X708" s="254" t="s">
        <v>147</v>
      </c>
      <c r="Y708" s="254" t="s">
        <v>148</v>
      </c>
      <c r="Z708" s="254" t="s">
        <v>149</v>
      </c>
      <c r="AA708" s="251"/>
      <c r="AB708" s="93"/>
    </row>
    <row r="709" spans="1:28" ht="19.5" customHeight="1" x14ac:dyDescent="0.15">
      <c r="A709" s="187"/>
      <c r="B709" s="188"/>
      <c r="C709" s="188"/>
      <c r="D709" s="188"/>
      <c r="E709" s="186" t="s">
        <v>150</v>
      </c>
      <c r="F709" s="238">
        <v>600.149</v>
      </c>
      <c r="G709" s="252"/>
      <c r="H709" s="252"/>
      <c r="I709" s="252"/>
      <c r="J709" s="252"/>
      <c r="K709" s="252"/>
      <c r="L709" s="252"/>
      <c r="M709" s="252"/>
      <c r="N709" s="252"/>
      <c r="O709" s="252"/>
      <c r="P709" s="252"/>
      <c r="Q709" s="253"/>
      <c r="R709" s="94"/>
      <c r="S709" s="252"/>
      <c r="T709" s="252"/>
      <c r="U709" s="252"/>
      <c r="V709" s="252"/>
      <c r="W709" s="252"/>
      <c r="X709" s="252"/>
      <c r="Y709" s="252"/>
      <c r="Z709" s="252"/>
      <c r="AA709" s="251" t="s">
        <v>151</v>
      </c>
      <c r="AB709" s="93"/>
    </row>
    <row r="710" spans="1:28" ht="19.5" customHeight="1" x14ac:dyDescent="0.15">
      <c r="A710" s="189"/>
      <c r="B710" s="190" t="s">
        <v>152</v>
      </c>
      <c r="C710" s="185"/>
      <c r="D710" s="185"/>
      <c r="E710" s="186" t="s">
        <v>184</v>
      </c>
      <c r="F710" s="238">
        <v>2993.85</v>
      </c>
      <c r="G710" s="238">
        <v>11.77</v>
      </c>
      <c r="H710" s="238">
        <v>21.83</v>
      </c>
      <c r="I710" s="238">
        <v>1.51</v>
      </c>
      <c r="J710" s="238">
        <v>128.34</v>
      </c>
      <c r="K710" s="238">
        <v>55.77</v>
      </c>
      <c r="L710" s="238">
        <v>93.35</v>
      </c>
      <c r="M710" s="238">
        <v>57.07</v>
      </c>
      <c r="N710" s="238">
        <v>126.53</v>
      </c>
      <c r="O710" s="238">
        <v>123.31</v>
      </c>
      <c r="P710" s="238">
        <v>190.37</v>
      </c>
      <c r="Q710" s="238">
        <v>288.98</v>
      </c>
      <c r="R710" s="238">
        <v>376</v>
      </c>
      <c r="S710" s="238">
        <v>715.36</v>
      </c>
      <c r="T710" s="238">
        <v>437.37</v>
      </c>
      <c r="U710" s="238">
        <v>214.28</v>
      </c>
      <c r="V710" s="238">
        <v>88.77</v>
      </c>
      <c r="W710" s="238">
        <v>45.67</v>
      </c>
      <c r="X710" s="238">
        <v>12.45</v>
      </c>
      <c r="Y710" s="238">
        <v>4.22</v>
      </c>
      <c r="Z710" s="238">
        <v>0</v>
      </c>
      <c r="AA710" s="246">
        <v>0.9</v>
      </c>
      <c r="AB710" s="93"/>
    </row>
    <row r="711" spans="1:28" ht="19.5" customHeight="1" x14ac:dyDescent="0.15">
      <c r="A711" s="191"/>
      <c r="B711" s="192"/>
      <c r="C711" s="188"/>
      <c r="D711" s="188"/>
      <c r="E711" s="186" t="s">
        <v>150</v>
      </c>
      <c r="F711" s="238">
        <v>600.149</v>
      </c>
      <c r="G711" s="238">
        <v>0</v>
      </c>
      <c r="H711" s="238">
        <v>0</v>
      </c>
      <c r="I711" s="238">
        <v>4.9000000000000002E-2</v>
      </c>
      <c r="J711" s="238">
        <v>10.225</v>
      </c>
      <c r="K711" s="238">
        <v>7.827</v>
      </c>
      <c r="L711" s="238">
        <v>14.952999999999999</v>
      </c>
      <c r="M711" s="238">
        <v>10.808999999999999</v>
      </c>
      <c r="N711" s="238">
        <v>29.434999999999999</v>
      </c>
      <c r="O711" s="238">
        <v>32.697000000000003</v>
      </c>
      <c r="P711" s="238">
        <v>44.587000000000003</v>
      </c>
      <c r="Q711" s="238">
        <v>61.503</v>
      </c>
      <c r="R711" s="238">
        <v>72.95</v>
      </c>
      <c r="S711" s="238">
        <v>145.26599999999999</v>
      </c>
      <c r="T711" s="238">
        <v>89.124000000000095</v>
      </c>
      <c r="U711" s="238">
        <v>45.469000000000001</v>
      </c>
      <c r="V711" s="238">
        <v>19.805</v>
      </c>
      <c r="W711" s="238">
        <v>11.132999999999999</v>
      </c>
      <c r="X711" s="238">
        <v>2.6669999999999998</v>
      </c>
      <c r="Y711" s="238">
        <v>1.2789999999999999</v>
      </c>
      <c r="Z711" s="238">
        <v>0</v>
      </c>
      <c r="AA711" s="246">
        <v>0.371</v>
      </c>
      <c r="AB711" s="93"/>
    </row>
    <row r="712" spans="1:28" ht="19.5" customHeight="1" x14ac:dyDescent="0.15">
      <c r="A712" s="191"/>
      <c r="B712" s="193"/>
      <c r="C712" s="190" t="s">
        <v>152</v>
      </c>
      <c r="D712" s="185"/>
      <c r="E712" s="186" t="s">
        <v>184</v>
      </c>
      <c r="F712" s="238">
        <v>1623.15</v>
      </c>
      <c r="G712" s="238">
        <v>8.18</v>
      </c>
      <c r="H712" s="238">
        <v>19.41</v>
      </c>
      <c r="I712" s="238">
        <v>0.4</v>
      </c>
      <c r="J712" s="238">
        <v>67.25</v>
      </c>
      <c r="K712" s="238">
        <v>52.35</v>
      </c>
      <c r="L712" s="238">
        <v>75.59</v>
      </c>
      <c r="M712" s="238">
        <v>44.28</v>
      </c>
      <c r="N712" s="238">
        <v>118.61</v>
      </c>
      <c r="O712" s="238">
        <v>101.54</v>
      </c>
      <c r="P712" s="238">
        <v>127.61</v>
      </c>
      <c r="Q712" s="238">
        <v>184.26</v>
      </c>
      <c r="R712" s="238">
        <v>115.14</v>
      </c>
      <c r="S712" s="238">
        <v>306.5</v>
      </c>
      <c r="T712" s="238">
        <v>204.05</v>
      </c>
      <c r="U712" s="238">
        <v>107.69</v>
      </c>
      <c r="V712" s="238">
        <v>41.67</v>
      </c>
      <c r="W712" s="238">
        <v>36.08</v>
      </c>
      <c r="X712" s="238">
        <v>7.42</v>
      </c>
      <c r="Y712" s="238">
        <v>4.22</v>
      </c>
      <c r="Z712" s="238">
        <v>0</v>
      </c>
      <c r="AA712" s="246">
        <v>0.9</v>
      </c>
      <c r="AB712" s="93"/>
    </row>
    <row r="713" spans="1:28" ht="19.5" customHeight="1" x14ac:dyDescent="0.15">
      <c r="A713" s="191"/>
      <c r="B713" s="194"/>
      <c r="C713" s="194"/>
      <c r="D713" s="188"/>
      <c r="E713" s="186" t="s">
        <v>150</v>
      </c>
      <c r="F713" s="238">
        <v>391.17</v>
      </c>
      <c r="G713" s="238">
        <v>0</v>
      </c>
      <c r="H713" s="238">
        <v>0</v>
      </c>
      <c r="I713" s="238">
        <v>0.02</v>
      </c>
      <c r="J713" s="238">
        <v>7.1609999999999996</v>
      </c>
      <c r="K713" s="238">
        <v>7.5709999999999997</v>
      </c>
      <c r="L713" s="238">
        <v>13.345000000000001</v>
      </c>
      <c r="M713" s="238">
        <v>9.5169999999999995</v>
      </c>
      <c r="N713" s="238">
        <v>28.45</v>
      </c>
      <c r="O713" s="238">
        <v>29.876999999999999</v>
      </c>
      <c r="P713" s="238">
        <v>35.908999999999999</v>
      </c>
      <c r="Q713" s="238">
        <v>45.645000000000003</v>
      </c>
      <c r="R713" s="238">
        <v>30.087</v>
      </c>
      <c r="S713" s="238">
        <v>79.488</v>
      </c>
      <c r="T713" s="238">
        <v>51.984999999999999</v>
      </c>
      <c r="U713" s="238">
        <v>28.113</v>
      </c>
      <c r="V713" s="238">
        <v>10.907</v>
      </c>
      <c r="W713" s="238">
        <v>9.5169999999999995</v>
      </c>
      <c r="X713" s="238">
        <v>1.9279999999999999</v>
      </c>
      <c r="Y713" s="238">
        <v>1.2789999999999999</v>
      </c>
      <c r="Z713" s="238">
        <v>0</v>
      </c>
      <c r="AA713" s="246">
        <v>0.371</v>
      </c>
      <c r="AB713" s="93"/>
    </row>
    <row r="714" spans="1:28" ht="19.5" customHeight="1" x14ac:dyDescent="0.15">
      <c r="A714" s="191"/>
      <c r="B714" s="195"/>
      <c r="C714" s="186"/>
      <c r="D714" s="186" t="s">
        <v>153</v>
      </c>
      <c r="E714" s="186" t="s">
        <v>184</v>
      </c>
      <c r="F714" s="238">
        <v>1597.15</v>
      </c>
      <c r="G714" s="238">
        <v>8.18</v>
      </c>
      <c r="H714" s="238">
        <v>19.41</v>
      </c>
      <c r="I714" s="238">
        <v>0.4</v>
      </c>
      <c r="J714" s="238">
        <v>67.25</v>
      </c>
      <c r="K714" s="238">
        <v>45.67</v>
      </c>
      <c r="L714" s="238">
        <v>65.650000000000006</v>
      </c>
      <c r="M714" s="238">
        <v>41.68</v>
      </c>
      <c r="N714" s="238">
        <v>118.58</v>
      </c>
      <c r="O714" s="238">
        <v>98.65</v>
      </c>
      <c r="P714" s="238">
        <v>127.03</v>
      </c>
      <c r="Q714" s="238">
        <v>183.57</v>
      </c>
      <c r="R714" s="238">
        <v>115.14</v>
      </c>
      <c r="S714" s="238">
        <v>305.32</v>
      </c>
      <c r="T714" s="238">
        <v>202.64</v>
      </c>
      <c r="U714" s="238">
        <v>107.69</v>
      </c>
      <c r="V714" s="238">
        <v>41.67</v>
      </c>
      <c r="W714" s="238">
        <v>36.08</v>
      </c>
      <c r="X714" s="238">
        <v>7.42</v>
      </c>
      <c r="Y714" s="238">
        <v>4.22</v>
      </c>
      <c r="Z714" s="238">
        <v>0</v>
      </c>
      <c r="AA714" s="246">
        <v>0.9</v>
      </c>
      <c r="AB714" s="93"/>
    </row>
    <row r="715" spans="1:28" ht="19.5" customHeight="1" x14ac:dyDescent="0.15">
      <c r="A715" s="191"/>
      <c r="B715" s="195" t="s">
        <v>154</v>
      </c>
      <c r="C715" s="195"/>
      <c r="D715" s="195"/>
      <c r="E715" s="186" t="s">
        <v>150</v>
      </c>
      <c r="F715" s="238">
        <v>388.43200000000002</v>
      </c>
      <c r="G715" s="238">
        <v>0</v>
      </c>
      <c r="H715" s="238">
        <v>0</v>
      </c>
      <c r="I715" s="238">
        <v>0.02</v>
      </c>
      <c r="J715" s="238">
        <v>7.1609999999999996</v>
      </c>
      <c r="K715" s="238">
        <v>7.1040000000000001</v>
      </c>
      <c r="L715" s="238">
        <v>12.451000000000001</v>
      </c>
      <c r="M715" s="238">
        <v>9.2449999999999992</v>
      </c>
      <c r="N715" s="238">
        <v>28.446999999999999</v>
      </c>
      <c r="O715" s="238">
        <v>29.529</v>
      </c>
      <c r="P715" s="238">
        <v>35.834000000000003</v>
      </c>
      <c r="Q715" s="238">
        <v>45.459000000000003</v>
      </c>
      <c r="R715" s="238">
        <v>30.087</v>
      </c>
      <c r="S715" s="238">
        <v>79.2</v>
      </c>
      <c r="T715" s="238">
        <v>51.78</v>
      </c>
      <c r="U715" s="238">
        <v>28.113</v>
      </c>
      <c r="V715" s="238">
        <v>10.907</v>
      </c>
      <c r="W715" s="238">
        <v>9.5169999999999995</v>
      </c>
      <c r="X715" s="238">
        <v>1.9279999999999999</v>
      </c>
      <c r="Y715" s="238">
        <v>1.2789999999999999</v>
      </c>
      <c r="Z715" s="238">
        <v>0</v>
      </c>
      <c r="AA715" s="246">
        <v>0.371</v>
      </c>
      <c r="AB715" s="93"/>
    </row>
    <row r="716" spans="1:28" ht="19.5" customHeight="1" x14ac:dyDescent="0.15">
      <c r="A716" s="191" t="s">
        <v>155</v>
      </c>
      <c r="B716" s="195"/>
      <c r="C716" s="195" t="s">
        <v>10</v>
      </c>
      <c r="D716" s="186" t="s">
        <v>156</v>
      </c>
      <c r="E716" s="186" t="s">
        <v>184</v>
      </c>
      <c r="F716" s="238">
        <v>536.64</v>
      </c>
      <c r="G716" s="238">
        <v>8.18</v>
      </c>
      <c r="H716" s="238">
        <v>0</v>
      </c>
      <c r="I716" s="238">
        <v>0</v>
      </c>
      <c r="J716" s="238">
        <v>54.59</v>
      </c>
      <c r="K716" s="238">
        <v>36.29</v>
      </c>
      <c r="L716" s="238">
        <v>50.78</v>
      </c>
      <c r="M716" s="238">
        <v>30.69</v>
      </c>
      <c r="N716" s="238">
        <v>81.489999999999995</v>
      </c>
      <c r="O716" s="238">
        <v>83.9</v>
      </c>
      <c r="P716" s="238">
        <v>74.17</v>
      </c>
      <c r="Q716" s="238">
        <v>33.76</v>
      </c>
      <c r="R716" s="238">
        <v>23.79</v>
      </c>
      <c r="S716" s="238">
        <v>39.869999999999997</v>
      </c>
      <c r="T716" s="238">
        <v>12.76</v>
      </c>
      <c r="U716" s="238">
        <v>2.9</v>
      </c>
      <c r="V716" s="238">
        <v>0.46</v>
      </c>
      <c r="W716" s="238">
        <v>0.9</v>
      </c>
      <c r="X716" s="238">
        <v>0</v>
      </c>
      <c r="Y716" s="238">
        <v>1.21</v>
      </c>
      <c r="Z716" s="238">
        <v>0</v>
      </c>
      <c r="AA716" s="246">
        <v>0.9</v>
      </c>
      <c r="AB716" s="93"/>
    </row>
    <row r="717" spans="1:28" ht="19.5" customHeight="1" x14ac:dyDescent="0.15">
      <c r="A717" s="191"/>
      <c r="B717" s="195"/>
      <c r="C717" s="195"/>
      <c r="D717" s="195"/>
      <c r="E717" s="186" t="s">
        <v>150</v>
      </c>
      <c r="F717" s="238">
        <v>150.59200000000001</v>
      </c>
      <c r="G717" s="238">
        <v>0</v>
      </c>
      <c r="H717" s="238">
        <v>0</v>
      </c>
      <c r="I717" s="238">
        <v>0</v>
      </c>
      <c r="J717" s="238">
        <v>6.55</v>
      </c>
      <c r="K717" s="238">
        <v>6.1660000000000004</v>
      </c>
      <c r="L717" s="238">
        <v>10.667999999999999</v>
      </c>
      <c r="M717" s="238">
        <v>7.6970000000000001</v>
      </c>
      <c r="N717" s="238">
        <v>22.683</v>
      </c>
      <c r="O717" s="238">
        <v>26.829000000000001</v>
      </c>
      <c r="P717" s="238">
        <v>25.215</v>
      </c>
      <c r="Q717" s="238">
        <v>12.497</v>
      </c>
      <c r="R717" s="238">
        <v>9.0449999999999999</v>
      </c>
      <c r="S717" s="238">
        <v>15.523</v>
      </c>
      <c r="T717" s="238">
        <v>5.1040000000000001</v>
      </c>
      <c r="U717" s="238">
        <v>1.1890000000000001</v>
      </c>
      <c r="V717" s="238">
        <v>0.189</v>
      </c>
      <c r="W717" s="238">
        <v>0.36899999999999999</v>
      </c>
      <c r="X717" s="238">
        <v>0</v>
      </c>
      <c r="Y717" s="238">
        <v>0.497</v>
      </c>
      <c r="Z717" s="238">
        <v>0</v>
      </c>
      <c r="AA717" s="246">
        <v>0.371</v>
      </c>
      <c r="AB717" s="93"/>
    </row>
    <row r="718" spans="1:28" ht="19.5" customHeight="1" x14ac:dyDescent="0.15">
      <c r="A718" s="191"/>
      <c r="B718" s="195"/>
      <c r="C718" s="195"/>
      <c r="D718" s="186" t="s">
        <v>157</v>
      </c>
      <c r="E718" s="186" t="s">
        <v>184</v>
      </c>
      <c r="F718" s="238">
        <v>2.95</v>
      </c>
      <c r="G718" s="238">
        <v>0</v>
      </c>
      <c r="H718" s="238">
        <v>0</v>
      </c>
      <c r="I718" s="238">
        <v>0</v>
      </c>
      <c r="J718" s="238">
        <v>0</v>
      </c>
      <c r="K718" s="238">
        <v>0</v>
      </c>
      <c r="L718" s="238">
        <v>0.11</v>
      </c>
      <c r="M718" s="238">
        <v>0.22</v>
      </c>
      <c r="N718" s="238">
        <v>0</v>
      </c>
      <c r="O718" s="238">
        <v>0</v>
      </c>
      <c r="P718" s="238">
        <v>0</v>
      </c>
      <c r="Q718" s="238">
        <v>0</v>
      </c>
      <c r="R718" s="238">
        <v>0.54</v>
      </c>
      <c r="S718" s="238">
        <v>0</v>
      </c>
      <c r="T718" s="238">
        <v>2.08</v>
      </c>
      <c r="U718" s="238">
        <v>0</v>
      </c>
      <c r="V718" s="238">
        <v>0</v>
      </c>
      <c r="W718" s="238">
        <v>0</v>
      </c>
      <c r="X718" s="238">
        <v>0</v>
      </c>
      <c r="Y718" s="238">
        <v>0</v>
      </c>
      <c r="Z718" s="238">
        <v>0</v>
      </c>
      <c r="AA718" s="246">
        <v>0</v>
      </c>
      <c r="AB718" s="93"/>
    </row>
    <row r="719" spans="1:28" ht="19.5" customHeight="1" x14ac:dyDescent="0.15">
      <c r="A719" s="191"/>
      <c r="B719" s="195"/>
      <c r="C719" s="195"/>
      <c r="D719" s="195"/>
      <c r="E719" s="186" t="s">
        <v>150</v>
      </c>
      <c r="F719" s="238">
        <v>0.68700000000000006</v>
      </c>
      <c r="G719" s="238">
        <v>0</v>
      </c>
      <c r="H719" s="238">
        <v>0</v>
      </c>
      <c r="I719" s="238">
        <v>0</v>
      </c>
      <c r="J719" s="238">
        <v>0</v>
      </c>
      <c r="K719" s="238">
        <v>0</v>
      </c>
      <c r="L719" s="238">
        <v>1.2999999999999999E-2</v>
      </c>
      <c r="M719" s="238">
        <v>0.03</v>
      </c>
      <c r="N719" s="238">
        <v>0</v>
      </c>
      <c r="O719" s="238">
        <v>0</v>
      </c>
      <c r="P719" s="238">
        <v>0</v>
      </c>
      <c r="Q719" s="238">
        <v>0</v>
      </c>
      <c r="R719" s="238">
        <v>0.124</v>
      </c>
      <c r="S719" s="238">
        <v>0</v>
      </c>
      <c r="T719" s="238">
        <v>0.52</v>
      </c>
      <c r="U719" s="238">
        <v>0</v>
      </c>
      <c r="V719" s="238">
        <v>0</v>
      </c>
      <c r="W719" s="238">
        <v>0</v>
      </c>
      <c r="X719" s="238">
        <v>0</v>
      </c>
      <c r="Y719" s="238">
        <v>0</v>
      </c>
      <c r="Z719" s="238">
        <v>0</v>
      </c>
      <c r="AA719" s="246">
        <v>0</v>
      </c>
      <c r="AB719" s="93"/>
    </row>
    <row r="720" spans="1:28" ht="19.5" customHeight="1" x14ac:dyDescent="0.15">
      <c r="A720" s="191"/>
      <c r="B720" s="195" t="s">
        <v>158</v>
      </c>
      <c r="C720" s="195" t="s">
        <v>159</v>
      </c>
      <c r="D720" s="186" t="s">
        <v>160</v>
      </c>
      <c r="E720" s="186" t="s">
        <v>184</v>
      </c>
      <c r="F720" s="238">
        <v>1030.47</v>
      </c>
      <c r="G720" s="238">
        <v>0</v>
      </c>
      <c r="H720" s="238">
        <v>1.1399999999999999</v>
      </c>
      <c r="I720" s="238">
        <v>0.4</v>
      </c>
      <c r="J720" s="238">
        <v>7.86</v>
      </c>
      <c r="K720" s="238">
        <v>9.3800000000000008</v>
      </c>
      <c r="L720" s="238">
        <v>14.76</v>
      </c>
      <c r="M720" s="238">
        <v>10.38</v>
      </c>
      <c r="N720" s="238">
        <v>36.68</v>
      </c>
      <c r="O720" s="238">
        <v>13.85</v>
      </c>
      <c r="P720" s="238">
        <v>51.97</v>
      </c>
      <c r="Q720" s="238">
        <v>149.44999999999999</v>
      </c>
      <c r="R720" s="238">
        <v>90.27</v>
      </c>
      <c r="S720" s="238">
        <v>265.45</v>
      </c>
      <c r="T720" s="238">
        <v>187.27</v>
      </c>
      <c r="U720" s="238">
        <v>104.79</v>
      </c>
      <c r="V720" s="238">
        <v>41.21</v>
      </c>
      <c r="W720" s="238">
        <v>35.18</v>
      </c>
      <c r="X720" s="238">
        <v>7.42</v>
      </c>
      <c r="Y720" s="238">
        <v>3.01</v>
      </c>
      <c r="Z720" s="238">
        <v>0</v>
      </c>
      <c r="AA720" s="246">
        <v>0</v>
      </c>
      <c r="AB720" s="93"/>
    </row>
    <row r="721" spans="1:28" ht="19.5" customHeight="1" x14ac:dyDescent="0.15">
      <c r="A721" s="191"/>
      <c r="B721" s="195"/>
      <c r="C721" s="195"/>
      <c r="D721" s="195"/>
      <c r="E721" s="186" t="s">
        <v>150</v>
      </c>
      <c r="F721" s="238">
        <v>236.14699999999999</v>
      </c>
      <c r="G721" s="238">
        <v>0</v>
      </c>
      <c r="H721" s="238">
        <v>0</v>
      </c>
      <c r="I721" s="238">
        <v>0.02</v>
      </c>
      <c r="J721" s="238">
        <v>0.55300000000000005</v>
      </c>
      <c r="K721" s="238">
        <v>0.93799999999999994</v>
      </c>
      <c r="L721" s="238">
        <v>1.77</v>
      </c>
      <c r="M721" s="238">
        <v>1.4530000000000001</v>
      </c>
      <c r="N721" s="238">
        <v>5.7050000000000001</v>
      </c>
      <c r="O721" s="238">
        <v>2.4910000000000001</v>
      </c>
      <c r="P721" s="238">
        <v>10.396000000000001</v>
      </c>
      <c r="Q721" s="238">
        <v>32.869999999999997</v>
      </c>
      <c r="R721" s="238">
        <v>20.771999999999998</v>
      </c>
      <c r="S721" s="238">
        <v>63.677</v>
      </c>
      <c r="T721" s="238">
        <v>46.002000000000002</v>
      </c>
      <c r="U721" s="238">
        <v>26.923999999999999</v>
      </c>
      <c r="V721" s="238">
        <v>10.718</v>
      </c>
      <c r="W721" s="238">
        <v>9.1479999999999997</v>
      </c>
      <c r="X721" s="238">
        <v>1.9279999999999999</v>
      </c>
      <c r="Y721" s="238">
        <v>0.78200000000000003</v>
      </c>
      <c r="Z721" s="238">
        <v>0</v>
      </c>
      <c r="AA721" s="246">
        <v>0</v>
      </c>
      <c r="AB721" s="93"/>
    </row>
    <row r="722" spans="1:28" ht="19.5" customHeight="1" x14ac:dyDescent="0.15">
      <c r="A722" s="191"/>
      <c r="B722" s="195"/>
      <c r="C722" s="195"/>
      <c r="D722" s="186" t="s">
        <v>161</v>
      </c>
      <c r="E722" s="186" t="s">
        <v>184</v>
      </c>
      <c r="F722" s="238">
        <v>23.07</v>
      </c>
      <c r="G722" s="238">
        <v>0</v>
      </c>
      <c r="H722" s="238">
        <v>18.27</v>
      </c>
      <c r="I722" s="238">
        <v>0</v>
      </c>
      <c r="J722" s="238">
        <v>4.8</v>
      </c>
      <c r="K722" s="238">
        <v>0</v>
      </c>
      <c r="L722" s="238">
        <v>0</v>
      </c>
      <c r="M722" s="238">
        <v>0</v>
      </c>
      <c r="N722" s="238">
        <v>0</v>
      </c>
      <c r="O722" s="238">
        <v>0</v>
      </c>
      <c r="P722" s="238">
        <v>0</v>
      </c>
      <c r="Q722" s="238">
        <v>0</v>
      </c>
      <c r="R722" s="238">
        <v>0</v>
      </c>
      <c r="S722" s="238">
        <v>0</v>
      </c>
      <c r="T722" s="238">
        <v>0</v>
      </c>
      <c r="U722" s="238">
        <v>0</v>
      </c>
      <c r="V722" s="238">
        <v>0</v>
      </c>
      <c r="W722" s="238">
        <v>0</v>
      </c>
      <c r="X722" s="238">
        <v>0</v>
      </c>
      <c r="Y722" s="238">
        <v>0</v>
      </c>
      <c r="Z722" s="238">
        <v>0</v>
      </c>
      <c r="AA722" s="246">
        <v>0</v>
      </c>
      <c r="AB722" s="93"/>
    </row>
    <row r="723" spans="1:28" ht="19.5" customHeight="1" x14ac:dyDescent="0.15">
      <c r="A723" s="191"/>
      <c r="B723" s="195"/>
      <c r="C723" s="195"/>
      <c r="D723" s="195"/>
      <c r="E723" s="186" t="s">
        <v>150</v>
      </c>
      <c r="F723" s="238">
        <v>5.8000000000000003E-2</v>
      </c>
      <c r="G723" s="238">
        <v>0</v>
      </c>
      <c r="H723" s="238">
        <v>0</v>
      </c>
      <c r="I723" s="238">
        <v>0</v>
      </c>
      <c r="J723" s="238">
        <v>5.8000000000000003E-2</v>
      </c>
      <c r="K723" s="238">
        <v>0</v>
      </c>
      <c r="L723" s="238">
        <v>0</v>
      </c>
      <c r="M723" s="238">
        <v>0</v>
      </c>
      <c r="N723" s="238">
        <v>0</v>
      </c>
      <c r="O723" s="238">
        <v>0</v>
      </c>
      <c r="P723" s="238">
        <v>0</v>
      </c>
      <c r="Q723" s="238">
        <v>0</v>
      </c>
      <c r="R723" s="238">
        <v>0</v>
      </c>
      <c r="S723" s="238">
        <v>0</v>
      </c>
      <c r="T723" s="238">
        <v>0</v>
      </c>
      <c r="U723" s="238">
        <v>0</v>
      </c>
      <c r="V723" s="238">
        <v>0</v>
      </c>
      <c r="W723" s="238">
        <v>0</v>
      </c>
      <c r="X723" s="238">
        <v>0</v>
      </c>
      <c r="Y723" s="238">
        <v>0</v>
      </c>
      <c r="Z723" s="238">
        <v>0</v>
      </c>
      <c r="AA723" s="246">
        <v>0</v>
      </c>
      <c r="AB723" s="93"/>
    </row>
    <row r="724" spans="1:28" ht="19.5" customHeight="1" x14ac:dyDescent="0.15">
      <c r="A724" s="191"/>
      <c r="B724" s="195"/>
      <c r="C724" s="195" t="s">
        <v>162</v>
      </c>
      <c r="D724" s="186" t="s">
        <v>163</v>
      </c>
      <c r="E724" s="186" t="s">
        <v>184</v>
      </c>
      <c r="F724" s="238">
        <v>3.74</v>
      </c>
      <c r="G724" s="238">
        <v>0</v>
      </c>
      <c r="H724" s="238">
        <v>0</v>
      </c>
      <c r="I724" s="238">
        <v>0</v>
      </c>
      <c r="J724" s="238">
        <v>0</v>
      </c>
      <c r="K724" s="238">
        <v>0</v>
      </c>
      <c r="L724" s="238">
        <v>0</v>
      </c>
      <c r="M724" s="238">
        <v>0.31</v>
      </c>
      <c r="N724" s="238">
        <v>0.21</v>
      </c>
      <c r="O724" s="238">
        <v>0.9</v>
      </c>
      <c r="P724" s="238">
        <v>0.89</v>
      </c>
      <c r="Q724" s="238">
        <v>0.36</v>
      </c>
      <c r="R724" s="238">
        <v>0.54</v>
      </c>
      <c r="S724" s="238">
        <v>0</v>
      </c>
      <c r="T724" s="238">
        <v>0.53</v>
      </c>
      <c r="U724" s="238">
        <v>0</v>
      </c>
      <c r="V724" s="238">
        <v>0</v>
      </c>
      <c r="W724" s="238">
        <v>0</v>
      </c>
      <c r="X724" s="238">
        <v>0</v>
      </c>
      <c r="Y724" s="238">
        <v>0</v>
      </c>
      <c r="Z724" s="238">
        <v>0</v>
      </c>
      <c r="AA724" s="246">
        <v>0</v>
      </c>
      <c r="AB724" s="93"/>
    </row>
    <row r="725" spans="1:28" ht="19.5" customHeight="1" x14ac:dyDescent="0.15">
      <c r="A725" s="191"/>
      <c r="B725" s="195" t="s">
        <v>20</v>
      </c>
      <c r="C725" s="195"/>
      <c r="D725" s="195"/>
      <c r="E725" s="186" t="s">
        <v>150</v>
      </c>
      <c r="F725" s="238">
        <v>0.92800000000000005</v>
      </c>
      <c r="G725" s="238">
        <v>0</v>
      </c>
      <c r="H725" s="238">
        <v>0</v>
      </c>
      <c r="I725" s="238">
        <v>0</v>
      </c>
      <c r="J725" s="238">
        <v>0</v>
      </c>
      <c r="K725" s="238">
        <v>0</v>
      </c>
      <c r="L725" s="238">
        <v>0</v>
      </c>
      <c r="M725" s="238">
        <v>0.06</v>
      </c>
      <c r="N725" s="238">
        <v>4.3999999999999997E-2</v>
      </c>
      <c r="O725" s="238">
        <v>0.20899999999999999</v>
      </c>
      <c r="P725" s="238">
        <v>0.223</v>
      </c>
      <c r="Q725" s="238">
        <v>9.1999999999999998E-2</v>
      </c>
      <c r="R725" s="238">
        <v>0.14599999999999999</v>
      </c>
      <c r="S725" s="238">
        <v>0</v>
      </c>
      <c r="T725" s="238">
        <v>0.154</v>
      </c>
      <c r="U725" s="238">
        <v>0</v>
      </c>
      <c r="V725" s="238">
        <v>0</v>
      </c>
      <c r="W725" s="238">
        <v>0</v>
      </c>
      <c r="X725" s="238">
        <v>0</v>
      </c>
      <c r="Y725" s="238">
        <v>0</v>
      </c>
      <c r="Z725" s="238">
        <v>0</v>
      </c>
      <c r="AA725" s="246">
        <v>0</v>
      </c>
      <c r="AB725" s="93"/>
    </row>
    <row r="726" spans="1:28" ht="19.5" customHeight="1" x14ac:dyDescent="0.15">
      <c r="A726" s="191"/>
      <c r="B726" s="195"/>
      <c r="C726" s="195"/>
      <c r="D726" s="186" t="s">
        <v>164</v>
      </c>
      <c r="E726" s="186" t="s">
        <v>184</v>
      </c>
      <c r="F726" s="238">
        <v>0.28000000000000003</v>
      </c>
      <c r="G726" s="238">
        <v>0</v>
      </c>
      <c r="H726" s="238">
        <v>0</v>
      </c>
      <c r="I726" s="238">
        <v>0</v>
      </c>
      <c r="J726" s="238">
        <v>0</v>
      </c>
      <c r="K726" s="238">
        <v>0</v>
      </c>
      <c r="L726" s="238">
        <v>0</v>
      </c>
      <c r="M726" s="238">
        <v>0.08</v>
      </c>
      <c r="N726" s="238">
        <v>0.2</v>
      </c>
      <c r="O726" s="238">
        <v>0</v>
      </c>
      <c r="P726" s="238">
        <v>0</v>
      </c>
      <c r="Q726" s="238">
        <v>0</v>
      </c>
      <c r="R726" s="238">
        <v>0</v>
      </c>
      <c r="S726" s="238">
        <v>0</v>
      </c>
      <c r="T726" s="238">
        <v>0</v>
      </c>
      <c r="U726" s="238">
        <v>0</v>
      </c>
      <c r="V726" s="238">
        <v>0</v>
      </c>
      <c r="W726" s="238">
        <v>0</v>
      </c>
      <c r="X726" s="238">
        <v>0</v>
      </c>
      <c r="Y726" s="238">
        <v>0</v>
      </c>
      <c r="Z726" s="238">
        <v>0</v>
      </c>
      <c r="AA726" s="246">
        <v>0</v>
      </c>
      <c r="AB726" s="93"/>
    </row>
    <row r="727" spans="1:28" ht="19.5" customHeight="1" x14ac:dyDescent="0.15">
      <c r="A727" s="191" t="s">
        <v>227</v>
      </c>
      <c r="B727" s="195"/>
      <c r="C727" s="195"/>
      <c r="D727" s="195"/>
      <c r="E727" s="186" t="s">
        <v>150</v>
      </c>
      <c r="F727" s="238">
        <v>0.02</v>
      </c>
      <c r="G727" s="238">
        <v>0</v>
      </c>
      <c r="H727" s="238">
        <v>0</v>
      </c>
      <c r="I727" s="238">
        <v>0</v>
      </c>
      <c r="J727" s="238">
        <v>0</v>
      </c>
      <c r="K727" s="238">
        <v>0</v>
      </c>
      <c r="L727" s="238">
        <v>0</v>
      </c>
      <c r="M727" s="238">
        <v>5.0000000000000001E-3</v>
      </c>
      <c r="N727" s="238">
        <v>1.4999999999999999E-2</v>
      </c>
      <c r="O727" s="238">
        <v>0</v>
      </c>
      <c r="P727" s="238">
        <v>0</v>
      </c>
      <c r="Q727" s="238">
        <v>0</v>
      </c>
      <c r="R727" s="238">
        <v>0</v>
      </c>
      <c r="S727" s="238">
        <v>0</v>
      </c>
      <c r="T727" s="238">
        <v>0</v>
      </c>
      <c r="U727" s="238">
        <v>0</v>
      </c>
      <c r="V727" s="238">
        <v>0</v>
      </c>
      <c r="W727" s="238">
        <v>0</v>
      </c>
      <c r="X727" s="238">
        <v>0</v>
      </c>
      <c r="Y727" s="238">
        <v>0</v>
      </c>
      <c r="Z727" s="238">
        <v>0</v>
      </c>
      <c r="AA727" s="246">
        <v>0</v>
      </c>
      <c r="AB727" s="93"/>
    </row>
    <row r="728" spans="1:28" ht="19.5" customHeight="1" x14ac:dyDescent="0.15">
      <c r="A728" s="191"/>
      <c r="B728" s="194"/>
      <c r="C728" s="190" t="s">
        <v>165</v>
      </c>
      <c r="D728" s="185"/>
      <c r="E728" s="186" t="s">
        <v>184</v>
      </c>
      <c r="F728" s="238">
        <v>26</v>
      </c>
      <c r="G728" s="238">
        <v>0</v>
      </c>
      <c r="H728" s="238">
        <v>0</v>
      </c>
      <c r="I728" s="238">
        <v>0</v>
      </c>
      <c r="J728" s="238">
        <v>0</v>
      </c>
      <c r="K728" s="238">
        <v>6.68</v>
      </c>
      <c r="L728" s="238">
        <v>9.94</v>
      </c>
      <c r="M728" s="238">
        <v>2.6</v>
      </c>
      <c r="N728" s="238">
        <v>0.03</v>
      </c>
      <c r="O728" s="238">
        <v>2.89</v>
      </c>
      <c r="P728" s="238">
        <v>0.57999999999999996</v>
      </c>
      <c r="Q728" s="238">
        <v>0.69</v>
      </c>
      <c r="R728" s="238">
        <v>0</v>
      </c>
      <c r="S728" s="238">
        <v>1.18</v>
      </c>
      <c r="T728" s="238">
        <v>1.41</v>
      </c>
      <c r="U728" s="238">
        <v>0</v>
      </c>
      <c r="V728" s="238">
        <v>0</v>
      </c>
      <c r="W728" s="238">
        <v>0</v>
      </c>
      <c r="X728" s="238">
        <v>0</v>
      </c>
      <c r="Y728" s="238">
        <v>0</v>
      </c>
      <c r="Z728" s="238">
        <v>0</v>
      </c>
      <c r="AA728" s="246">
        <v>0</v>
      </c>
      <c r="AB728" s="93"/>
    </row>
    <row r="729" spans="1:28" ht="19.5" customHeight="1" x14ac:dyDescent="0.15">
      <c r="A729" s="191"/>
      <c r="B729" s="194"/>
      <c r="C729" s="194"/>
      <c r="D729" s="188"/>
      <c r="E729" s="186" t="s">
        <v>150</v>
      </c>
      <c r="F729" s="238">
        <v>2.738</v>
      </c>
      <c r="G729" s="238">
        <v>0</v>
      </c>
      <c r="H729" s="238">
        <v>0</v>
      </c>
      <c r="I729" s="238">
        <v>0</v>
      </c>
      <c r="J729" s="238">
        <v>0</v>
      </c>
      <c r="K729" s="238">
        <v>0.46700000000000003</v>
      </c>
      <c r="L729" s="238">
        <v>0.89400000000000002</v>
      </c>
      <c r="M729" s="238">
        <v>0.27200000000000002</v>
      </c>
      <c r="N729" s="238">
        <v>3.0000000000000001E-3</v>
      </c>
      <c r="O729" s="238">
        <v>0.34799999999999998</v>
      </c>
      <c r="P729" s="238">
        <v>7.4999999999999997E-2</v>
      </c>
      <c r="Q729" s="238">
        <v>0.186</v>
      </c>
      <c r="R729" s="238">
        <v>0</v>
      </c>
      <c r="S729" s="238">
        <v>0.28799999999999998</v>
      </c>
      <c r="T729" s="238">
        <v>0.20499999999999999</v>
      </c>
      <c r="U729" s="238">
        <v>0</v>
      </c>
      <c r="V729" s="238">
        <v>0</v>
      </c>
      <c r="W729" s="238">
        <v>0</v>
      </c>
      <c r="X729" s="238">
        <v>0</v>
      </c>
      <c r="Y729" s="238">
        <v>0</v>
      </c>
      <c r="Z729" s="238">
        <v>0</v>
      </c>
      <c r="AA729" s="246">
        <v>0</v>
      </c>
      <c r="AB729" s="93"/>
    </row>
    <row r="730" spans="1:28" ht="19.5" customHeight="1" x14ac:dyDescent="0.15">
      <c r="A730" s="191"/>
      <c r="B730" s="193"/>
      <c r="C730" s="190" t="s">
        <v>152</v>
      </c>
      <c r="D730" s="185"/>
      <c r="E730" s="186" t="s">
        <v>184</v>
      </c>
      <c r="F730" s="238">
        <v>1370.7</v>
      </c>
      <c r="G730" s="238">
        <v>3.59</v>
      </c>
      <c r="H730" s="238">
        <v>2.42</v>
      </c>
      <c r="I730" s="238">
        <v>1.1100000000000001</v>
      </c>
      <c r="J730" s="238">
        <v>61.09</v>
      </c>
      <c r="K730" s="238">
        <v>3.42</v>
      </c>
      <c r="L730" s="238">
        <v>17.760000000000002</v>
      </c>
      <c r="M730" s="238">
        <v>12.79</v>
      </c>
      <c r="N730" s="238">
        <v>7.92</v>
      </c>
      <c r="O730" s="238">
        <v>21.77</v>
      </c>
      <c r="P730" s="238">
        <v>62.76</v>
      </c>
      <c r="Q730" s="238">
        <v>104.72</v>
      </c>
      <c r="R730" s="238">
        <v>260.86</v>
      </c>
      <c r="S730" s="238">
        <v>408.86</v>
      </c>
      <c r="T730" s="238">
        <v>233.32</v>
      </c>
      <c r="U730" s="238">
        <v>106.59</v>
      </c>
      <c r="V730" s="238">
        <v>47.1</v>
      </c>
      <c r="W730" s="238">
        <v>9.59</v>
      </c>
      <c r="X730" s="238">
        <v>5.03</v>
      </c>
      <c r="Y730" s="238">
        <v>0</v>
      </c>
      <c r="Z730" s="238">
        <v>0</v>
      </c>
      <c r="AA730" s="246">
        <v>0</v>
      </c>
      <c r="AB730" s="93"/>
    </row>
    <row r="731" spans="1:28" ht="19.5" customHeight="1" x14ac:dyDescent="0.15">
      <c r="A731" s="191"/>
      <c r="B731" s="194"/>
      <c r="C731" s="194"/>
      <c r="D731" s="188"/>
      <c r="E731" s="186" t="s">
        <v>150</v>
      </c>
      <c r="F731" s="238">
        <v>208.97900000000001</v>
      </c>
      <c r="G731" s="238">
        <v>0</v>
      </c>
      <c r="H731" s="238">
        <v>0</v>
      </c>
      <c r="I731" s="238">
        <v>2.9000000000000001E-2</v>
      </c>
      <c r="J731" s="238">
        <v>3.0640000000000001</v>
      </c>
      <c r="K731" s="238">
        <v>0.25600000000000001</v>
      </c>
      <c r="L731" s="238">
        <v>1.6080000000000001</v>
      </c>
      <c r="M731" s="238">
        <v>1.292</v>
      </c>
      <c r="N731" s="238">
        <v>0.98499999999999999</v>
      </c>
      <c r="O731" s="238">
        <v>2.82</v>
      </c>
      <c r="P731" s="238">
        <v>8.6779999999999902</v>
      </c>
      <c r="Q731" s="238">
        <v>15.858000000000001</v>
      </c>
      <c r="R731" s="238">
        <v>42.863</v>
      </c>
      <c r="S731" s="238">
        <v>65.777999999999906</v>
      </c>
      <c r="T731" s="238">
        <v>37.139000000000102</v>
      </c>
      <c r="U731" s="238">
        <v>17.356000000000002</v>
      </c>
      <c r="V731" s="238">
        <v>8.8979999999999997</v>
      </c>
      <c r="W731" s="238">
        <v>1.6160000000000001</v>
      </c>
      <c r="X731" s="238">
        <v>0.73899999999999999</v>
      </c>
      <c r="Y731" s="238">
        <v>0</v>
      </c>
      <c r="Z731" s="238">
        <v>0</v>
      </c>
      <c r="AA731" s="246">
        <v>0</v>
      </c>
      <c r="AB731" s="93"/>
    </row>
    <row r="732" spans="1:28" ht="19.5" customHeight="1" x14ac:dyDescent="0.15">
      <c r="A732" s="191"/>
      <c r="B732" s="195" t="s">
        <v>94</v>
      </c>
      <c r="C732" s="186"/>
      <c r="D732" s="186" t="s">
        <v>153</v>
      </c>
      <c r="E732" s="186" t="s">
        <v>184</v>
      </c>
      <c r="F732" s="238">
        <v>225.14</v>
      </c>
      <c r="G732" s="238">
        <v>0</v>
      </c>
      <c r="H732" s="238">
        <v>0</v>
      </c>
      <c r="I732" s="238">
        <v>0</v>
      </c>
      <c r="J732" s="238">
        <v>0</v>
      </c>
      <c r="K732" s="238">
        <v>0.56999999999999995</v>
      </c>
      <c r="L732" s="238">
        <v>0.19</v>
      </c>
      <c r="M732" s="238">
        <v>0.86</v>
      </c>
      <c r="N732" s="238">
        <v>2.36</v>
      </c>
      <c r="O732" s="238">
        <v>3.48</v>
      </c>
      <c r="P732" s="238">
        <v>7.8</v>
      </c>
      <c r="Q732" s="238">
        <v>14.91</v>
      </c>
      <c r="R732" s="238">
        <v>58.88</v>
      </c>
      <c r="S732" s="238">
        <v>68.12</v>
      </c>
      <c r="T732" s="238">
        <v>29.38</v>
      </c>
      <c r="U732" s="238">
        <v>19.190000000000001</v>
      </c>
      <c r="V732" s="238">
        <v>17.579999999999998</v>
      </c>
      <c r="W732" s="238">
        <v>1.82</v>
      </c>
      <c r="X732" s="238">
        <v>0</v>
      </c>
      <c r="Y732" s="238">
        <v>0</v>
      </c>
      <c r="Z732" s="238">
        <v>0</v>
      </c>
      <c r="AA732" s="250">
        <v>0</v>
      </c>
      <c r="AB732" s="93"/>
    </row>
    <row r="733" spans="1:28" ht="19.5" customHeight="1" x14ac:dyDescent="0.15">
      <c r="A733" s="191"/>
      <c r="B733" s="195"/>
      <c r="C733" s="195" t="s">
        <v>10</v>
      </c>
      <c r="D733" s="195"/>
      <c r="E733" s="186" t="s">
        <v>150</v>
      </c>
      <c r="F733" s="238">
        <v>52.823999999999998</v>
      </c>
      <c r="G733" s="238">
        <v>0</v>
      </c>
      <c r="H733" s="238">
        <v>0</v>
      </c>
      <c r="I733" s="238">
        <v>0</v>
      </c>
      <c r="J733" s="238">
        <v>0</v>
      </c>
      <c r="K733" s="238">
        <v>5.7000000000000002E-2</v>
      </c>
      <c r="L733" s="238">
        <v>2.3E-2</v>
      </c>
      <c r="M733" s="238">
        <v>9.9000000000000005E-2</v>
      </c>
      <c r="N733" s="238">
        <v>0.375</v>
      </c>
      <c r="O733" s="238">
        <v>0.626</v>
      </c>
      <c r="P733" s="238">
        <v>1.548</v>
      </c>
      <c r="Q733" s="238">
        <v>3.286</v>
      </c>
      <c r="R733" s="238">
        <v>13.541</v>
      </c>
      <c r="S733" s="238">
        <v>16.344000000000001</v>
      </c>
      <c r="T733" s="238">
        <v>7.3739999999999899</v>
      </c>
      <c r="U733" s="238">
        <v>4.508</v>
      </c>
      <c r="V733" s="238">
        <v>4.569</v>
      </c>
      <c r="W733" s="238">
        <v>0.47399999999999998</v>
      </c>
      <c r="X733" s="238">
        <v>0</v>
      </c>
      <c r="Y733" s="238">
        <v>0</v>
      </c>
      <c r="Z733" s="238">
        <v>0</v>
      </c>
      <c r="AA733" s="246">
        <v>0</v>
      </c>
      <c r="AB733" s="93"/>
    </row>
    <row r="734" spans="1:28" ht="19.5" customHeight="1" x14ac:dyDescent="0.15">
      <c r="A734" s="191"/>
      <c r="B734" s="195"/>
      <c r="C734" s="195"/>
      <c r="D734" s="186" t="s">
        <v>157</v>
      </c>
      <c r="E734" s="186" t="s">
        <v>184</v>
      </c>
      <c r="F734" s="238">
        <v>0.6</v>
      </c>
      <c r="G734" s="238">
        <v>0</v>
      </c>
      <c r="H734" s="238">
        <v>0</v>
      </c>
      <c r="I734" s="238">
        <v>0</v>
      </c>
      <c r="J734" s="238">
        <v>0</v>
      </c>
      <c r="K734" s="238">
        <v>0</v>
      </c>
      <c r="L734" s="238">
        <v>0</v>
      </c>
      <c r="M734" s="238">
        <v>0.52</v>
      </c>
      <c r="N734" s="238">
        <v>0</v>
      </c>
      <c r="O734" s="238">
        <v>0</v>
      </c>
      <c r="P734" s="238">
        <v>0</v>
      </c>
      <c r="Q734" s="238">
        <v>0</v>
      </c>
      <c r="R734" s="238">
        <v>0</v>
      </c>
      <c r="S734" s="238">
        <v>0.08</v>
      </c>
      <c r="T734" s="238">
        <v>0</v>
      </c>
      <c r="U734" s="238">
        <v>0</v>
      </c>
      <c r="V734" s="238">
        <v>0</v>
      </c>
      <c r="W734" s="238">
        <v>0</v>
      </c>
      <c r="X734" s="238">
        <v>0</v>
      </c>
      <c r="Y734" s="238">
        <v>0</v>
      </c>
      <c r="Z734" s="238">
        <v>0</v>
      </c>
      <c r="AA734" s="246">
        <v>0</v>
      </c>
      <c r="AB734" s="93"/>
    </row>
    <row r="735" spans="1:28" ht="19.5" customHeight="1" x14ac:dyDescent="0.15">
      <c r="A735" s="191"/>
      <c r="B735" s="195"/>
      <c r="C735" s="195"/>
      <c r="D735" s="195"/>
      <c r="E735" s="186" t="s">
        <v>150</v>
      </c>
      <c r="F735" s="238">
        <v>7.0000000000000007E-2</v>
      </c>
      <c r="G735" s="238">
        <v>0</v>
      </c>
      <c r="H735" s="238">
        <v>0</v>
      </c>
      <c r="I735" s="238">
        <v>0</v>
      </c>
      <c r="J735" s="238">
        <v>0</v>
      </c>
      <c r="K735" s="238">
        <v>0</v>
      </c>
      <c r="L735" s="238">
        <v>0</v>
      </c>
      <c r="M735" s="238">
        <v>5.0999999999999997E-2</v>
      </c>
      <c r="N735" s="238">
        <v>0</v>
      </c>
      <c r="O735" s="238">
        <v>0</v>
      </c>
      <c r="P735" s="238">
        <v>0</v>
      </c>
      <c r="Q735" s="238">
        <v>0</v>
      </c>
      <c r="R735" s="238">
        <v>0</v>
      </c>
      <c r="S735" s="238">
        <v>1.9E-2</v>
      </c>
      <c r="T735" s="238">
        <v>0</v>
      </c>
      <c r="U735" s="238">
        <v>0</v>
      </c>
      <c r="V735" s="238">
        <v>0</v>
      </c>
      <c r="W735" s="238">
        <v>0</v>
      </c>
      <c r="X735" s="238">
        <v>0</v>
      </c>
      <c r="Y735" s="238">
        <v>0</v>
      </c>
      <c r="Z735" s="238">
        <v>0</v>
      </c>
      <c r="AA735" s="246">
        <v>0</v>
      </c>
      <c r="AB735" s="93"/>
    </row>
    <row r="736" spans="1:28" ht="19.5" customHeight="1" x14ac:dyDescent="0.15">
      <c r="A736" s="191"/>
      <c r="B736" s="195" t="s">
        <v>65</v>
      </c>
      <c r="C736" s="195" t="s">
        <v>159</v>
      </c>
      <c r="D736" s="186" t="s">
        <v>160</v>
      </c>
      <c r="E736" s="186" t="s">
        <v>184</v>
      </c>
      <c r="F736" s="238">
        <v>224.54</v>
      </c>
      <c r="G736" s="238">
        <v>0</v>
      </c>
      <c r="H736" s="238">
        <v>0</v>
      </c>
      <c r="I736" s="238">
        <v>0</v>
      </c>
      <c r="J736" s="238">
        <v>0</v>
      </c>
      <c r="K736" s="238">
        <v>0.56999999999999995</v>
      </c>
      <c r="L736" s="238">
        <v>0.19</v>
      </c>
      <c r="M736" s="238">
        <v>0.34</v>
      </c>
      <c r="N736" s="238">
        <v>2.36</v>
      </c>
      <c r="O736" s="238">
        <v>3.48</v>
      </c>
      <c r="P736" s="238">
        <v>7.8</v>
      </c>
      <c r="Q736" s="238">
        <v>14.91</v>
      </c>
      <c r="R736" s="238">
        <v>58.88</v>
      </c>
      <c r="S736" s="238">
        <v>68.040000000000006</v>
      </c>
      <c r="T736" s="238">
        <v>29.38</v>
      </c>
      <c r="U736" s="238">
        <v>19.190000000000001</v>
      </c>
      <c r="V736" s="238">
        <v>17.579999999999998</v>
      </c>
      <c r="W736" s="238">
        <v>1.82</v>
      </c>
      <c r="X736" s="238">
        <v>0</v>
      </c>
      <c r="Y736" s="238">
        <v>0</v>
      </c>
      <c r="Z736" s="238">
        <v>0</v>
      </c>
      <c r="AA736" s="246">
        <v>0</v>
      </c>
      <c r="AB736" s="93"/>
    </row>
    <row r="737" spans="1:28" ht="19.5" customHeight="1" x14ac:dyDescent="0.15">
      <c r="A737" s="191"/>
      <c r="B737" s="195"/>
      <c r="C737" s="195"/>
      <c r="D737" s="195"/>
      <c r="E737" s="186" t="s">
        <v>150</v>
      </c>
      <c r="F737" s="238">
        <v>52.753999999999998</v>
      </c>
      <c r="G737" s="238">
        <v>0</v>
      </c>
      <c r="H737" s="238">
        <v>0</v>
      </c>
      <c r="I737" s="238">
        <v>0</v>
      </c>
      <c r="J737" s="238">
        <v>0</v>
      </c>
      <c r="K737" s="238">
        <v>5.7000000000000002E-2</v>
      </c>
      <c r="L737" s="238">
        <v>2.3E-2</v>
      </c>
      <c r="M737" s="238">
        <v>4.8000000000000001E-2</v>
      </c>
      <c r="N737" s="238">
        <v>0.375</v>
      </c>
      <c r="O737" s="238">
        <v>0.626</v>
      </c>
      <c r="P737" s="238">
        <v>1.548</v>
      </c>
      <c r="Q737" s="238">
        <v>3.286</v>
      </c>
      <c r="R737" s="238">
        <v>13.541</v>
      </c>
      <c r="S737" s="238">
        <v>16.324999999999999</v>
      </c>
      <c r="T737" s="238">
        <v>7.3739999999999899</v>
      </c>
      <c r="U737" s="238">
        <v>4.508</v>
      </c>
      <c r="V737" s="238">
        <v>4.569</v>
      </c>
      <c r="W737" s="238">
        <v>0.47399999999999998</v>
      </c>
      <c r="X737" s="238">
        <v>0</v>
      </c>
      <c r="Y737" s="238">
        <v>0</v>
      </c>
      <c r="Z737" s="238">
        <v>0</v>
      </c>
      <c r="AA737" s="246">
        <v>0</v>
      </c>
      <c r="AB737" s="93"/>
    </row>
    <row r="738" spans="1:28" ht="19.5" customHeight="1" x14ac:dyDescent="0.15">
      <c r="A738" s="191" t="s">
        <v>85</v>
      </c>
      <c r="B738" s="195"/>
      <c r="C738" s="195"/>
      <c r="D738" s="186" t="s">
        <v>166</v>
      </c>
      <c r="E738" s="186" t="s">
        <v>184</v>
      </c>
      <c r="F738" s="238">
        <v>0</v>
      </c>
      <c r="G738" s="238">
        <v>0</v>
      </c>
      <c r="H738" s="238">
        <v>0</v>
      </c>
      <c r="I738" s="238">
        <v>0</v>
      </c>
      <c r="J738" s="238">
        <v>0</v>
      </c>
      <c r="K738" s="238">
        <v>0</v>
      </c>
      <c r="L738" s="238">
        <v>0</v>
      </c>
      <c r="M738" s="238">
        <v>0</v>
      </c>
      <c r="N738" s="238">
        <v>0</v>
      </c>
      <c r="O738" s="238">
        <v>0</v>
      </c>
      <c r="P738" s="238">
        <v>0</v>
      </c>
      <c r="Q738" s="238">
        <v>0</v>
      </c>
      <c r="R738" s="238">
        <v>0</v>
      </c>
      <c r="S738" s="238">
        <v>0</v>
      </c>
      <c r="T738" s="238">
        <v>0</v>
      </c>
      <c r="U738" s="238">
        <v>0</v>
      </c>
      <c r="V738" s="238">
        <v>0</v>
      </c>
      <c r="W738" s="238">
        <v>0</v>
      </c>
      <c r="X738" s="238">
        <v>0</v>
      </c>
      <c r="Y738" s="238">
        <v>0</v>
      </c>
      <c r="Z738" s="238">
        <v>0</v>
      </c>
      <c r="AA738" s="246">
        <v>0</v>
      </c>
      <c r="AB738" s="93"/>
    </row>
    <row r="739" spans="1:28" ht="19.5" customHeight="1" x14ac:dyDescent="0.15">
      <c r="A739" s="191"/>
      <c r="B739" s="195"/>
      <c r="C739" s="195" t="s">
        <v>162</v>
      </c>
      <c r="D739" s="195"/>
      <c r="E739" s="186" t="s">
        <v>150</v>
      </c>
      <c r="F739" s="238">
        <v>0</v>
      </c>
      <c r="G739" s="238">
        <v>0</v>
      </c>
      <c r="H739" s="238">
        <v>0</v>
      </c>
      <c r="I739" s="238">
        <v>0</v>
      </c>
      <c r="J739" s="238">
        <v>0</v>
      </c>
      <c r="K739" s="238">
        <v>0</v>
      </c>
      <c r="L739" s="238">
        <v>0</v>
      </c>
      <c r="M739" s="238">
        <v>0</v>
      </c>
      <c r="N739" s="238">
        <v>0</v>
      </c>
      <c r="O739" s="238">
        <v>0</v>
      </c>
      <c r="P739" s="238">
        <v>0</v>
      </c>
      <c r="Q739" s="238">
        <v>0</v>
      </c>
      <c r="R739" s="238">
        <v>0</v>
      </c>
      <c r="S739" s="238">
        <v>0</v>
      </c>
      <c r="T739" s="238">
        <v>0</v>
      </c>
      <c r="U739" s="238">
        <v>0</v>
      </c>
      <c r="V739" s="238">
        <v>0</v>
      </c>
      <c r="W739" s="238">
        <v>0</v>
      </c>
      <c r="X739" s="238">
        <v>0</v>
      </c>
      <c r="Y739" s="238">
        <v>0</v>
      </c>
      <c r="Z739" s="238">
        <v>0</v>
      </c>
      <c r="AA739" s="246">
        <v>0</v>
      </c>
      <c r="AB739" s="93"/>
    </row>
    <row r="740" spans="1:28" ht="19.5" customHeight="1" x14ac:dyDescent="0.15">
      <c r="A740" s="191"/>
      <c r="B740" s="195" t="s">
        <v>20</v>
      </c>
      <c r="C740" s="195"/>
      <c r="D740" s="186" t="s">
        <v>164</v>
      </c>
      <c r="E740" s="186" t="s">
        <v>184</v>
      </c>
      <c r="F740" s="238">
        <v>0</v>
      </c>
      <c r="G740" s="238">
        <v>0</v>
      </c>
      <c r="H740" s="238">
        <v>0</v>
      </c>
      <c r="I740" s="238">
        <v>0</v>
      </c>
      <c r="J740" s="238">
        <v>0</v>
      </c>
      <c r="K740" s="238">
        <v>0</v>
      </c>
      <c r="L740" s="238">
        <v>0</v>
      </c>
      <c r="M740" s="238">
        <v>0</v>
      </c>
      <c r="N740" s="238">
        <v>0</v>
      </c>
      <c r="O740" s="238">
        <v>0</v>
      </c>
      <c r="P740" s="238">
        <v>0</v>
      </c>
      <c r="Q740" s="238">
        <v>0</v>
      </c>
      <c r="R740" s="238">
        <v>0</v>
      </c>
      <c r="S740" s="238">
        <v>0</v>
      </c>
      <c r="T740" s="238">
        <v>0</v>
      </c>
      <c r="U740" s="238">
        <v>0</v>
      </c>
      <c r="V740" s="238">
        <v>0</v>
      </c>
      <c r="W740" s="238">
        <v>0</v>
      </c>
      <c r="X740" s="238">
        <v>0</v>
      </c>
      <c r="Y740" s="238">
        <v>0</v>
      </c>
      <c r="Z740" s="238">
        <v>0</v>
      </c>
      <c r="AA740" s="246">
        <v>0</v>
      </c>
      <c r="AB740" s="93"/>
    </row>
    <row r="741" spans="1:28" ht="19.5" customHeight="1" x14ac:dyDescent="0.15">
      <c r="A741" s="191"/>
      <c r="B741" s="195"/>
      <c r="C741" s="195"/>
      <c r="D741" s="195"/>
      <c r="E741" s="186" t="s">
        <v>150</v>
      </c>
      <c r="F741" s="238">
        <v>0</v>
      </c>
      <c r="G741" s="238">
        <v>0</v>
      </c>
      <c r="H741" s="238">
        <v>0</v>
      </c>
      <c r="I741" s="238">
        <v>0</v>
      </c>
      <c r="J741" s="238">
        <v>0</v>
      </c>
      <c r="K741" s="238">
        <v>0</v>
      </c>
      <c r="L741" s="238">
        <v>0</v>
      </c>
      <c r="M741" s="238">
        <v>0</v>
      </c>
      <c r="N741" s="238">
        <v>0</v>
      </c>
      <c r="O741" s="238">
        <v>0</v>
      </c>
      <c r="P741" s="238">
        <v>0</v>
      </c>
      <c r="Q741" s="238">
        <v>0</v>
      </c>
      <c r="R741" s="238">
        <v>0</v>
      </c>
      <c r="S741" s="238">
        <v>0</v>
      </c>
      <c r="T741" s="238">
        <v>0</v>
      </c>
      <c r="U741" s="238">
        <v>0</v>
      </c>
      <c r="V741" s="238">
        <v>0</v>
      </c>
      <c r="W741" s="238">
        <v>0</v>
      </c>
      <c r="X741" s="238">
        <v>0</v>
      </c>
      <c r="Y741" s="238">
        <v>0</v>
      </c>
      <c r="Z741" s="238">
        <v>0</v>
      </c>
      <c r="AA741" s="246">
        <v>0</v>
      </c>
      <c r="AB741" s="93"/>
    </row>
    <row r="742" spans="1:28" ht="19.5" customHeight="1" x14ac:dyDescent="0.15">
      <c r="A742" s="191"/>
      <c r="B742" s="194"/>
      <c r="C742" s="190" t="s">
        <v>165</v>
      </c>
      <c r="D742" s="185"/>
      <c r="E742" s="186" t="s">
        <v>184</v>
      </c>
      <c r="F742" s="238">
        <v>1145.56</v>
      </c>
      <c r="G742" s="238">
        <v>3.59</v>
      </c>
      <c r="H742" s="238">
        <v>2.42</v>
      </c>
      <c r="I742" s="238">
        <v>1.1100000000000001</v>
      </c>
      <c r="J742" s="238">
        <v>61.09</v>
      </c>
      <c r="K742" s="238">
        <v>2.85</v>
      </c>
      <c r="L742" s="238">
        <v>17.57</v>
      </c>
      <c r="M742" s="238">
        <v>11.93</v>
      </c>
      <c r="N742" s="238">
        <v>5.56</v>
      </c>
      <c r="O742" s="238">
        <v>18.29</v>
      </c>
      <c r="P742" s="238">
        <v>54.96</v>
      </c>
      <c r="Q742" s="238">
        <v>89.81</v>
      </c>
      <c r="R742" s="238">
        <v>201.98</v>
      </c>
      <c r="S742" s="238">
        <v>340.74</v>
      </c>
      <c r="T742" s="238">
        <v>203.94</v>
      </c>
      <c r="U742" s="238">
        <v>87.4</v>
      </c>
      <c r="V742" s="238">
        <v>29.52</v>
      </c>
      <c r="W742" s="238">
        <v>7.77</v>
      </c>
      <c r="X742" s="238">
        <v>5.03</v>
      </c>
      <c r="Y742" s="238">
        <v>0</v>
      </c>
      <c r="Z742" s="238">
        <v>0</v>
      </c>
      <c r="AA742" s="246">
        <v>0</v>
      </c>
      <c r="AB742" s="93"/>
    </row>
    <row r="743" spans="1:28" ht="19.5" customHeight="1" thickBot="1" x14ac:dyDescent="0.2">
      <c r="A743" s="196"/>
      <c r="B743" s="197"/>
      <c r="C743" s="197"/>
      <c r="D743" s="198"/>
      <c r="E743" s="199" t="s">
        <v>150</v>
      </c>
      <c r="F743" s="238">
        <v>156.155</v>
      </c>
      <c r="G743" s="249">
        <v>0</v>
      </c>
      <c r="H743" s="248">
        <v>0</v>
      </c>
      <c r="I743" s="248">
        <v>2.9000000000000001E-2</v>
      </c>
      <c r="J743" s="248">
        <v>3.0640000000000001</v>
      </c>
      <c r="K743" s="248">
        <v>0.19900000000000001</v>
      </c>
      <c r="L743" s="248">
        <v>1.585</v>
      </c>
      <c r="M743" s="248">
        <v>1.1930000000000001</v>
      </c>
      <c r="N743" s="248">
        <v>0.61</v>
      </c>
      <c r="O743" s="248">
        <v>2.194</v>
      </c>
      <c r="P743" s="248">
        <v>7.1299999999999901</v>
      </c>
      <c r="Q743" s="248">
        <v>12.571999999999999</v>
      </c>
      <c r="R743" s="248">
        <v>29.321999999999999</v>
      </c>
      <c r="S743" s="248">
        <v>49.433999999999898</v>
      </c>
      <c r="T743" s="248">
        <v>29.7650000000001</v>
      </c>
      <c r="U743" s="248">
        <v>12.848000000000001</v>
      </c>
      <c r="V743" s="248">
        <v>4.3289999999999997</v>
      </c>
      <c r="W743" s="248">
        <v>1.1419999999999999</v>
      </c>
      <c r="X743" s="248">
        <v>0.73899999999999999</v>
      </c>
      <c r="Y743" s="248">
        <v>0</v>
      </c>
      <c r="Z743" s="248">
        <v>0</v>
      </c>
      <c r="AA743" s="247">
        <v>0</v>
      </c>
      <c r="AB743" s="93"/>
    </row>
    <row r="744" spans="1:28" ht="19.5" customHeight="1" x14ac:dyDescent="0.15">
      <c r="A744" s="390" t="s">
        <v>119</v>
      </c>
      <c r="B744" s="393" t="s">
        <v>120</v>
      </c>
      <c r="C744" s="394"/>
      <c r="D744" s="395"/>
      <c r="E744" s="195" t="s">
        <v>184</v>
      </c>
      <c r="F744" s="246">
        <v>36.72</v>
      </c>
    </row>
    <row r="745" spans="1:28" ht="19.5" customHeight="1" x14ac:dyDescent="0.15">
      <c r="A745" s="391"/>
      <c r="B745" s="396" t="s">
        <v>206</v>
      </c>
      <c r="C745" s="397"/>
      <c r="D745" s="398"/>
      <c r="E745" s="186" t="s">
        <v>184</v>
      </c>
      <c r="F745" s="246">
        <v>2.15</v>
      </c>
    </row>
    <row r="746" spans="1:28" ht="19.5" customHeight="1" x14ac:dyDescent="0.15">
      <c r="A746" s="392"/>
      <c r="B746" s="396" t="s">
        <v>207</v>
      </c>
      <c r="C746" s="397"/>
      <c r="D746" s="398"/>
      <c r="E746" s="186" t="s">
        <v>184</v>
      </c>
      <c r="F746" s="246">
        <v>34.57</v>
      </c>
    </row>
    <row r="747" spans="1:28" ht="19.5" customHeight="1" thickBot="1" x14ac:dyDescent="0.2">
      <c r="A747" s="399" t="s">
        <v>205</v>
      </c>
      <c r="B747" s="400"/>
      <c r="C747" s="400"/>
      <c r="D747" s="401"/>
      <c r="E747" s="200" t="s">
        <v>184</v>
      </c>
      <c r="F747" s="245">
        <v>0</v>
      </c>
    </row>
    <row r="749" spans="1:28" ht="19.5" customHeight="1" x14ac:dyDescent="0.15">
      <c r="A749" s="88" t="s">
        <v>387</v>
      </c>
      <c r="F749" s="259" t="s">
        <v>532</v>
      </c>
    </row>
    <row r="750" spans="1:28" ht="19.5" customHeight="1" thickBot="1" x14ac:dyDescent="0.2">
      <c r="A750" s="387" t="s">
        <v>28</v>
      </c>
      <c r="B750" s="389"/>
      <c r="C750" s="389"/>
      <c r="D750" s="389"/>
      <c r="E750" s="389"/>
      <c r="F750" s="389"/>
      <c r="G750" s="389"/>
      <c r="H750" s="389"/>
      <c r="I750" s="389"/>
      <c r="J750" s="389"/>
      <c r="K750" s="389"/>
      <c r="L750" s="389"/>
      <c r="M750" s="389"/>
      <c r="N750" s="389"/>
      <c r="O750" s="389"/>
      <c r="P750" s="389"/>
      <c r="Q750" s="389"/>
      <c r="R750" s="389"/>
      <c r="S750" s="389"/>
      <c r="T750" s="389"/>
      <c r="U750" s="389"/>
      <c r="V750" s="389"/>
      <c r="W750" s="389"/>
      <c r="X750" s="389"/>
      <c r="Y750" s="389"/>
      <c r="Z750" s="389"/>
      <c r="AA750" s="389"/>
    </row>
    <row r="751" spans="1:28" ht="19.5" customHeight="1" x14ac:dyDescent="0.15">
      <c r="A751" s="182" t="s">
        <v>180</v>
      </c>
      <c r="B751" s="183"/>
      <c r="C751" s="183"/>
      <c r="D751" s="183"/>
      <c r="E751" s="183"/>
      <c r="F751" s="90" t="s">
        <v>181</v>
      </c>
      <c r="G751" s="91"/>
      <c r="H751" s="91"/>
      <c r="I751" s="91"/>
      <c r="J751" s="91"/>
      <c r="K751" s="91"/>
      <c r="L751" s="91"/>
      <c r="M751" s="91"/>
      <c r="N751" s="91"/>
      <c r="O751" s="91"/>
      <c r="P751" s="91"/>
      <c r="Q751" s="258"/>
      <c r="R751" s="92"/>
      <c r="S751" s="91"/>
      <c r="T751" s="91"/>
      <c r="U751" s="91"/>
      <c r="V751" s="91"/>
      <c r="W751" s="91"/>
      <c r="X751" s="91"/>
      <c r="Y751" s="91"/>
      <c r="Z751" s="91"/>
      <c r="AA751" s="257" t="s">
        <v>182</v>
      </c>
      <c r="AB751" s="93"/>
    </row>
    <row r="752" spans="1:28" ht="19.5" customHeight="1" x14ac:dyDescent="0.15">
      <c r="A752" s="184" t="s">
        <v>183</v>
      </c>
      <c r="B752" s="185"/>
      <c r="C752" s="185"/>
      <c r="D752" s="185"/>
      <c r="E752" s="186" t="s">
        <v>184</v>
      </c>
      <c r="F752" s="238">
        <v>7693.17</v>
      </c>
      <c r="G752" s="254" t="s">
        <v>185</v>
      </c>
      <c r="H752" s="254" t="s">
        <v>186</v>
      </c>
      <c r="I752" s="254" t="s">
        <v>187</v>
      </c>
      <c r="J752" s="254" t="s">
        <v>188</v>
      </c>
      <c r="K752" s="254" t="s">
        <v>228</v>
      </c>
      <c r="L752" s="254" t="s">
        <v>229</v>
      </c>
      <c r="M752" s="254" t="s">
        <v>230</v>
      </c>
      <c r="N752" s="254" t="s">
        <v>231</v>
      </c>
      <c r="O752" s="254" t="s">
        <v>232</v>
      </c>
      <c r="P752" s="254" t="s">
        <v>233</v>
      </c>
      <c r="Q752" s="256" t="s">
        <v>234</v>
      </c>
      <c r="R752" s="255" t="s">
        <v>235</v>
      </c>
      <c r="S752" s="254" t="s">
        <v>236</v>
      </c>
      <c r="T752" s="254" t="s">
        <v>237</v>
      </c>
      <c r="U752" s="254" t="s">
        <v>238</v>
      </c>
      <c r="V752" s="254" t="s">
        <v>239</v>
      </c>
      <c r="W752" s="254" t="s">
        <v>42</v>
      </c>
      <c r="X752" s="254" t="s">
        <v>147</v>
      </c>
      <c r="Y752" s="254" t="s">
        <v>148</v>
      </c>
      <c r="Z752" s="254" t="s">
        <v>149</v>
      </c>
      <c r="AA752" s="251"/>
      <c r="AB752" s="93"/>
    </row>
    <row r="753" spans="1:28" ht="19.5" customHeight="1" x14ac:dyDescent="0.15">
      <c r="A753" s="187"/>
      <c r="B753" s="188"/>
      <c r="C753" s="188"/>
      <c r="D753" s="188"/>
      <c r="E753" s="186" t="s">
        <v>150</v>
      </c>
      <c r="F753" s="238">
        <v>1936.325</v>
      </c>
      <c r="G753" s="252"/>
      <c r="H753" s="252"/>
      <c r="I753" s="252"/>
      <c r="J753" s="252"/>
      <c r="K753" s="252"/>
      <c r="L753" s="252"/>
      <c r="M753" s="252"/>
      <c r="N753" s="252"/>
      <c r="O753" s="252"/>
      <c r="P753" s="252"/>
      <c r="Q753" s="253"/>
      <c r="R753" s="94"/>
      <c r="S753" s="252"/>
      <c r="T753" s="252"/>
      <c r="U753" s="252"/>
      <c r="V753" s="252"/>
      <c r="W753" s="252"/>
      <c r="X753" s="252"/>
      <c r="Y753" s="252"/>
      <c r="Z753" s="252"/>
      <c r="AA753" s="251" t="s">
        <v>151</v>
      </c>
      <c r="AB753" s="93"/>
    </row>
    <row r="754" spans="1:28" ht="19.5" customHeight="1" x14ac:dyDescent="0.15">
      <c r="A754" s="189"/>
      <c r="B754" s="190" t="s">
        <v>152</v>
      </c>
      <c r="C754" s="185"/>
      <c r="D754" s="185"/>
      <c r="E754" s="186" t="s">
        <v>184</v>
      </c>
      <c r="F754" s="238">
        <v>7465.46</v>
      </c>
      <c r="G754" s="238">
        <v>28.33</v>
      </c>
      <c r="H754" s="238">
        <v>91.9</v>
      </c>
      <c r="I754" s="238">
        <v>132.80000000000001</v>
      </c>
      <c r="J754" s="238">
        <v>94.35</v>
      </c>
      <c r="K754" s="238">
        <v>70.510000000000005</v>
      </c>
      <c r="L754" s="238">
        <v>260.52999999999997</v>
      </c>
      <c r="M754" s="238">
        <v>377.76</v>
      </c>
      <c r="N754" s="238">
        <v>391.11</v>
      </c>
      <c r="O754" s="238">
        <v>467.41</v>
      </c>
      <c r="P754" s="238">
        <v>614.16999999999996</v>
      </c>
      <c r="Q754" s="238">
        <v>1151.67</v>
      </c>
      <c r="R754" s="238">
        <v>1362.47</v>
      </c>
      <c r="S754" s="238">
        <v>1086.1099999999999</v>
      </c>
      <c r="T754" s="238">
        <v>747.86</v>
      </c>
      <c r="U754" s="238">
        <v>295.86</v>
      </c>
      <c r="V754" s="238">
        <v>114.47</v>
      </c>
      <c r="W754" s="238">
        <v>95.37</v>
      </c>
      <c r="X754" s="238">
        <v>40</v>
      </c>
      <c r="Y754" s="238">
        <v>21.13</v>
      </c>
      <c r="Z754" s="238">
        <v>12.89</v>
      </c>
      <c r="AA754" s="246">
        <v>8.76</v>
      </c>
      <c r="AB754" s="93"/>
    </row>
    <row r="755" spans="1:28" ht="19.5" customHeight="1" x14ac:dyDescent="0.15">
      <c r="A755" s="191"/>
      <c r="B755" s="192"/>
      <c r="C755" s="188"/>
      <c r="D755" s="188"/>
      <c r="E755" s="186" t="s">
        <v>150</v>
      </c>
      <c r="F755" s="238">
        <v>1936.325</v>
      </c>
      <c r="G755" s="238">
        <v>0</v>
      </c>
      <c r="H755" s="238">
        <v>1.7000000000000001E-2</v>
      </c>
      <c r="I755" s="238">
        <v>5.5650000000000004</v>
      </c>
      <c r="J755" s="238">
        <v>6.9770000000000003</v>
      </c>
      <c r="K755" s="238">
        <v>8.2129999999999903</v>
      </c>
      <c r="L755" s="238">
        <v>48.552999999999997</v>
      </c>
      <c r="M755" s="238">
        <v>86.637</v>
      </c>
      <c r="N755" s="238">
        <v>102.75700000000001</v>
      </c>
      <c r="O755" s="238">
        <v>134.44300000000001</v>
      </c>
      <c r="P755" s="238">
        <v>186.2</v>
      </c>
      <c r="Q755" s="238">
        <v>354.63499999999999</v>
      </c>
      <c r="R755" s="238">
        <v>378.15100000000001</v>
      </c>
      <c r="S755" s="238">
        <v>266.12400000000002</v>
      </c>
      <c r="T755" s="238">
        <v>183.48500000000001</v>
      </c>
      <c r="U755" s="238">
        <v>84.846000000000004</v>
      </c>
      <c r="V755" s="238">
        <v>35.645000000000003</v>
      </c>
      <c r="W755" s="238">
        <v>28.908000000000001</v>
      </c>
      <c r="X755" s="238">
        <v>11.869</v>
      </c>
      <c r="Y755" s="238">
        <v>7.2149999999999999</v>
      </c>
      <c r="Z755" s="238">
        <v>3.8359999999999999</v>
      </c>
      <c r="AA755" s="246">
        <v>2.2490000000000001</v>
      </c>
      <c r="AB755" s="93"/>
    </row>
    <row r="756" spans="1:28" ht="19.5" customHeight="1" x14ac:dyDescent="0.15">
      <c r="A756" s="191"/>
      <c r="B756" s="193"/>
      <c r="C756" s="190" t="s">
        <v>152</v>
      </c>
      <c r="D756" s="185"/>
      <c r="E756" s="186" t="s">
        <v>184</v>
      </c>
      <c r="F756" s="238">
        <v>5065.21</v>
      </c>
      <c r="G756" s="238">
        <v>28.33</v>
      </c>
      <c r="H756" s="238">
        <v>66.95</v>
      </c>
      <c r="I756" s="238">
        <v>94.87</v>
      </c>
      <c r="J756" s="238">
        <v>34.61</v>
      </c>
      <c r="K756" s="238">
        <v>34.130000000000003</v>
      </c>
      <c r="L756" s="238">
        <v>211.92</v>
      </c>
      <c r="M756" s="238">
        <v>329.68</v>
      </c>
      <c r="N756" s="238">
        <v>339.89</v>
      </c>
      <c r="O756" s="238">
        <v>428.69</v>
      </c>
      <c r="P756" s="238">
        <v>530.35</v>
      </c>
      <c r="Q756" s="238">
        <v>946.93</v>
      </c>
      <c r="R756" s="238">
        <v>917.89</v>
      </c>
      <c r="S756" s="238">
        <v>471.88</v>
      </c>
      <c r="T756" s="238">
        <v>318.58999999999997</v>
      </c>
      <c r="U756" s="238">
        <v>140.69</v>
      </c>
      <c r="V756" s="238">
        <v>78.680000000000007</v>
      </c>
      <c r="W756" s="238">
        <v>47.92</v>
      </c>
      <c r="X756" s="238">
        <v>15.91</v>
      </c>
      <c r="Y756" s="238">
        <v>12.09</v>
      </c>
      <c r="Z756" s="238">
        <v>11.41</v>
      </c>
      <c r="AA756" s="246">
        <v>3.8</v>
      </c>
      <c r="AB756" s="93"/>
    </row>
    <row r="757" spans="1:28" ht="19.5" customHeight="1" x14ac:dyDescent="0.15">
      <c r="A757" s="191"/>
      <c r="B757" s="194"/>
      <c r="C757" s="194"/>
      <c r="D757" s="188"/>
      <c r="E757" s="186" t="s">
        <v>150</v>
      </c>
      <c r="F757" s="238">
        <v>1559.9639999999999</v>
      </c>
      <c r="G757" s="238">
        <v>0</v>
      </c>
      <c r="H757" s="238">
        <v>1E-3</v>
      </c>
      <c r="I757" s="238">
        <v>4.6020000000000003</v>
      </c>
      <c r="J757" s="238">
        <v>3.9660000000000002</v>
      </c>
      <c r="K757" s="238">
        <v>5.6580000000000004</v>
      </c>
      <c r="L757" s="238">
        <v>44.069000000000003</v>
      </c>
      <c r="M757" s="238">
        <v>81.616</v>
      </c>
      <c r="N757" s="238">
        <v>97.001000000000005</v>
      </c>
      <c r="O757" s="238">
        <v>128.93</v>
      </c>
      <c r="P757" s="238">
        <v>174.28299999999999</v>
      </c>
      <c r="Q757" s="238">
        <v>324.47199999999998</v>
      </c>
      <c r="R757" s="238">
        <v>306.08</v>
      </c>
      <c r="S757" s="238">
        <v>164.429</v>
      </c>
      <c r="T757" s="238">
        <v>111.68300000000001</v>
      </c>
      <c r="U757" s="238">
        <v>52.106999999999999</v>
      </c>
      <c r="V757" s="238">
        <v>27.908999999999999</v>
      </c>
      <c r="W757" s="238">
        <v>17.559999999999999</v>
      </c>
      <c r="X757" s="238">
        <v>6.3029999999999999</v>
      </c>
      <c r="Y757" s="238">
        <v>4.8849999999999998</v>
      </c>
      <c r="Z757" s="238">
        <v>3.4510000000000001</v>
      </c>
      <c r="AA757" s="246">
        <v>0.95899999999999996</v>
      </c>
      <c r="AB757" s="93"/>
    </row>
    <row r="758" spans="1:28" ht="19.5" customHeight="1" x14ac:dyDescent="0.15">
      <c r="A758" s="191"/>
      <c r="B758" s="195"/>
      <c r="C758" s="186"/>
      <c r="D758" s="186" t="s">
        <v>153</v>
      </c>
      <c r="E758" s="186" t="s">
        <v>184</v>
      </c>
      <c r="F758" s="238">
        <v>5043.71</v>
      </c>
      <c r="G758" s="238">
        <v>28.33</v>
      </c>
      <c r="H758" s="238">
        <v>65.83</v>
      </c>
      <c r="I758" s="238">
        <v>93.87</v>
      </c>
      <c r="J758" s="238">
        <v>33.65</v>
      </c>
      <c r="K758" s="238">
        <v>32.909999999999997</v>
      </c>
      <c r="L758" s="238">
        <v>209.36</v>
      </c>
      <c r="M758" s="238">
        <v>328.13</v>
      </c>
      <c r="N758" s="238">
        <v>339.89</v>
      </c>
      <c r="O758" s="238">
        <v>426.05</v>
      </c>
      <c r="P758" s="238">
        <v>528.62</v>
      </c>
      <c r="Q758" s="238">
        <v>945.74</v>
      </c>
      <c r="R758" s="238">
        <v>916.58</v>
      </c>
      <c r="S758" s="238">
        <v>470.13</v>
      </c>
      <c r="T758" s="238">
        <v>318.58999999999997</v>
      </c>
      <c r="U758" s="238">
        <v>140.69</v>
      </c>
      <c r="V758" s="238">
        <v>77.2</v>
      </c>
      <c r="W758" s="238">
        <v>44.93</v>
      </c>
      <c r="X758" s="238">
        <v>15.91</v>
      </c>
      <c r="Y758" s="238">
        <v>12.09</v>
      </c>
      <c r="Z758" s="238">
        <v>11.41</v>
      </c>
      <c r="AA758" s="246">
        <v>3.8</v>
      </c>
      <c r="AB758" s="93"/>
    </row>
    <row r="759" spans="1:28" ht="19.5" customHeight="1" x14ac:dyDescent="0.15">
      <c r="A759" s="191"/>
      <c r="B759" s="195" t="s">
        <v>154</v>
      </c>
      <c r="C759" s="195"/>
      <c r="D759" s="195"/>
      <c r="E759" s="186" t="s">
        <v>150</v>
      </c>
      <c r="F759" s="238">
        <v>1556.577</v>
      </c>
      <c r="G759" s="238">
        <v>0</v>
      </c>
      <c r="H759" s="238">
        <v>0</v>
      </c>
      <c r="I759" s="238">
        <v>4.5780000000000003</v>
      </c>
      <c r="J759" s="238">
        <v>3.9180000000000001</v>
      </c>
      <c r="K759" s="238">
        <v>5.5730000000000004</v>
      </c>
      <c r="L759" s="238">
        <v>43.838000000000001</v>
      </c>
      <c r="M759" s="238">
        <v>81.448999999999998</v>
      </c>
      <c r="N759" s="238">
        <v>97.001000000000005</v>
      </c>
      <c r="O759" s="238">
        <v>128.268</v>
      </c>
      <c r="P759" s="238">
        <v>174.08600000000001</v>
      </c>
      <c r="Q759" s="238">
        <v>324.15100000000001</v>
      </c>
      <c r="R759" s="238">
        <v>305.75200000000001</v>
      </c>
      <c r="S759" s="238">
        <v>163.959</v>
      </c>
      <c r="T759" s="238">
        <v>111.68300000000001</v>
      </c>
      <c r="U759" s="238">
        <v>52.106999999999999</v>
      </c>
      <c r="V759" s="238">
        <v>27.495000000000001</v>
      </c>
      <c r="W759" s="238">
        <v>17.120999999999999</v>
      </c>
      <c r="X759" s="238">
        <v>6.3029999999999999</v>
      </c>
      <c r="Y759" s="238">
        <v>4.8849999999999998</v>
      </c>
      <c r="Z759" s="238">
        <v>3.4510000000000001</v>
      </c>
      <c r="AA759" s="246">
        <v>0.95899999999999996</v>
      </c>
      <c r="AB759" s="93"/>
    </row>
    <row r="760" spans="1:28" ht="19.5" customHeight="1" x14ac:dyDescent="0.15">
      <c r="A760" s="191" t="s">
        <v>155</v>
      </c>
      <c r="B760" s="195"/>
      <c r="C760" s="195" t="s">
        <v>10</v>
      </c>
      <c r="D760" s="186" t="s">
        <v>156</v>
      </c>
      <c r="E760" s="186" t="s">
        <v>184</v>
      </c>
      <c r="F760" s="238">
        <v>4112.5600000000004</v>
      </c>
      <c r="G760" s="238">
        <v>28.19</v>
      </c>
      <c r="H760" s="238">
        <v>51.98</v>
      </c>
      <c r="I760" s="238">
        <v>88.72</v>
      </c>
      <c r="J760" s="238">
        <v>32.53</v>
      </c>
      <c r="K760" s="238">
        <v>32.630000000000003</v>
      </c>
      <c r="L760" s="238">
        <v>208.58</v>
      </c>
      <c r="M760" s="238">
        <v>322.45999999999998</v>
      </c>
      <c r="N760" s="238">
        <v>327.25</v>
      </c>
      <c r="O760" s="238">
        <v>377.02</v>
      </c>
      <c r="P760" s="238">
        <v>488.05</v>
      </c>
      <c r="Q760" s="238">
        <v>771.36</v>
      </c>
      <c r="R760" s="238">
        <v>628.71</v>
      </c>
      <c r="S760" s="238">
        <v>334.37</v>
      </c>
      <c r="T760" s="238">
        <v>207.61</v>
      </c>
      <c r="U760" s="238">
        <v>101.66</v>
      </c>
      <c r="V760" s="238">
        <v>47.43</v>
      </c>
      <c r="W760" s="238">
        <v>33.979999999999997</v>
      </c>
      <c r="X760" s="238">
        <v>14</v>
      </c>
      <c r="Y760" s="238">
        <v>11.63</v>
      </c>
      <c r="Z760" s="238">
        <v>3.23</v>
      </c>
      <c r="AA760" s="246">
        <v>1.17</v>
      </c>
      <c r="AB760" s="93"/>
    </row>
    <row r="761" spans="1:28" ht="19.5" customHeight="1" x14ac:dyDescent="0.15">
      <c r="A761" s="191"/>
      <c r="B761" s="195"/>
      <c r="C761" s="195"/>
      <c r="D761" s="195"/>
      <c r="E761" s="186" t="s">
        <v>150</v>
      </c>
      <c r="F761" s="238">
        <v>1345.0160000000001</v>
      </c>
      <c r="G761" s="238">
        <v>0</v>
      </c>
      <c r="H761" s="238">
        <v>0</v>
      </c>
      <c r="I761" s="238">
        <v>4.5780000000000003</v>
      </c>
      <c r="J761" s="238">
        <v>3.9039999999999999</v>
      </c>
      <c r="K761" s="238">
        <v>5.55</v>
      </c>
      <c r="L761" s="238">
        <v>43.808</v>
      </c>
      <c r="M761" s="238">
        <v>80.677999999999997</v>
      </c>
      <c r="N761" s="238">
        <v>94.927000000000007</v>
      </c>
      <c r="O761" s="238">
        <v>120.646</v>
      </c>
      <c r="P761" s="238">
        <v>165.892</v>
      </c>
      <c r="Q761" s="238">
        <v>285.45499999999998</v>
      </c>
      <c r="R761" s="238">
        <v>238.81700000000001</v>
      </c>
      <c r="S761" s="238">
        <v>130.36500000000001</v>
      </c>
      <c r="T761" s="238">
        <v>82.996000000000095</v>
      </c>
      <c r="U761" s="238">
        <v>41.707000000000001</v>
      </c>
      <c r="V761" s="238">
        <v>19.445</v>
      </c>
      <c r="W761" s="238">
        <v>13.935</v>
      </c>
      <c r="X761" s="238">
        <v>5.7409999999999997</v>
      </c>
      <c r="Y761" s="238">
        <v>4.766</v>
      </c>
      <c r="Z761" s="238">
        <v>1.3240000000000001</v>
      </c>
      <c r="AA761" s="246">
        <v>0.48199999999999998</v>
      </c>
      <c r="AB761" s="93"/>
    </row>
    <row r="762" spans="1:28" ht="19.5" customHeight="1" x14ac:dyDescent="0.15">
      <c r="A762" s="191"/>
      <c r="B762" s="195"/>
      <c r="C762" s="195"/>
      <c r="D762" s="186" t="s">
        <v>157</v>
      </c>
      <c r="E762" s="186" t="s">
        <v>184</v>
      </c>
      <c r="F762" s="238">
        <v>776.5</v>
      </c>
      <c r="G762" s="238">
        <v>0</v>
      </c>
      <c r="H762" s="238">
        <v>0</v>
      </c>
      <c r="I762" s="238">
        <v>0</v>
      </c>
      <c r="J762" s="238">
        <v>0</v>
      </c>
      <c r="K762" s="238">
        <v>0</v>
      </c>
      <c r="L762" s="238">
        <v>0</v>
      </c>
      <c r="M762" s="238">
        <v>4.25</v>
      </c>
      <c r="N762" s="238">
        <v>11.59</v>
      </c>
      <c r="O762" s="238">
        <v>29.44</v>
      </c>
      <c r="P762" s="238">
        <v>38.659999999999997</v>
      </c>
      <c r="Q762" s="238">
        <v>164.84</v>
      </c>
      <c r="R762" s="238">
        <v>263.79000000000002</v>
      </c>
      <c r="S762" s="238">
        <v>107.94</v>
      </c>
      <c r="T762" s="238">
        <v>88.58</v>
      </c>
      <c r="U762" s="238">
        <v>32.33</v>
      </c>
      <c r="V762" s="238">
        <v>20.99</v>
      </c>
      <c r="W762" s="238">
        <v>2.5499999999999998</v>
      </c>
      <c r="X762" s="238">
        <v>0.27</v>
      </c>
      <c r="Y762" s="238">
        <v>0.46</v>
      </c>
      <c r="Z762" s="238">
        <v>8.18</v>
      </c>
      <c r="AA762" s="246">
        <v>2.63</v>
      </c>
      <c r="AB762" s="93"/>
    </row>
    <row r="763" spans="1:28" ht="19.5" customHeight="1" x14ac:dyDescent="0.15">
      <c r="A763" s="191"/>
      <c r="B763" s="195"/>
      <c r="C763" s="195"/>
      <c r="D763" s="195"/>
      <c r="E763" s="186" t="s">
        <v>150</v>
      </c>
      <c r="F763" s="238">
        <v>177.684</v>
      </c>
      <c r="G763" s="238">
        <v>0</v>
      </c>
      <c r="H763" s="238">
        <v>0</v>
      </c>
      <c r="I763" s="238">
        <v>0</v>
      </c>
      <c r="J763" s="238">
        <v>0</v>
      </c>
      <c r="K763" s="238">
        <v>0</v>
      </c>
      <c r="L763" s="238">
        <v>0</v>
      </c>
      <c r="M763" s="238">
        <v>0.59499999999999997</v>
      </c>
      <c r="N763" s="238">
        <v>1.853</v>
      </c>
      <c r="O763" s="238">
        <v>5.26</v>
      </c>
      <c r="P763" s="238">
        <v>7.7149999999999999</v>
      </c>
      <c r="Q763" s="238">
        <v>36.267000000000003</v>
      </c>
      <c r="R763" s="238">
        <v>60.667000000000002</v>
      </c>
      <c r="S763" s="238">
        <v>25.887</v>
      </c>
      <c r="T763" s="238">
        <v>22.175000000000001</v>
      </c>
      <c r="U763" s="238">
        <v>8.39</v>
      </c>
      <c r="V763" s="238">
        <v>5.4160000000000004</v>
      </c>
      <c r="W763" s="238">
        <v>0.66600000000000004</v>
      </c>
      <c r="X763" s="238">
        <v>7.0000000000000007E-2</v>
      </c>
      <c r="Y763" s="238">
        <v>0.11899999999999999</v>
      </c>
      <c r="Z763" s="238">
        <v>2.1269999999999998</v>
      </c>
      <c r="AA763" s="246">
        <v>0.47699999999999998</v>
      </c>
      <c r="AB763" s="93"/>
    </row>
    <row r="764" spans="1:28" ht="19.5" customHeight="1" x14ac:dyDescent="0.15">
      <c r="A764" s="191"/>
      <c r="B764" s="195" t="s">
        <v>158</v>
      </c>
      <c r="C764" s="195" t="s">
        <v>159</v>
      </c>
      <c r="D764" s="186" t="s">
        <v>160</v>
      </c>
      <c r="E764" s="186" t="s">
        <v>184</v>
      </c>
      <c r="F764" s="238">
        <v>6.2</v>
      </c>
      <c r="G764" s="238">
        <v>0</v>
      </c>
      <c r="H764" s="238">
        <v>0</v>
      </c>
      <c r="I764" s="238">
        <v>0</v>
      </c>
      <c r="J764" s="238">
        <v>0</v>
      </c>
      <c r="K764" s="238">
        <v>0</v>
      </c>
      <c r="L764" s="238">
        <v>0</v>
      </c>
      <c r="M764" s="238">
        <v>0.56000000000000005</v>
      </c>
      <c r="N764" s="238">
        <v>0</v>
      </c>
      <c r="O764" s="238">
        <v>0.65</v>
      </c>
      <c r="P764" s="238">
        <v>0</v>
      </c>
      <c r="Q764" s="238">
        <v>0.3</v>
      </c>
      <c r="R764" s="238">
        <v>3.89</v>
      </c>
      <c r="S764" s="238">
        <v>0.8</v>
      </c>
      <c r="T764" s="238">
        <v>0</v>
      </c>
      <c r="U764" s="238">
        <v>0</v>
      </c>
      <c r="V764" s="238">
        <v>0</v>
      </c>
      <c r="W764" s="238">
        <v>0</v>
      </c>
      <c r="X764" s="238">
        <v>0</v>
      </c>
      <c r="Y764" s="238">
        <v>0</v>
      </c>
      <c r="Z764" s="238">
        <v>0</v>
      </c>
      <c r="AA764" s="246">
        <v>0</v>
      </c>
      <c r="AB764" s="93"/>
    </row>
    <row r="765" spans="1:28" ht="19.5" customHeight="1" x14ac:dyDescent="0.15">
      <c r="A765" s="191"/>
      <c r="B765" s="195"/>
      <c r="C765" s="195"/>
      <c r="D765" s="195"/>
      <c r="E765" s="186" t="s">
        <v>150</v>
      </c>
      <c r="F765" s="238">
        <v>1.2969999999999999</v>
      </c>
      <c r="G765" s="238">
        <v>0</v>
      </c>
      <c r="H765" s="238">
        <v>0</v>
      </c>
      <c r="I765" s="238">
        <v>0</v>
      </c>
      <c r="J765" s="238">
        <v>0</v>
      </c>
      <c r="K765" s="238">
        <v>0</v>
      </c>
      <c r="L765" s="238">
        <v>0</v>
      </c>
      <c r="M765" s="238">
        <v>7.8E-2</v>
      </c>
      <c r="N765" s="238">
        <v>0</v>
      </c>
      <c r="O765" s="238">
        <v>0.11700000000000001</v>
      </c>
      <c r="P765" s="238">
        <v>0</v>
      </c>
      <c r="Q765" s="238">
        <v>6.6000000000000003E-2</v>
      </c>
      <c r="R765" s="238">
        <v>0.84399999999999997</v>
      </c>
      <c r="S765" s="238">
        <v>0.192</v>
      </c>
      <c r="T765" s="238">
        <v>0</v>
      </c>
      <c r="U765" s="238">
        <v>0</v>
      </c>
      <c r="V765" s="238">
        <v>0</v>
      </c>
      <c r="W765" s="238">
        <v>0</v>
      </c>
      <c r="X765" s="238">
        <v>0</v>
      </c>
      <c r="Y765" s="238">
        <v>0</v>
      </c>
      <c r="Z765" s="238">
        <v>0</v>
      </c>
      <c r="AA765" s="246">
        <v>0</v>
      </c>
      <c r="AB765" s="93"/>
    </row>
    <row r="766" spans="1:28" ht="19.5" customHeight="1" x14ac:dyDescent="0.15">
      <c r="A766" s="191"/>
      <c r="B766" s="195"/>
      <c r="C766" s="195"/>
      <c r="D766" s="186" t="s">
        <v>161</v>
      </c>
      <c r="E766" s="186" t="s">
        <v>184</v>
      </c>
      <c r="F766" s="238">
        <v>18.71</v>
      </c>
      <c r="G766" s="238">
        <v>0.14000000000000001</v>
      </c>
      <c r="H766" s="238">
        <v>11.29</v>
      </c>
      <c r="I766" s="238">
        <v>5.15</v>
      </c>
      <c r="J766" s="238">
        <v>1.1200000000000001</v>
      </c>
      <c r="K766" s="238">
        <v>0.13</v>
      </c>
      <c r="L766" s="238">
        <v>0.78</v>
      </c>
      <c r="M766" s="238">
        <v>0.1</v>
      </c>
      <c r="N766" s="238">
        <v>0</v>
      </c>
      <c r="O766" s="238">
        <v>0</v>
      </c>
      <c r="P766" s="238">
        <v>0</v>
      </c>
      <c r="Q766" s="238">
        <v>0</v>
      </c>
      <c r="R766" s="238">
        <v>0</v>
      </c>
      <c r="S766" s="238">
        <v>0</v>
      </c>
      <c r="T766" s="238">
        <v>0</v>
      </c>
      <c r="U766" s="238">
        <v>0</v>
      </c>
      <c r="V766" s="238">
        <v>0</v>
      </c>
      <c r="W766" s="238">
        <v>0</v>
      </c>
      <c r="X766" s="238">
        <v>0</v>
      </c>
      <c r="Y766" s="238">
        <v>0</v>
      </c>
      <c r="Z766" s="238">
        <v>0</v>
      </c>
      <c r="AA766" s="246">
        <v>0</v>
      </c>
      <c r="AB766" s="93"/>
    </row>
    <row r="767" spans="1:28" ht="19.5" customHeight="1" x14ac:dyDescent="0.15">
      <c r="A767" s="191"/>
      <c r="B767" s="195"/>
      <c r="C767" s="195"/>
      <c r="D767" s="195"/>
      <c r="E767" s="186" t="s">
        <v>150</v>
      </c>
      <c r="F767" s="238">
        <v>5.2999999999999999E-2</v>
      </c>
      <c r="G767" s="238">
        <v>0</v>
      </c>
      <c r="H767" s="238">
        <v>0</v>
      </c>
      <c r="I767" s="238">
        <v>0</v>
      </c>
      <c r="J767" s="238">
        <v>1.4E-2</v>
      </c>
      <c r="K767" s="238">
        <v>3.0000000000000001E-3</v>
      </c>
      <c r="L767" s="238">
        <v>0.03</v>
      </c>
      <c r="M767" s="238">
        <v>6.0000000000000001E-3</v>
      </c>
      <c r="N767" s="238">
        <v>0</v>
      </c>
      <c r="O767" s="238">
        <v>0</v>
      </c>
      <c r="P767" s="238">
        <v>0</v>
      </c>
      <c r="Q767" s="238">
        <v>0</v>
      </c>
      <c r="R767" s="238">
        <v>0</v>
      </c>
      <c r="S767" s="238">
        <v>0</v>
      </c>
      <c r="T767" s="238">
        <v>0</v>
      </c>
      <c r="U767" s="238">
        <v>0</v>
      </c>
      <c r="V767" s="238">
        <v>0</v>
      </c>
      <c r="W767" s="238">
        <v>0</v>
      </c>
      <c r="X767" s="238">
        <v>0</v>
      </c>
      <c r="Y767" s="238">
        <v>0</v>
      </c>
      <c r="Z767" s="238">
        <v>0</v>
      </c>
      <c r="AA767" s="246">
        <v>0</v>
      </c>
      <c r="AB767" s="93"/>
    </row>
    <row r="768" spans="1:28" ht="19.5" customHeight="1" x14ac:dyDescent="0.15">
      <c r="A768" s="191"/>
      <c r="B768" s="195"/>
      <c r="C768" s="195" t="s">
        <v>162</v>
      </c>
      <c r="D768" s="186" t="s">
        <v>163</v>
      </c>
      <c r="E768" s="186" t="s">
        <v>184</v>
      </c>
      <c r="F768" s="238">
        <v>111.36</v>
      </c>
      <c r="G768" s="238">
        <v>0</v>
      </c>
      <c r="H768" s="238">
        <v>2.56</v>
      </c>
      <c r="I768" s="238">
        <v>0</v>
      </c>
      <c r="J768" s="238">
        <v>0</v>
      </c>
      <c r="K768" s="238">
        <v>0.15</v>
      </c>
      <c r="L768" s="238">
        <v>0</v>
      </c>
      <c r="M768" s="238">
        <v>0.36</v>
      </c>
      <c r="N768" s="238">
        <v>1.05</v>
      </c>
      <c r="O768" s="238">
        <v>2.16</v>
      </c>
      <c r="P768" s="238">
        <v>1.91</v>
      </c>
      <c r="Q768" s="238">
        <v>8.8800000000000008</v>
      </c>
      <c r="R768" s="238">
        <v>19.79</v>
      </c>
      <c r="S768" s="238">
        <v>26.58</v>
      </c>
      <c r="T768" s="238">
        <v>22.4</v>
      </c>
      <c r="U768" s="238">
        <v>6.7</v>
      </c>
      <c r="V768" s="238">
        <v>8.7799999999999994</v>
      </c>
      <c r="W768" s="238">
        <v>8.4</v>
      </c>
      <c r="X768" s="238">
        <v>1.64</v>
      </c>
      <c r="Y768" s="238">
        <v>0</v>
      </c>
      <c r="Z768" s="238">
        <v>0</v>
      </c>
      <c r="AA768" s="246">
        <v>0</v>
      </c>
      <c r="AB768" s="93"/>
    </row>
    <row r="769" spans="1:28" ht="19.5" customHeight="1" x14ac:dyDescent="0.15">
      <c r="A769" s="191"/>
      <c r="B769" s="195" t="s">
        <v>20</v>
      </c>
      <c r="C769" s="195"/>
      <c r="D769" s="195"/>
      <c r="E769" s="186" t="s">
        <v>150</v>
      </c>
      <c r="F769" s="238">
        <v>30.521000000000001</v>
      </c>
      <c r="G769" s="238">
        <v>0</v>
      </c>
      <c r="H769" s="238">
        <v>0</v>
      </c>
      <c r="I769" s="238">
        <v>0</v>
      </c>
      <c r="J769" s="238">
        <v>0</v>
      </c>
      <c r="K769" s="238">
        <v>0.02</v>
      </c>
      <c r="L769" s="238">
        <v>0</v>
      </c>
      <c r="M769" s="238">
        <v>6.8000000000000005E-2</v>
      </c>
      <c r="N769" s="238">
        <v>0.221</v>
      </c>
      <c r="O769" s="238">
        <v>0.497</v>
      </c>
      <c r="P769" s="238">
        <v>0.47899999999999998</v>
      </c>
      <c r="Q769" s="238">
        <v>2.3050000000000002</v>
      </c>
      <c r="R769" s="238">
        <v>5.3470000000000004</v>
      </c>
      <c r="S769" s="238">
        <v>7.4160000000000004</v>
      </c>
      <c r="T769" s="238">
        <v>6.5119999999999996</v>
      </c>
      <c r="U769" s="238">
        <v>2.0099999999999998</v>
      </c>
      <c r="V769" s="238">
        <v>2.6339999999999999</v>
      </c>
      <c r="W769" s="238">
        <v>2.52</v>
      </c>
      <c r="X769" s="238">
        <v>0.49199999999999999</v>
      </c>
      <c r="Y769" s="238">
        <v>0</v>
      </c>
      <c r="Z769" s="238">
        <v>0</v>
      </c>
      <c r="AA769" s="246">
        <v>0</v>
      </c>
      <c r="AB769" s="93"/>
    </row>
    <row r="770" spans="1:28" ht="19.5" customHeight="1" x14ac:dyDescent="0.15">
      <c r="A770" s="191"/>
      <c r="B770" s="195"/>
      <c r="C770" s="195"/>
      <c r="D770" s="186" t="s">
        <v>164</v>
      </c>
      <c r="E770" s="186" t="s">
        <v>184</v>
      </c>
      <c r="F770" s="238">
        <v>18.38</v>
      </c>
      <c r="G770" s="238">
        <v>0</v>
      </c>
      <c r="H770" s="238">
        <v>0</v>
      </c>
      <c r="I770" s="238">
        <v>0</v>
      </c>
      <c r="J770" s="238">
        <v>0</v>
      </c>
      <c r="K770" s="238">
        <v>0</v>
      </c>
      <c r="L770" s="238">
        <v>0</v>
      </c>
      <c r="M770" s="238">
        <v>0.4</v>
      </c>
      <c r="N770" s="238">
        <v>0</v>
      </c>
      <c r="O770" s="238">
        <v>16.78</v>
      </c>
      <c r="P770" s="238">
        <v>0</v>
      </c>
      <c r="Q770" s="238">
        <v>0.36</v>
      </c>
      <c r="R770" s="238">
        <v>0.4</v>
      </c>
      <c r="S770" s="238">
        <v>0.44</v>
      </c>
      <c r="T770" s="238">
        <v>0</v>
      </c>
      <c r="U770" s="238">
        <v>0</v>
      </c>
      <c r="V770" s="238">
        <v>0</v>
      </c>
      <c r="W770" s="238">
        <v>0</v>
      </c>
      <c r="X770" s="238">
        <v>0</v>
      </c>
      <c r="Y770" s="238">
        <v>0</v>
      </c>
      <c r="Z770" s="238">
        <v>0</v>
      </c>
      <c r="AA770" s="246">
        <v>0</v>
      </c>
      <c r="AB770" s="93"/>
    </row>
    <row r="771" spans="1:28" ht="19.5" customHeight="1" x14ac:dyDescent="0.15">
      <c r="A771" s="191" t="s">
        <v>227</v>
      </c>
      <c r="B771" s="195"/>
      <c r="C771" s="195"/>
      <c r="D771" s="195"/>
      <c r="E771" s="186" t="s">
        <v>150</v>
      </c>
      <c r="F771" s="238">
        <v>2.0059999999999998</v>
      </c>
      <c r="G771" s="238">
        <v>0</v>
      </c>
      <c r="H771" s="238">
        <v>0</v>
      </c>
      <c r="I771" s="238">
        <v>0</v>
      </c>
      <c r="J771" s="238">
        <v>0</v>
      </c>
      <c r="K771" s="238">
        <v>0</v>
      </c>
      <c r="L771" s="238">
        <v>0</v>
      </c>
      <c r="M771" s="238">
        <v>2.4E-2</v>
      </c>
      <c r="N771" s="238">
        <v>0</v>
      </c>
      <c r="O771" s="238">
        <v>1.748</v>
      </c>
      <c r="P771" s="238">
        <v>0</v>
      </c>
      <c r="Q771" s="238">
        <v>5.8000000000000003E-2</v>
      </c>
      <c r="R771" s="238">
        <v>7.6999999999999999E-2</v>
      </c>
      <c r="S771" s="238">
        <v>9.9000000000000005E-2</v>
      </c>
      <c r="T771" s="238">
        <v>0</v>
      </c>
      <c r="U771" s="238">
        <v>0</v>
      </c>
      <c r="V771" s="238">
        <v>0</v>
      </c>
      <c r="W771" s="238">
        <v>0</v>
      </c>
      <c r="X771" s="238">
        <v>0</v>
      </c>
      <c r="Y771" s="238">
        <v>0</v>
      </c>
      <c r="Z771" s="238">
        <v>0</v>
      </c>
      <c r="AA771" s="246">
        <v>0</v>
      </c>
      <c r="AB771" s="93"/>
    </row>
    <row r="772" spans="1:28" ht="19.5" customHeight="1" x14ac:dyDescent="0.15">
      <c r="A772" s="191"/>
      <c r="B772" s="194"/>
      <c r="C772" s="190" t="s">
        <v>165</v>
      </c>
      <c r="D772" s="185"/>
      <c r="E772" s="186" t="s">
        <v>184</v>
      </c>
      <c r="F772" s="238">
        <v>21.5</v>
      </c>
      <c r="G772" s="238">
        <v>0</v>
      </c>
      <c r="H772" s="238">
        <v>1.1200000000000001</v>
      </c>
      <c r="I772" s="238">
        <v>1</v>
      </c>
      <c r="J772" s="238">
        <v>0.96</v>
      </c>
      <c r="K772" s="238">
        <v>1.22</v>
      </c>
      <c r="L772" s="238">
        <v>2.56</v>
      </c>
      <c r="M772" s="238">
        <v>1.55</v>
      </c>
      <c r="N772" s="238">
        <v>0</v>
      </c>
      <c r="O772" s="238">
        <v>2.64</v>
      </c>
      <c r="P772" s="238">
        <v>1.73</v>
      </c>
      <c r="Q772" s="238">
        <v>1.19</v>
      </c>
      <c r="R772" s="238">
        <v>1.31</v>
      </c>
      <c r="S772" s="238">
        <v>1.75</v>
      </c>
      <c r="T772" s="238">
        <v>0</v>
      </c>
      <c r="U772" s="238">
        <v>0</v>
      </c>
      <c r="V772" s="238">
        <v>1.48</v>
      </c>
      <c r="W772" s="238">
        <v>2.99</v>
      </c>
      <c r="X772" s="238">
        <v>0</v>
      </c>
      <c r="Y772" s="238">
        <v>0</v>
      </c>
      <c r="Z772" s="238">
        <v>0</v>
      </c>
      <c r="AA772" s="246">
        <v>0</v>
      </c>
      <c r="AB772" s="93"/>
    </row>
    <row r="773" spans="1:28" ht="19.5" customHeight="1" x14ac:dyDescent="0.15">
      <c r="A773" s="191"/>
      <c r="B773" s="194"/>
      <c r="C773" s="194"/>
      <c r="D773" s="188"/>
      <c r="E773" s="186" t="s">
        <v>150</v>
      </c>
      <c r="F773" s="238">
        <v>3.387</v>
      </c>
      <c r="G773" s="238">
        <v>0</v>
      </c>
      <c r="H773" s="238">
        <v>1E-3</v>
      </c>
      <c r="I773" s="238">
        <v>2.4E-2</v>
      </c>
      <c r="J773" s="238">
        <v>4.8000000000000001E-2</v>
      </c>
      <c r="K773" s="238">
        <v>8.5000000000000006E-2</v>
      </c>
      <c r="L773" s="238">
        <v>0.23100000000000001</v>
      </c>
      <c r="M773" s="238">
        <v>0.16700000000000001</v>
      </c>
      <c r="N773" s="238">
        <v>0</v>
      </c>
      <c r="O773" s="238">
        <v>0.66200000000000003</v>
      </c>
      <c r="P773" s="238">
        <v>0.19700000000000001</v>
      </c>
      <c r="Q773" s="238">
        <v>0.32100000000000001</v>
      </c>
      <c r="R773" s="238">
        <v>0.32800000000000001</v>
      </c>
      <c r="S773" s="238">
        <v>0.47</v>
      </c>
      <c r="T773" s="238">
        <v>0</v>
      </c>
      <c r="U773" s="238">
        <v>0</v>
      </c>
      <c r="V773" s="238">
        <v>0.41399999999999998</v>
      </c>
      <c r="W773" s="238">
        <v>0.439</v>
      </c>
      <c r="X773" s="238">
        <v>0</v>
      </c>
      <c r="Y773" s="238">
        <v>0</v>
      </c>
      <c r="Z773" s="238">
        <v>0</v>
      </c>
      <c r="AA773" s="246">
        <v>0</v>
      </c>
      <c r="AB773" s="93"/>
    </row>
    <row r="774" spans="1:28" ht="19.5" customHeight="1" x14ac:dyDescent="0.15">
      <c r="A774" s="191"/>
      <c r="B774" s="193"/>
      <c r="C774" s="190" t="s">
        <v>152</v>
      </c>
      <c r="D774" s="185"/>
      <c r="E774" s="186" t="s">
        <v>184</v>
      </c>
      <c r="F774" s="238">
        <v>2400.25</v>
      </c>
      <c r="G774" s="238">
        <v>0</v>
      </c>
      <c r="H774" s="238">
        <v>24.95</v>
      </c>
      <c r="I774" s="238">
        <v>37.93</v>
      </c>
      <c r="J774" s="238">
        <v>59.74</v>
      </c>
      <c r="K774" s="238">
        <v>36.380000000000003</v>
      </c>
      <c r="L774" s="238">
        <v>48.61</v>
      </c>
      <c r="M774" s="238">
        <v>48.08</v>
      </c>
      <c r="N774" s="238">
        <v>51.22</v>
      </c>
      <c r="O774" s="238">
        <v>38.72</v>
      </c>
      <c r="P774" s="238">
        <v>83.82</v>
      </c>
      <c r="Q774" s="238">
        <v>204.74</v>
      </c>
      <c r="R774" s="238">
        <v>444.58</v>
      </c>
      <c r="S774" s="238">
        <v>614.23</v>
      </c>
      <c r="T774" s="238">
        <v>429.27</v>
      </c>
      <c r="U774" s="238">
        <v>155.16999999999999</v>
      </c>
      <c r="V774" s="238">
        <v>35.79</v>
      </c>
      <c r="W774" s="238">
        <v>47.45</v>
      </c>
      <c r="X774" s="238">
        <v>24.09</v>
      </c>
      <c r="Y774" s="238">
        <v>9.0399999999999991</v>
      </c>
      <c r="Z774" s="238">
        <v>1.48</v>
      </c>
      <c r="AA774" s="246">
        <v>4.96</v>
      </c>
      <c r="AB774" s="93"/>
    </row>
    <row r="775" spans="1:28" ht="19.5" customHeight="1" x14ac:dyDescent="0.15">
      <c r="A775" s="191"/>
      <c r="B775" s="194"/>
      <c r="C775" s="194"/>
      <c r="D775" s="188"/>
      <c r="E775" s="186" t="s">
        <v>150</v>
      </c>
      <c r="F775" s="238">
        <v>376.36099999999999</v>
      </c>
      <c r="G775" s="238">
        <v>0</v>
      </c>
      <c r="H775" s="238">
        <v>1.6E-2</v>
      </c>
      <c r="I775" s="238">
        <v>0.96300000000000097</v>
      </c>
      <c r="J775" s="238">
        <v>3.0110000000000001</v>
      </c>
      <c r="K775" s="238">
        <v>2.5550000000000002</v>
      </c>
      <c r="L775" s="238">
        <v>4.484</v>
      </c>
      <c r="M775" s="238">
        <v>5.0209999999999999</v>
      </c>
      <c r="N775" s="238">
        <v>5.7560000000000002</v>
      </c>
      <c r="O775" s="238">
        <v>5.5129999999999999</v>
      </c>
      <c r="P775" s="238">
        <v>11.917</v>
      </c>
      <c r="Q775" s="238">
        <v>30.1630000000001</v>
      </c>
      <c r="R775" s="238">
        <v>72.070999999999998</v>
      </c>
      <c r="S775" s="238">
        <v>101.69499999999999</v>
      </c>
      <c r="T775" s="238">
        <v>71.802000000000007</v>
      </c>
      <c r="U775" s="238">
        <v>32.738999999999997</v>
      </c>
      <c r="V775" s="238">
        <v>7.7359999999999998</v>
      </c>
      <c r="W775" s="238">
        <v>11.348000000000001</v>
      </c>
      <c r="X775" s="238">
        <v>5.5659999999999998</v>
      </c>
      <c r="Y775" s="238">
        <v>2.33</v>
      </c>
      <c r="Z775" s="238">
        <v>0.38500000000000001</v>
      </c>
      <c r="AA775" s="246">
        <v>1.29</v>
      </c>
      <c r="AB775" s="93"/>
    </row>
    <row r="776" spans="1:28" ht="19.5" customHeight="1" x14ac:dyDescent="0.15">
      <c r="A776" s="191"/>
      <c r="B776" s="195" t="s">
        <v>94</v>
      </c>
      <c r="C776" s="186"/>
      <c r="D776" s="186" t="s">
        <v>153</v>
      </c>
      <c r="E776" s="186" t="s">
        <v>184</v>
      </c>
      <c r="F776" s="238">
        <v>553.86</v>
      </c>
      <c r="G776" s="238">
        <v>0</v>
      </c>
      <c r="H776" s="238">
        <v>0</v>
      </c>
      <c r="I776" s="238">
        <v>0</v>
      </c>
      <c r="J776" s="238">
        <v>0</v>
      </c>
      <c r="K776" s="238">
        <v>0</v>
      </c>
      <c r="L776" s="238">
        <v>0</v>
      </c>
      <c r="M776" s="238">
        <v>5.39</v>
      </c>
      <c r="N776" s="238">
        <v>2.62</v>
      </c>
      <c r="O776" s="238">
        <v>14.25</v>
      </c>
      <c r="P776" s="238">
        <v>14.54</v>
      </c>
      <c r="Q776" s="238">
        <v>18.63</v>
      </c>
      <c r="R776" s="238">
        <v>89.08</v>
      </c>
      <c r="S776" s="238">
        <v>132.66999999999999</v>
      </c>
      <c r="T776" s="238">
        <v>95.03</v>
      </c>
      <c r="U776" s="238">
        <v>87.86</v>
      </c>
      <c r="V776" s="238">
        <v>21.87</v>
      </c>
      <c r="W776" s="238">
        <v>38.71</v>
      </c>
      <c r="X776" s="238">
        <v>17.91</v>
      </c>
      <c r="Y776" s="238">
        <v>8.86</v>
      </c>
      <c r="Z776" s="238">
        <v>1.48</v>
      </c>
      <c r="AA776" s="250">
        <v>4.96</v>
      </c>
      <c r="AB776" s="93"/>
    </row>
    <row r="777" spans="1:28" ht="19.5" customHeight="1" x14ac:dyDescent="0.15">
      <c r="A777" s="191"/>
      <c r="B777" s="195"/>
      <c r="C777" s="195" t="s">
        <v>10</v>
      </c>
      <c r="D777" s="195"/>
      <c r="E777" s="186" t="s">
        <v>150</v>
      </c>
      <c r="F777" s="238">
        <v>133.292</v>
      </c>
      <c r="G777" s="238">
        <v>0</v>
      </c>
      <c r="H777" s="238">
        <v>0</v>
      </c>
      <c r="I777" s="238">
        <v>0</v>
      </c>
      <c r="J777" s="238">
        <v>0</v>
      </c>
      <c r="K777" s="238">
        <v>0</v>
      </c>
      <c r="L777" s="238">
        <v>0</v>
      </c>
      <c r="M777" s="238">
        <v>0.752</v>
      </c>
      <c r="N777" s="238">
        <v>0.41899999999999998</v>
      </c>
      <c r="O777" s="238">
        <v>2.5670000000000002</v>
      </c>
      <c r="P777" s="238">
        <v>2.9039999999999999</v>
      </c>
      <c r="Q777" s="238">
        <v>4.101</v>
      </c>
      <c r="R777" s="238">
        <v>20.515000000000001</v>
      </c>
      <c r="S777" s="238">
        <v>31.846999999999898</v>
      </c>
      <c r="T777" s="238">
        <v>22.960999999999999</v>
      </c>
      <c r="U777" s="238">
        <v>22.841000000000001</v>
      </c>
      <c r="V777" s="238">
        <v>5.6870000000000003</v>
      </c>
      <c r="W777" s="238">
        <v>10.063000000000001</v>
      </c>
      <c r="X777" s="238">
        <v>4.657</v>
      </c>
      <c r="Y777" s="238">
        <v>2.3029999999999999</v>
      </c>
      <c r="Z777" s="238">
        <v>0.38500000000000001</v>
      </c>
      <c r="AA777" s="246">
        <v>1.29</v>
      </c>
      <c r="AB777" s="93"/>
    </row>
    <row r="778" spans="1:28" ht="19.5" customHeight="1" x14ac:dyDescent="0.15">
      <c r="A778" s="191"/>
      <c r="B778" s="195"/>
      <c r="C778" s="195"/>
      <c r="D778" s="186" t="s">
        <v>157</v>
      </c>
      <c r="E778" s="186" t="s">
        <v>184</v>
      </c>
      <c r="F778" s="238">
        <v>520.79999999999995</v>
      </c>
      <c r="G778" s="238">
        <v>0</v>
      </c>
      <c r="H778" s="238">
        <v>0</v>
      </c>
      <c r="I778" s="238">
        <v>0</v>
      </c>
      <c r="J778" s="238">
        <v>0</v>
      </c>
      <c r="K778" s="238">
        <v>0</v>
      </c>
      <c r="L778" s="238">
        <v>0</v>
      </c>
      <c r="M778" s="238">
        <v>5.39</v>
      </c>
      <c r="N778" s="238">
        <v>2.62</v>
      </c>
      <c r="O778" s="238">
        <v>14.25</v>
      </c>
      <c r="P778" s="238">
        <v>14.54</v>
      </c>
      <c r="Q778" s="238">
        <v>16.73</v>
      </c>
      <c r="R778" s="238">
        <v>86.87</v>
      </c>
      <c r="S778" s="238">
        <v>111.6</v>
      </c>
      <c r="T778" s="238">
        <v>87.15</v>
      </c>
      <c r="U778" s="238">
        <v>87.86</v>
      </c>
      <c r="V778" s="238">
        <v>21.87</v>
      </c>
      <c r="W778" s="238">
        <v>38.71</v>
      </c>
      <c r="X778" s="238">
        <v>17.91</v>
      </c>
      <c r="Y778" s="238">
        <v>8.86</v>
      </c>
      <c r="Z778" s="238">
        <v>1.48</v>
      </c>
      <c r="AA778" s="246">
        <v>4.96</v>
      </c>
      <c r="AB778" s="93"/>
    </row>
    <row r="779" spans="1:28" ht="19.5" customHeight="1" x14ac:dyDescent="0.15">
      <c r="A779" s="191"/>
      <c r="B779" s="195"/>
      <c r="C779" s="195"/>
      <c r="D779" s="195"/>
      <c r="E779" s="186" t="s">
        <v>150</v>
      </c>
      <c r="F779" s="238">
        <v>125.336</v>
      </c>
      <c r="G779" s="238">
        <v>0</v>
      </c>
      <c r="H779" s="238">
        <v>0</v>
      </c>
      <c r="I779" s="238">
        <v>0</v>
      </c>
      <c r="J779" s="238">
        <v>0</v>
      </c>
      <c r="K779" s="238">
        <v>0</v>
      </c>
      <c r="L779" s="238">
        <v>0</v>
      </c>
      <c r="M779" s="238">
        <v>0.752</v>
      </c>
      <c r="N779" s="238">
        <v>0.41899999999999998</v>
      </c>
      <c r="O779" s="238">
        <v>2.5670000000000002</v>
      </c>
      <c r="P779" s="238">
        <v>2.9039999999999999</v>
      </c>
      <c r="Q779" s="238">
        <v>3.6829999999999998</v>
      </c>
      <c r="R779" s="238">
        <v>20.007999999999999</v>
      </c>
      <c r="S779" s="238">
        <v>26.7869999999999</v>
      </c>
      <c r="T779" s="238">
        <v>20.99</v>
      </c>
      <c r="U779" s="238">
        <v>22.841000000000001</v>
      </c>
      <c r="V779" s="238">
        <v>5.6870000000000003</v>
      </c>
      <c r="W779" s="238">
        <v>10.063000000000001</v>
      </c>
      <c r="X779" s="238">
        <v>4.657</v>
      </c>
      <c r="Y779" s="238">
        <v>2.3029999999999999</v>
      </c>
      <c r="Z779" s="238">
        <v>0.38500000000000001</v>
      </c>
      <c r="AA779" s="246">
        <v>1.29</v>
      </c>
      <c r="AB779" s="93"/>
    </row>
    <row r="780" spans="1:28" ht="19.5" customHeight="1" x14ac:dyDescent="0.15">
      <c r="A780" s="191"/>
      <c r="B780" s="195" t="s">
        <v>65</v>
      </c>
      <c r="C780" s="195" t="s">
        <v>159</v>
      </c>
      <c r="D780" s="186" t="s">
        <v>160</v>
      </c>
      <c r="E780" s="186" t="s">
        <v>184</v>
      </c>
      <c r="F780" s="238">
        <v>33.06</v>
      </c>
      <c r="G780" s="238">
        <v>0</v>
      </c>
      <c r="H780" s="238">
        <v>0</v>
      </c>
      <c r="I780" s="238">
        <v>0</v>
      </c>
      <c r="J780" s="238">
        <v>0</v>
      </c>
      <c r="K780" s="238">
        <v>0</v>
      </c>
      <c r="L780" s="238">
        <v>0</v>
      </c>
      <c r="M780" s="238">
        <v>0</v>
      </c>
      <c r="N780" s="238">
        <v>0</v>
      </c>
      <c r="O780" s="238">
        <v>0</v>
      </c>
      <c r="P780" s="238">
        <v>0</v>
      </c>
      <c r="Q780" s="238">
        <v>1.9</v>
      </c>
      <c r="R780" s="238">
        <v>2.21</v>
      </c>
      <c r="S780" s="238">
        <v>21.07</v>
      </c>
      <c r="T780" s="238">
        <v>7.88</v>
      </c>
      <c r="U780" s="238">
        <v>0</v>
      </c>
      <c r="V780" s="238">
        <v>0</v>
      </c>
      <c r="W780" s="238">
        <v>0</v>
      </c>
      <c r="X780" s="238">
        <v>0</v>
      </c>
      <c r="Y780" s="238">
        <v>0</v>
      </c>
      <c r="Z780" s="238">
        <v>0</v>
      </c>
      <c r="AA780" s="246">
        <v>0</v>
      </c>
      <c r="AB780" s="93"/>
    </row>
    <row r="781" spans="1:28" ht="19.5" customHeight="1" x14ac:dyDescent="0.15">
      <c r="A781" s="191"/>
      <c r="B781" s="195"/>
      <c r="C781" s="195"/>
      <c r="D781" s="195"/>
      <c r="E781" s="186" t="s">
        <v>150</v>
      </c>
      <c r="F781" s="238">
        <v>7.9560000000000004</v>
      </c>
      <c r="G781" s="238">
        <v>0</v>
      </c>
      <c r="H781" s="238">
        <v>0</v>
      </c>
      <c r="I781" s="238">
        <v>0</v>
      </c>
      <c r="J781" s="238">
        <v>0</v>
      </c>
      <c r="K781" s="238">
        <v>0</v>
      </c>
      <c r="L781" s="238">
        <v>0</v>
      </c>
      <c r="M781" s="238">
        <v>0</v>
      </c>
      <c r="N781" s="238">
        <v>0</v>
      </c>
      <c r="O781" s="238">
        <v>0</v>
      </c>
      <c r="P781" s="238">
        <v>0</v>
      </c>
      <c r="Q781" s="238">
        <v>0.41799999999999998</v>
      </c>
      <c r="R781" s="238">
        <v>0.50700000000000001</v>
      </c>
      <c r="S781" s="238">
        <v>5.0599999999999996</v>
      </c>
      <c r="T781" s="238">
        <v>1.9710000000000001</v>
      </c>
      <c r="U781" s="238">
        <v>0</v>
      </c>
      <c r="V781" s="238">
        <v>0</v>
      </c>
      <c r="W781" s="238">
        <v>0</v>
      </c>
      <c r="X781" s="238">
        <v>0</v>
      </c>
      <c r="Y781" s="238">
        <v>0</v>
      </c>
      <c r="Z781" s="238">
        <v>0</v>
      </c>
      <c r="AA781" s="246">
        <v>0</v>
      </c>
      <c r="AB781" s="93"/>
    </row>
    <row r="782" spans="1:28" ht="19.5" customHeight="1" x14ac:dyDescent="0.15">
      <c r="A782" s="191" t="s">
        <v>85</v>
      </c>
      <c r="B782" s="195"/>
      <c r="C782" s="195"/>
      <c r="D782" s="186" t="s">
        <v>166</v>
      </c>
      <c r="E782" s="186" t="s">
        <v>184</v>
      </c>
      <c r="F782" s="238">
        <v>0</v>
      </c>
      <c r="G782" s="238">
        <v>0</v>
      </c>
      <c r="H782" s="238">
        <v>0</v>
      </c>
      <c r="I782" s="238">
        <v>0</v>
      </c>
      <c r="J782" s="238">
        <v>0</v>
      </c>
      <c r="K782" s="238">
        <v>0</v>
      </c>
      <c r="L782" s="238">
        <v>0</v>
      </c>
      <c r="M782" s="238">
        <v>0</v>
      </c>
      <c r="N782" s="238">
        <v>0</v>
      </c>
      <c r="O782" s="238">
        <v>0</v>
      </c>
      <c r="P782" s="238">
        <v>0</v>
      </c>
      <c r="Q782" s="238">
        <v>0</v>
      </c>
      <c r="R782" s="238">
        <v>0</v>
      </c>
      <c r="S782" s="238">
        <v>0</v>
      </c>
      <c r="T782" s="238">
        <v>0</v>
      </c>
      <c r="U782" s="238">
        <v>0</v>
      </c>
      <c r="V782" s="238">
        <v>0</v>
      </c>
      <c r="W782" s="238">
        <v>0</v>
      </c>
      <c r="X782" s="238">
        <v>0</v>
      </c>
      <c r="Y782" s="238">
        <v>0</v>
      </c>
      <c r="Z782" s="238">
        <v>0</v>
      </c>
      <c r="AA782" s="246">
        <v>0</v>
      </c>
      <c r="AB782" s="93"/>
    </row>
    <row r="783" spans="1:28" ht="19.5" customHeight="1" x14ac:dyDescent="0.15">
      <c r="A783" s="191"/>
      <c r="B783" s="195"/>
      <c r="C783" s="195" t="s">
        <v>162</v>
      </c>
      <c r="D783" s="195"/>
      <c r="E783" s="186" t="s">
        <v>150</v>
      </c>
      <c r="F783" s="238">
        <v>0</v>
      </c>
      <c r="G783" s="238">
        <v>0</v>
      </c>
      <c r="H783" s="238">
        <v>0</v>
      </c>
      <c r="I783" s="238">
        <v>0</v>
      </c>
      <c r="J783" s="238">
        <v>0</v>
      </c>
      <c r="K783" s="238">
        <v>0</v>
      </c>
      <c r="L783" s="238">
        <v>0</v>
      </c>
      <c r="M783" s="238">
        <v>0</v>
      </c>
      <c r="N783" s="238">
        <v>0</v>
      </c>
      <c r="O783" s="238">
        <v>0</v>
      </c>
      <c r="P783" s="238">
        <v>0</v>
      </c>
      <c r="Q783" s="238">
        <v>0</v>
      </c>
      <c r="R783" s="238">
        <v>0</v>
      </c>
      <c r="S783" s="238">
        <v>0</v>
      </c>
      <c r="T783" s="238">
        <v>0</v>
      </c>
      <c r="U783" s="238">
        <v>0</v>
      </c>
      <c r="V783" s="238">
        <v>0</v>
      </c>
      <c r="W783" s="238">
        <v>0</v>
      </c>
      <c r="X783" s="238">
        <v>0</v>
      </c>
      <c r="Y783" s="238">
        <v>0</v>
      </c>
      <c r="Z783" s="238">
        <v>0</v>
      </c>
      <c r="AA783" s="246">
        <v>0</v>
      </c>
      <c r="AB783" s="93"/>
    </row>
    <row r="784" spans="1:28" ht="19.5" customHeight="1" x14ac:dyDescent="0.15">
      <c r="A784" s="191"/>
      <c r="B784" s="195" t="s">
        <v>20</v>
      </c>
      <c r="C784" s="195"/>
      <c r="D784" s="186" t="s">
        <v>164</v>
      </c>
      <c r="E784" s="186" t="s">
        <v>184</v>
      </c>
      <c r="F784" s="238">
        <v>0</v>
      </c>
      <c r="G784" s="238">
        <v>0</v>
      </c>
      <c r="H784" s="238">
        <v>0</v>
      </c>
      <c r="I784" s="238">
        <v>0</v>
      </c>
      <c r="J784" s="238">
        <v>0</v>
      </c>
      <c r="K784" s="238">
        <v>0</v>
      </c>
      <c r="L784" s="238">
        <v>0</v>
      </c>
      <c r="M784" s="238">
        <v>0</v>
      </c>
      <c r="N784" s="238">
        <v>0</v>
      </c>
      <c r="O784" s="238">
        <v>0</v>
      </c>
      <c r="P784" s="238">
        <v>0</v>
      </c>
      <c r="Q784" s="238">
        <v>0</v>
      </c>
      <c r="R784" s="238">
        <v>0</v>
      </c>
      <c r="S784" s="238">
        <v>0</v>
      </c>
      <c r="T784" s="238">
        <v>0</v>
      </c>
      <c r="U784" s="238">
        <v>0</v>
      </c>
      <c r="V784" s="238">
        <v>0</v>
      </c>
      <c r="W784" s="238">
        <v>0</v>
      </c>
      <c r="X784" s="238">
        <v>0</v>
      </c>
      <c r="Y784" s="238">
        <v>0</v>
      </c>
      <c r="Z784" s="238">
        <v>0</v>
      </c>
      <c r="AA784" s="246">
        <v>0</v>
      </c>
      <c r="AB784" s="93"/>
    </row>
    <row r="785" spans="1:28" ht="19.5" customHeight="1" x14ac:dyDescent="0.15">
      <c r="A785" s="191"/>
      <c r="B785" s="195"/>
      <c r="C785" s="195"/>
      <c r="D785" s="195"/>
      <c r="E785" s="186" t="s">
        <v>150</v>
      </c>
      <c r="F785" s="238">
        <v>0</v>
      </c>
      <c r="G785" s="238">
        <v>0</v>
      </c>
      <c r="H785" s="238">
        <v>0</v>
      </c>
      <c r="I785" s="238">
        <v>0</v>
      </c>
      <c r="J785" s="238">
        <v>0</v>
      </c>
      <c r="K785" s="238">
        <v>0</v>
      </c>
      <c r="L785" s="238">
        <v>0</v>
      </c>
      <c r="M785" s="238">
        <v>0</v>
      </c>
      <c r="N785" s="238">
        <v>0</v>
      </c>
      <c r="O785" s="238">
        <v>0</v>
      </c>
      <c r="P785" s="238">
        <v>0</v>
      </c>
      <c r="Q785" s="238">
        <v>0</v>
      </c>
      <c r="R785" s="238">
        <v>0</v>
      </c>
      <c r="S785" s="238">
        <v>0</v>
      </c>
      <c r="T785" s="238">
        <v>0</v>
      </c>
      <c r="U785" s="238">
        <v>0</v>
      </c>
      <c r="V785" s="238">
        <v>0</v>
      </c>
      <c r="W785" s="238">
        <v>0</v>
      </c>
      <c r="X785" s="238">
        <v>0</v>
      </c>
      <c r="Y785" s="238">
        <v>0</v>
      </c>
      <c r="Z785" s="238">
        <v>0</v>
      </c>
      <c r="AA785" s="246">
        <v>0</v>
      </c>
      <c r="AB785" s="93"/>
    </row>
    <row r="786" spans="1:28" ht="19.5" customHeight="1" x14ac:dyDescent="0.15">
      <c r="A786" s="191"/>
      <c r="B786" s="194"/>
      <c r="C786" s="190" t="s">
        <v>165</v>
      </c>
      <c r="D786" s="185"/>
      <c r="E786" s="186" t="s">
        <v>184</v>
      </c>
      <c r="F786" s="238">
        <v>1846.39</v>
      </c>
      <c r="G786" s="238">
        <v>0</v>
      </c>
      <c r="H786" s="238">
        <v>24.95</v>
      </c>
      <c r="I786" s="238">
        <v>37.93</v>
      </c>
      <c r="J786" s="238">
        <v>59.74</v>
      </c>
      <c r="K786" s="238">
        <v>36.380000000000003</v>
      </c>
      <c r="L786" s="238">
        <v>48.61</v>
      </c>
      <c r="M786" s="238">
        <v>42.69</v>
      </c>
      <c r="N786" s="238">
        <v>48.6</v>
      </c>
      <c r="O786" s="238">
        <v>24.47</v>
      </c>
      <c r="P786" s="238">
        <v>69.28</v>
      </c>
      <c r="Q786" s="238">
        <v>186.11</v>
      </c>
      <c r="R786" s="238">
        <v>355.5</v>
      </c>
      <c r="S786" s="238">
        <v>481.56</v>
      </c>
      <c r="T786" s="238">
        <v>334.24</v>
      </c>
      <c r="U786" s="238">
        <v>67.31</v>
      </c>
      <c r="V786" s="238">
        <v>13.92</v>
      </c>
      <c r="W786" s="238">
        <v>8.74</v>
      </c>
      <c r="X786" s="238">
        <v>6.18</v>
      </c>
      <c r="Y786" s="238">
        <v>0.18</v>
      </c>
      <c r="Z786" s="238">
        <v>0</v>
      </c>
      <c r="AA786" s="246">
        <v>0</v>
      </c>
      <c r="AB786" s="93"/>
    </row>
    <row r="787" spans="1:28" ht="19.5" customHeight="1" thickBot="1" x14ac:dyDescent="0.2">
      <c r="A787" s="196"/>
      <c r="B787" s="197"/>
      <c r="C787" s="197"/>
      <c r="D787" s="198"/>
      <c r="E787" s="199" t="s">
        <v>150</v>
      </c>
      <c r="F787" s="238">
        <v>243.06899999999999</v>
      </c>
      <c r="G787" s="249">
        <v>0</v>
      </c>
      <c r="H787" s="248">
        <v>1.6E-2</v>
      </c>
      <c r="I787" s="248">
        <v>0.96300000000000097</v>
      </c>
      <c r="J787" s="248">
        <v>3.0110000000000001</v>
      </c>
      <c r="K787" s="248">
        <v>2.5550000000000002</v>
      </c>
      <c r="L787" s="248">
        <v>4.484</v>
      </c>
      <c r="M787" s="248">
        <v>4.2690000000000001</v>
      </c>
      <c r="N787" s="248">
        <v>5.3369999999999997</v>
      </c>
      <c r="O787" s="248">
        <v>2.9460000000000002</v>
      </c>
      <c r="P787" s="248">
        <v>9.0129999999999697</v>
      </c>
      <c r="Q787" s="248">
        <v>26.062000000000101</v>
      </c>
      <c r="R787" s="248">
        <v>51.555999999999997</v>
      </c>
      <c r="S787" s="248">
        <v>69.848000000000198</v>
      </c>
      <c r="T787" s="248">
        <v>48.841000000000001</v>
      </c>
      <c r="U787" s="248">
        <v>9.8979999999999997</v>
      </c>
      <c r="V787" s="248">
        <v>2.0489999999999999</v>
      </c>
      <c r="W787" s="248">
        <v>1.2849999999999999</v>
      </c>
      <c r="X787" s="248">
        <v>0.90900000000000003</v>
      </c>
      <c r="Y787" s="248">
        <v>2.7E-2</v>
      </c>
      <c r="Z787" s="248">
        <v>0</v>
      </c>
      <c r="AA787" s="247">
        <v>0</v>
      </c>
      <c r="AB787" s="93"/>
    </row>
    <row r="788" spans="1:28" ht="19.5" customHeight="1" x14ac:dyDescent="0.15">
      <c r="A788" s="390" t="s">
        <v>119</v>
      </c>
      <c r="B788" s="393" t="s">
        <v>120</v>
      </c>
      <c r="C788" s="394"/>
      <c r="D788" s="395"/>
      <c r="E788" s="195" t="s">
        <v>184</v>
      </c>
      <c r="F788" s="246">
        <v>227.71</v>
      </c>
    </row>
    <row r="789" spans="1:28" ht="19.5" customHeight="1" x14ac:dyDescent="0.15">
      <c r="A789" s="391"/>
      <c r="B789" s="396" t="s">
        <v>206</v>
      </c>
      <c r="C789" s="397"/>
      <c r="D789" s="398"/>
      <c r="E789" s="186" t="s">
        <v>184</v>
      </c>
      <c r="F789" s="246">
        <v>82.71</v>
      </c>
    </row>
    <row r="790" spans="1:28" ht="19.5" customHeight="1" x14ac:dyDescent="0.15">
      <c r="A790" s="392"/>
      <c r="B790" s="396" t="s">
        <v>207</v>
      </c>
      <c r="C790" s="397"/>
      <c r="D790" s="398"/>
      <c r="E790" s="186" t="s">
        <v>184</v>
      </c>
      <c r="F790" s="246">
        <v>145</v>
      </c>
    </row>
    <row r="791" spans="1:28" ht="19.5" customHeight="1" thickBot="1" x14ac:dyDescent="0.2">
      <c r="A791" s="399" t="s">
        <v>205</v>
      </c>
      <c r="B791" s="400"/>
      <c r="C791" s="400"/>
      <c r="D791" s="401"/>
      <c r="E791" s="200" t="s">
        <v>184</v>
      </c>
      <c r="F791" s="245">
        <v>0</v>
      </c>
    </row>
    <row r="793" spans="1:28" ht="19.5" customHeight="1" x14ac:dyDescent="0.15">
      <c r="A793" s="88" t="s">
        <v>387</v>
      </c>
      <c r="F793" s="259" t="s">
        <v>531</v>
      </c>
    </row>
    <row r="794" spans="1:28" ht="19.5" customHeight="1" thickBot="1" x14ac:dyDescent="0.2">
      <c r="A794" s="387" t="s">
        <v>28</v>
      </c>
      <c r="B794" s="389"/>
      <c r="C794" s="389"/>
      <c r="D794" s="389"/>
      <c r="E794" s="389"/>
      <c r="F794" s="389"/>
      <c r="G794" s="389"/>
      <c r="H794" s="389"/>
      <c r="I794" s="389"/>
      <c r="J794" s="389"/>
      <c r="K794" s="389"/>
      <c r="L794" s="389"/>
      <c r="M794" s="389"/>
      <c r="N794" s="389"/>
      <c r="O794" s="389"/>
      <c r="P794" s="389"/>
      <c r="Q794" s="389"/>
      <c r="R794" s="389"/>
      <c r="S794" s="389"/>
      <c r="T794" s="389"/>
      <c r="U794" s="389"/>
      <c r="V794" s="389"/>
      <c r="W794" s="389"/>
      <c r="X794" s="389"/>
      <c r="Y794" s="389"/>
      <c r="Z794" s="389"/>
      <c r="AA794" s="389"/>
    </row>
    <row r="795" spans="1:28" ht="19.5" customHeight="1" x14ac:dyDescent="0.15">
      <c r="A795" s="182" t="s">
        <v>180</v>
      </c>
      <c r="B795" s="183"/>
      <c r="C795" s="183"/>
      <c r="D795" s="183"/>
      <c r="E795" s="183"/>
      <c r="F795" s="90" t="s">
        <v>181</v>
      </c>
      <c r="G795" s="91"/>
      <c r="H795" s="91"/>
      <c r="I795" s="91"/>
      <c r="J795" s="91"/>
      <c r="K795" s="91"/>
      <c r="L795" s="91"/>
      <c r="M795" s="91"/>
      <c r="N795" s="91"/>
      <c r="O795" s="91"/>
      <c r="P795" s="91"/>
      <c r="Q795" s="258"/>
      <c r="R795" s="92"/>
      <c r="S795" s="91"/>
      <c r="T795" s="91"/>
      <c r="U795" s="91"/>
      <c r="V795" s="91"/>
      <c r="W795" s="91"/>
      <c r="X795" s="91"/>
      <c r="Y795" s="91"/>
      <c r="Z795" s="91"/>
      <c r="AA795" s="257" t="s">
        <v>182</v>
      </c>
      <c r="AB795" s="93"/>
    </row>
    <row r="796" spans="1:28" ht="19.5" customHeight="1" x14ac:dyDescent="0.15">
      <c r="A796" s="184" t="s">
        <v>183</v>
      </c>
      <c r="B796" s="185"/>
      <c r="C796" s="185"/>
      <c r="D796" s="185"/>
      <c r="E796" s="186" t="s">
        <v>184</v>
      </c>
      <c r="F796" s="238">
        <v>4230.3100000000004</v>
      </c>
      <c r="G796" s="254" t="s">
        <v>185</v>
      </c>
      <c r="H796" s="254" t="s">
        <v>186</v>
      </c>
      <c r="I796" s="254" t="s">
        <v>187</v>
      </c>
      <c r="J796" s="254" t="s">
        <v>188</v>
      </c>
      <c r="K796" s="254" t="s">
        <v>228</v>
      </c>
      <c r="L796" s="254" t="s">
        <v>229</v>
      </c>
      <c r="M796" s="254" t="s">
        <v>230</v>
      </c>
      <c r="N796" s="254" t="s">
        <v>231</v>
      </c>
      <c r="O796" s="254" t="s">
        <v>232</v>
      </c>
      <c r="P796" s="254" t="s">
        <v>233</v>
      </c>
      <c r="Q796" s="256" t="s">
        <v>234</v>
      </c>
      <c r="R796" s="255" t="s">
        <v>235</v>
      </c>
      <c r="S796" s="254" t="s">
        <v>236</v>
      </c>
      <c r="T796" s="254" t="s">
        <v>237</v>
      </c>
      <c r="U796" s="254" t="s">
        <v>238</v>
      </c>
      <c r="V796" s="254" t="s">
        <v>239</v>
      </c>
      <c r="W796" s="254" t="s">
        <v>42</v>
      </c>
      <c r="X796" s="254" t="s">
        <v>147</v>
      </c>
      <c r="Y796" s="254" t="s">
        <v>148</v>
      </c>
      <c r="Z796" s="254" t="s">
        <v>149</v>
      </c>
      <c r="AA796" s="251"/>
      <c r="AB796" s="93"/>
    </row>
    <row r="797" spans="1:28" ht="19.5" customHeight="1" x14ac:dyDescent="0.15">
      <c r="A797" s="187"/>
      <c r="B797" s="188"/>
      <c r="C797" s="188"/>
      <c r="D797" s="188"/>
      <c r="E797" s="186" t="s">
        <v>150</v>
      </c>
      <c r="F797" s="238">
        <v>805.84699999999998</v>
      </c>
      <c r="G797" s="252"/>
      <c r="H797" s="252"/>
      <c r="I797" s="252"/>
      <c r="J797" s="252"/>
      <c r="K797" s="252"/>
      <c r="L797" s="252"/>
      <c r="M797" s="252"/>
      <c r="N797" s="252"/>
      <c r="O797" s="252"/>
      <c r="P797" s="252"/>
      <c r="Q797" s="253"/>
      <c r="R797" s="94"/>
      <c r="S797" s="252"/>
      <c r="T797" s="252"/>
      <c r="U797" s="252"/>
      <c r="V797" s="252"/>
      <c r="W797" s="252"/>
      <c r="X797" s="252"/>
      <c r="Y797" s="252"/>
      <c r="Z797" s="252"/>
      <c r="AA797" s="251" t="s">
        <v>151</v>
      </c>
      <c r="AB797" s="93"/>
    </row>
    <row r="798" spans="1:28" ht="19.5" customHeight="1" x14ac:dyDescent="0.15">
      <c r="A798" s="189"/>
      <c r="B798" s="190" t="s">
        <v>152</v>
      </c>
      <c r="C798" s="185"/>
      <c r="D798" s="185"/>
      <c r="E798" s="186" t="s">
        <v>184</v>
      </c>
      <c r="F798" s="238">
        <v>4134.2299999999996</v>
      </c>
      <c r="G798" s="238">
        <v>6.11</v>
      </c>
      <c r="H798" s="238">
        <v>33.74</v>
      </c>
      <c r="I798" s="238">
        <v>57.74</v>
      </c>
      <c r="J798" s="238">
        <v>72.760000000000005</v>
      </c>
      <c r="K798" s="238">
        <v>113.25</v>
      </c>
      <c r="L798" s="238">
        <v>50.88</v>
      </c>
      <c r="M798" s="238">
        <v>140.41999999999999</v>
      </c>
      <c r="N798" s="238">
        <v>94.32</v>
      </c>
      <c r="O798" s="238">
        <v>159.5</v>
      </c>
      <c r="P798" s="238">
        <v>164.24</v>
      </c>
      <c r="Q798" s="238">
        <v>406.58</v>
      </c>
      <c r="R798" s="238">
        <v>599.55999999999995</v>
      </c>
      <c r="S798" s="238">
        <v>859.64</v>
      </c>
      <c r="T798" s="238">
        <v>976.53</v>
      </c>
      <c r="U798" s="238">
        <v>283.10000000000002</v>
      </c>
      <c r="V798" s="238">
        <v>93.44</v>
      </c>
      <c r="W798" s="238">
        <v>18.36</v>
      </c>
      <c r="X798" s="238">
        <v>3.59</v>
      </c>
      <c r="Y798" s="238">
        <v>0.03</v>
      </c>
      <c r="Z798" s="238">
        <v>0.44</v>
      </c>
      <c r="AA798" s="246">
        <v>0</v>
      </c>
      <c r="AB798" s="93"/>
    </row>
    <row r="799" spans="1:28" ht="19.5" customHeight="1" x14ac:dyDescent="0.15">
      <c r="A799" s="191"/>
      <c r="B799" s="192"/>
      <c r="C799" s="188"/>
      <c r="D799" s="188"/>
      <c r="E799" s="186" t="s">
        <v>150</v>
      </c>
      <c r="F799" s="238">
        <v>805.84699999999998</v>
      </c>
      <c r="G799" s="238">
        <v>0</v>
      </c>
      <c r="H799" s="238">
        <v>4.9000000000000002E-2</v>
      </c>
      <c r="I799" s="238">
        <v>1.085</v>
      </c>
      <c r="J799" s="238">
        <v>6.1769999999999996</v>
      </c>
      <c r="K799" s="238">
        <v>16.091000000000001</v>
      </c>
      <c r="L799" s="238">
        <v>9.8190000000000008</v>
      </c>
      <c r="M799" s="238">
        <v>17.440999999999999</v>
      </c>
      <c r="N799" s="238">
        <v>19.053000000000001</v>
      </c>
      <c r="O799" s="238">
        <v>34.914999999999999</v>
      </c>
      <c r="P799" s="238">
        <v>41.631</v>
      </c>
      <c r="Q799" s="238">
        <v>94.01</v>
      </c>
      <c r="R799" s="238">
        <v>127.65900000000001</v>
      </c>
      <c r="S799" s="238">
        <v>161.19999999999999</v>
      </c>
      <c r="T799" s="238">
        <v>185.83600000000001</v>
      </c>
      <c r="U799" s="238">
        <v>61.164000000000001</v>
      </c>
      <c r="V799" s="238">
        <v>23.228999999999999</v>
      </c>
      <c r="W799" s="238">
        <v>4.9029999999999996</v>
      </c>
      <c r="X799" s="238">
        <v>1.397</v>
      </c>
      <c r="Y799" s="238">
        <v>8.0000000000000002E-3</v>
      </c>
      <c r="Z799" s="238">
        <v>0.18</v>
      </c>
      <c r="AA799" s="246">
        <v>0</v>
      </c>
      <c r="AB799" s="93"/>
    </row>
    <row r="800" spans="1:28" ht="19.5" customHeight="1" x14ac:dyDescent="0.15">
      <c r="A800" s="191"/>
      <c r="B800" s="193"/>
      <c r="C800" s="190" t="s">
        <v>152</v>
      </c>
      <c r="D800" s="185"/>
      <c r="E800" s="186" t="s">
        <v>184</v>
      </c>
      <c r="F800" s="238">
        <v>1361.66</v>
      </c>
      <c r="G800" s="238">
        <v>4.38</v>
      </c>
      <c r="H800" s="238">
        <v>24.07</v>
      </c>
      <c r="I800" s="238">
        <v>20.21</v>
      </c>
      <c r="J800" s="238">
        <v>49.83</v>
      </c>
      <c r="K800" s="238">
        <v>95.82</v>
      </c>
      <c r="L800" s="238">
        <v>47.78</v>
      </c>
      <c r="M800" s="238">
        <v>24.2</v>
      </c>
      <c r="N800" s="238">
        <v>60</v>
      </c>
      <c r="O800" s="238">
        <v>79.55</v>
      </c>
      <c r="P800" s="238">
        <v>103.54</v>
      </c>
      <c r="Q800" s="238">
        <v>208.53</v>
      </c>
      <c r="R800" s="238">
        <v>235.32</v>
      </c>
      <c r="S800" s="238">
        <v>122.54</v>
      </c>
      <c r="T800" s="238">
        <v>180.04</v>
      </c>
      <c r="U800" s="238">
        <v>79.28</v>
      </c>
      <c r="V800" s="238">
        <v>15.83</v>
      </c>
      <c r="W800" s="238">
        <v>7.04</v>
      </c>
      <c r="X800" s="238">
        <v>3.26</v>
      </c>
      <c r="Y800" s="238">
        <v>0</v>
      </c>
      <c r="Z800" s="238">
        <v>0.44</v>
      </c>
      <c r="AA800" s="246">
        <v>0</v>
      </c>
      <c r="AB800" s="93"/>
    </row>
    <row r="801" spans="1:28" ht="19.5" customHeight="1" x14ac:dyDescent="0.15">
      <c r="A801" s="191"/>
      <c r="B801" s="194"/>
      <c r="C801" s="194"/>
      <c r="D801" s="188"/>
      <c r="E801" s="186" t="s">
        <v>150</v>
      </c>
      <c r="F801" s="238">
        <v>365.91</v>
      </c>
      <c r="G801" s="238">
        <v>0</v>
      </c>
      <c r="H801" s="238">
        <v>0</v>
      </c>
      <c r="I801" s="238">
        <v>0.14499999999999999</v>
      </c>
      <c r="J801" s="238">
        <v>4.9320000000000004</v>
      </c>
      <c r="K801" s="238">
        <v>14.792</v>
      </c>
      <c r="L801" s="238">
        <v>9.5389999999999997</v>
      </c>
      <c r="M801" s="238">
        <v>5.819</v>
      </c>
      <c r="N801" s="238">
        <v>14.99</v>
      </c>
      <c r="O801" s="238">
        <v>24.294</v>
      </c>
      <c r="P801" s="238">
        <v>33.515000000000001</v>
      </c>
      <c r="Q801" s="238">
        <v>65.12</v>
      </c>
      <c r="R801" s="238">
        <v>70.447000000000003</v>
      </c>
      <c r="S801" s="238">
        <v>35.933</v>
      </c>
      <c r="T801" s="238">
        <v>51.634999999999998</v>
      </c>
      <c r="U801" s="238">
        <v>23.931999999999999</v>
      </c>
      <c r="V801" s="238">
        <v>6.4130000000000003</v>
      </c>
      <c r="W801" s="238">
        <v>2.887</v>
      </c>
      <c r="X801" s="238">
        <v>1.337</v>
      </c>
      <c r="Y801" s="238">
        <v>0</v>
      </c>
      <c r="Z801" s="238">
        <v>0.18</v>
      </c>
      <c r="AA801" s="246">
        <v>0</v>
      </c>
      <c r="AB801" s="93"/>
    </row>
    <row r="802" spans="1:28" ht="19.5" customHeight="1" x14ac:dyDescent="0.15">
      <c r="A802" s="191"/>
      <c r="B802" s="195"/>
      <c r="C802" s="186"/>
      <c r="D802" s="186" t="s">
        <v>153</v>
      </c>
      <c r="E802" s="186" t="s">
        <v>184</v>
      </c>
      <c r="F802" s="238">
        <v>1358.9</v>
      </c>
      <c r="G802" s="238">
        <v>4.38</v>
      </c>
      <c r="H802" s="238">
        <v>24.07</v>
      </c>
      <c r="I802" s="238">
        <v>20.21</v>
      </c>
      <c r="J802" s="238">
        <v>48.83</v>
      </c>
      <c r="K802" s="238">
        <v>95.56</v>
      </c>
      <c r="L802" s="238">
        <v>46.93</v>
      </c>
      <c r="M802" s="238">
        <v>24.2</v>
      </c>
      <c r="N802" s="238">
        <v>60</v>
      </c>
      <c r="O802" s="238">
        <v>79.55</v>
      </c>
      <c r="P802" s="238">
        <v>103.54</v>
      </c>
      <c r="Q802" s="238">
        <v>208.24</v>
      </c>
      <c r="R802" s="238">
        <v>234.96</v>
      </c>
      <c r="S802" s="238">
        <v>122.54</v>
      </c>
      <c r="T802" s="238">
        <v>180.04</v>
      </c>
      <c r="U802" s="238">
        <v>79.28</v>
      </c>
      <c r="V802" s="238">
        <v>15.83</v>
      </c>
      <c r="W802" s="238">
        <v>7.04</v>
      </c>
      <c r="X802" s="238">
        <v>3.26</v>
      </c>
      <c r="Y802" s="238">
        <v>0</v>
      </c>
      <c r="Z802" s="238">
        <v>0.44</v>
      </c>
      <c r="AA802" s="246">
        <v>0</v>
      </c>
      <c r="AB802" s="93"/>
    </row>
    <row r="803" spans="1:28" ht="19.5" customHeight="1" x14ac:dyDescent="0.15">
      <c r="A803" s="191"/>
      <c r="B803" s="195" t="s">
        <v>154</v>
      </c>
      <c r="C803" s="195"/>
      <c r="D803" s="195"/>
      <c r="E803" s="186" t="s">
        <v>150</v>
      </c>
      <c r="F803" s="238">
        <v>365.59199999999998</v>
      </c>
      <c r="G803" s="238">
        <v>0</v>
      </c>
      <c r="H803" s="238">
        <v>0</v>
      </c>
      <c r="I803" s="238">
        <v>0.14499999999999999</v>
      </c>
      <c r="J803" s="238">
        <v>4.8819999999999997</v>
      </c>
      <c r="K803" s="238">
        <v>14.773999999999999</v>
      </c>
      <c r="L803" s="238">
        <v>9.4619999999999997</v>
      </c>
      <c r="M803" s="238">
        <v>5.819</v>
      </c>
      <c r="N803" s="238">
        <v>14.99</v>
      </c>
      <c r="O803" s="238">
        <v>24.294</v>
      </c>
      <c r="P803" s="238">
        <v>33.515000000000001</v>
      </c>
      <c r="Q803" s="238">
        <v>65.040999999999997</v>
      </c>
      <c r="R803" s="238">
        <v>70.352999999999994</v>
      </c>
      <c r="S803" s="238">
        <v>35.933</v>
      </c>
      <c r="T803" s="238">
        <v>51.634999999999998</v>
      </c>
      <c r="U803" s="238">
        <v>23.931999999999999</v>
      </c>
      <c r="V803" s="238">
        <v>6.4130000000000003</v>
      </c>
      <c r="W803" s="238">
        <v>2.887</v>
      </c>
      <c r="X803" s="238">
        <v>1.337</v>
      </c>
      <c r="Y803" s="238">
        <v>0</v>
      </c>
      <c r="Z803" s="238">
        <v>0.18</v>
      </c>
      <c r="AA803" s="246">
        <v>0</v>
      </c>
      <c r="AB803" s="93"/>
    </row>
    <row r="804" spans="1:28" ht="19.5" customHeight="1" x14ac:dyDescent="0.15">
      <c r="A804" s="191" t="s">
        <v>155</v>
      </c>
      <c r="B804" s="195"/>
      <c r="C804" s="195" t="s">
        <v>10</v>
      </c>
      <c r="D804" s="186" t="s">
        <v>156</v>
      </c>
      <c r="E804" s="186" t="s">
        <v>184</v>
      </c>
      <c r="F804" s="238">
        <v>776.62</v>
      </c>
      <c r="G804" s="238">
        <v>4.38</v>
      </c>
      <c r="H804" s="238">
        <v>19.329999999999998</v>
      </c>
      <c r="I804" s="238">
        <v>1.64</v>
      </c>
      <c r="J804" s="238">
        <v>34.56</v>
      </c>
      <c r="K804" s="238">
        <v>74.459999999999994</v>
      </c>
      <c r="L804" s="238">
        <v>42.93</v>
      </c>
      <c r="M804" s="238">
        <v>22.2</v>
      </c>
      <c r="N804" s="238">
        <v>41.51</v>
      </c>
      <c r="O804" s="238">
        <v>71.209999999999994</v>
      </c>
      <c r="P804" s="238">
        <v>91.69</v>
      </c>
      <c r="Q804" s="238">
        <v>128.06</v>
      </c>
      <c r="R804" s="238">
        <v>108.67</v>
      </c>
      <c r="S804" s="238">
        <v>43.69</v>
      </c>
      <c r="T804" s="238">
        <v>44.07</v>
      </c>
      <c r="U804" s="238">
        <v>22.16</v>
      </c>
      <c r="V804" s="238">
        <v>15.32</v>
      </c>
      <c r="W804" s="238">
        <v>7.04</v>
      </c>
      <c r="X804" s="238">
        <v>3.26</v>
      </c>
      <c r="Y804" s="238">
        <v>0</v>
      </c>
      <c r="Z804" s="238">
        <v>0.44</v>
      </c>
      <c r="AA804" s="246">
        <v>0</v>
      </c>
      <c r="AB804" s="93"/>
    </row>
    <row r="805" spans="1:28" ht="19.5" customHeight="1" x14ac:dyDescent="0.15">
      <c r="A805" s="191"/>
      <c r="B805" s="195"/>
      <c r="C805" s="195"/>
      <c r="D805" s="195"/>
      <c r="E805" s="186" t="s">
        <v>150</v>
      </c>
      <c r="F805" s="238">
        <v>240.565</v>
      </c>
      <c r="G805" s="238">
        <v>0</v>
      </c>
      <c r="H805" s="238">
        <v>0</v>
      </c>
      <c r="I805" s="238">
        <v>8.8999999999999996E-2</v>
      </c>
      <c r="J805" s="238">
        <v>4.1470000000000002</v>
      </c>
      <c r="K805" s="238">
        <v>12.664</v>
      </c>
      <c r="L805" s="238">
        <v>9.0139999999999993</v>
      </c>
      <c r="M805" s="238">
        <v>5.5540000000000003</v>
      </c>
      <c r="N805" s="238">
        <v>12.04</v>
      </c>
      <c r="O805" s="238">
        <v>22.792999999999999</v>
      </c>
      <c r="P805" s="238">
        <v>31.145</v>
      </c>
      <c r="Q805" s="238">
        <v>47.412999999999997</v>
      </c>
      <c r="R805" s="238">
        <v>41.301000000000002</v>
      </c>
      <c r="S805" s="238">
        <v>17.013000000000002</v>
      </c>
      <c r="T805" s="238">
        <v>17.623999999999999</v>
      </c>
      <c r="U805" s="238">
        <v>9.0839999999999996</v>
      </c>
      <c r="V805" s="238">
        <v>6.28</v>
      </c>
      <c r="W805" s="238">
        <v>2.887</v>
      </c>
      <c r="X805" s="238">
        <v>1.337</v>
      </c>
      <c r="Y805" s="238">
        <v>0</v>
      </c>
      <c r="Z805" s="238">
        <v>0.18</v>
      </c>
      <c r="AA805" s="246">
        <v>0</v>
      </c>
      <c r="AB805" s="93"/>
    </row>
    <row r="806" spans="1:28" ht="19.5" customHeight="1" x14ac:dyDescent="0.15">
      <c r="A806" s="191"/>
      <c r="B806" s="195"/>
      <c r="C806" s="195"/>
      <c r="D806" s="186" t="s">
        <v>157</v>
      </c>
      <c r="E806" s="186" t="s">
        <v>184</v>
      </c>
      <c r="F806" s="238">
        <v>155.27000000000001</v>
      </c>
      <c r="G806" s="238">
        <v>0</v>
      </c>
      <c r="H806" s="238">
        <v>0</v>
      </c>
      <c r="I806" s="238">
        <v>0</v>
      </c>
      <c r="J806" s="238">
        <v>0</v>
      </c>
      <c r="K806" s="238">
        <v>0</v>
      </c>
      <c r="L806" s="238">
        <v>0</v>
      </c>
      <c r="M806" s="238">
        <v>0</v>
      </c>
      <c r="N806" s="238">
        <v>1.01</v>
      </c>
      <c r="O806" s="238">
        <v>1.7</v>
      </c>
      <c r="P806" s="238">
        <v>9.7899999999999991</v>
      </c>
      <c r="Q806" s="238">
        <v>48.63</v>
      </c>
      <c r="R806" s="238">
        <v>75.16</v>
      </c>
      <c r="S806" s="238">
        <v>3.18</v>
      </c>
      <c r="T806" s="238">
        <v>14.68</v>
      </c>
      <c r="U806" s="238">
        <v>1.1200000000000001</v>
      </c>
      <c r="V806" s="238">
        <v>0</v>
      </c>
      <c r="W806" s="238">
        <v>0</v>
      </c>
      <c r="X806" s="238">
        <v>0</v>
      </c>
      <c r="Y806" s="238">
        <v>0</v>
      </c>
      <c r="Z806" s="238">
        <v>0</v>
      </c>
      <c r="AA806" s="246">
        <v>0</v>
      </c>
      <c r="AB806" s="93"/>
    </row>
    <row r="807" spans="1:28" ht="19.5" customHeight="1" x14ac:dyDescent="0.15">
      <c r="A807" s="191"/>
      <c r="B807" s="195"/>
      <c r="C807" s="195"/>
      <c r="D807" s="195"/>
      <c r="E807" s="186" t="s">
        <v>150</v>
      </c>
      <c r="F807" s="238">
        <v>35.136000000000003</v>
      </c>
      <c r="G807" s="238">
        <v>0</v>
      </c>
      <c r="H807" s="238">
        <v>0</v>
      </c>
      <c r="I807" s="238">
        <v>0</v>
      </c>
      <c r="J807" s="238">
        <v>0</v>
      </c>
      <c r="K807" s="238">
        <v>0</v>
      </c>
      <c r="L807" s="238">
        <v>0</v>
      </c>
      <c r="M807" s="238">
        <v>0</v>
      </c>
      <c r="N807" s="238">
        <v>0.16200000000000001</v>
      </c>
      <c r="O807" s="238">
        <v>0.30599999999999999</v>
      </c>
      <c r="P807" s="238">
        <v>1.958</v>
      </c>
      <c r="Q807" s="238">
        <v>10.698</v>
      </c>
      <c r="R807" s="238">
        <v>17.288</v>
      </c>
      <c r="S807" s="238">
        <v>0.76300000000000001</v>
      </c>
      <c r="T807" s="238">
        <v>3.67</v>
      </c>
      <c r="U807" s="238">
        <v>0.29099999999999998</v>
      </c>
      <c r="V807" s="238">
        <v>0</v>
      </c>
      <c r="W807" s="238">
        <v>0</v>
      </c>
      <c r="X807" s="238">
        <v>0</v>
      </c>
      <c r="Y807" s="238">
        <v>0</v>
      </c>
      <c r="Z807" s="238">
        <v>0</v>
      </c>
      <c r="AA807" s="246">
        <v>0</v>
      </c>
      <c r="AB807" s="93"/>
    </row>
    <row r="808" spans="1:28" ht="19.5" customHeight="1" x14ac:dyDescent="0.15">
      <c r="A808" s="191"/>
      <c r="B808" s="195" t="s">
        <v>158</v>
      </c>
      <c r="C808" s="195" t="s">
        <v>159</v>
      </c>
      <c r="D808" s="186" t="s">
        <v>160</v>
      </c>
      <c r="E808" s="186" t="s">
        <v>184</v>
      </c>
      <c r="F808" s="238">
        <v>403.06</v>
      </c>
      <c r="G808" s="238">
        <v>0</v>
      </c>
      <c r="H808" s="238">
        <v>1.51</v>
      </c>
      <c r="I808" s="238">
        <v>3.61</v>
      </c>
      <c r="J808" s="238">
        <v>9.7100000000000009</v>
      </c>
      <c r="K808" s="238">
        <v>21.1</v>
      </c>
      <c r="L808" s="238">
        <v>3.6</v>
      </c>
      <c r="M808" s="238">
        <v>1.63</v>
      </c>
      <c r="N808" s="238">
        <v>17.38</v>
      </c>
      <c r="O808" s="238">
        <v>6.64</v>
      </c>
      <c r="P808" s="238">
        <v>2.06</v>
      </c>
      <c r="Q808" s="238">
        <v>31.55</v>
      </c>
      <c r="R808" s="238">
        <v>51.13</v>
      </c>
      <c r="S808" s="238">
        <v>75.67</v>
      </c>
      <c r="T808" s="238">
        <v>120.96</v>
      </c>
      <c r="U808" s="238">
        <v>56</v>
      </c>
      <c r="V808" s="238">
        <v>0.51</v>
      </c>
      <c r="W808" s="238">
        <v>0</v>
      </c>
      <c r="X808" s="238">
        <v>0</v>
      </c>
      <c r="Y808" s="238">
        <v>0</v>
      </c>
      <c r="Z808" s="238">
        <v>0</v>
      </c>
      <c r="AA808" s="246">
        <v>0</v>
      </c>
      <c r="AB808" s="93"/>
    </row>
    <row r="809" spans="1:28" ht="19.5" customHeight="1" x14ac:dyDescent="0.15">
      <c r="A809" s="191"/>
      <c r="B809" s="195"/>
      <c r="C809" s="195"/>
      <c r="D809" s="195"/>
      <c r="E809" s="186" t="s">
        <v>150</v>
      </c>
      <c r="F809" s="238">
        <v>89.68</v>
      </c>
      <c r="G809" s="238">
        <v>0</v>
      </c>
      <c r="H809" s="238">
        <v>0</v>
      </c>
      <c r="I809" s="238">
        <v>5.6000000000000001E-2</v>
      </c>
      <c r="J809" s="238">
        <v>0.68100000000000005</v>
      </c>
      <c r="K809" s="238">
        <v>2.11</v>
      </c>
      <c r="L809" s="238">
        <v>0.432</v>
      </c>
      <c r="M809" s="238">
        <v>0.22800000000000001</v>
      </c>
      <c r="N809" s="238">
        <v>2.78</v>
      </c>
      <c r="O809" s="238">
        <v>1.1950000000000001</v>
      </c>
      <c r="P809" s="238">
        <v>0.41199999999999998</v>
      </c>
      <c r="Q809" s="238">
        <v>6.93</v>
      </c>
      <c r="R809" s="238">
        <v>11.763999999999999</v>
      </c>
      <c r="S809" s="238">
        <v>18.157</v>
      </c>
      <c r="T809" s="238">
        <v>30.245000000000001</v>
      </c>
      <c r="U809" s="238">
        <v>14.557</v>
      </c>
      <c r="V809" s="238">
        <v>0.13300000000000001</v>
      </c>
      <c r="W809" s="238">
        <v>0</v>
      </c>
      <c r="X809" s="238">
        <v>0</v>
      </c>
      <c r="Y809" s="238">
        <v>0</v>
      </c>
      <c r="Z809" s="238">
        <v>0</v>
      </c>
      <c r="AA809" s="246">
        <v>0</v>
      </c>
      <c r="AB809" s="93"/>
    </row>
    <row r="810" spans="1:28" ht="19.5" customHeight="1" x14ac:dyDescent="0.15">
      <c r="A810" s="191"/>
      <c r="B810" s="195"/>
      <c r="C810" s="195"/>
      <c r="D810" s="186" t="s">
        <v>161</v>
      </c>
      <c r="E810" s="186" t="s">
        <v>184</v>
      </c>
      <c r="F810" s="238">
        <v>20.14</v>
      </c>
      <c r="G810" s="238">
        <v>0</v>
      </c>
      <c r="H810" s="238">
        <v>0.22</v>
      </c>
      <c r="I810" s="238">
        <v>14.96</v>
      </c>
      <c r="J810" s="238">
        <v>4.5599999999999996</v>
      </c>
      <c r="K810" s="238">
        <v>0</v>
      </c>
      <c r="L810" s="238">
        <v>0.4</v>
      </c>
      <c r="M810" s="238">
        <v>0</v>
      </c>
      <c r="N810" s="238">
        <v>0</v>
      </c>
      <c r="O810" s="238">
        <v>0</v>
      </c>
      <c r="P810" s="238">
        <v>0</v>
      </c>
      <c r="Q810" s="238">
        <v>0</v>
      </c>
      <c r="R810" s="238">
        <v>0</v>
      </c>
      <c r="S810" s="238">
        <v>0</v>
      </c>
      <c r="T810" s="238">
        <v>0</v>
      </c>
      <c r="U810" s="238">
        <v>0</v>
      </c>
      <c r="V810" s="238">
        <v>0</v>
      </c>
      <c r="W810" s="238">
        <v>0</v>
      </c>
      <c r="X810" s="238">
        <v>0</v>
      </c>
      <c r="Y810" s="238">
        <v>0</v>
      </c>
      <c r="Z810" s="238">
        <v>0</v>
      </c>
      <c r="AA810" s="246">
        <v>0</v>
      </c>
      <c r="AB810" s="93"/>
    </row>
    <row r="811" spans="1:28" ht="19.5" customHeight="1" x14ac:dyDescent="0.15">
      <c r="A811" s="191"/>
      <c r="B811" s="195"/>
      <c r="C811" s="195"/>
      <c r="D811" s="195"/>
      <c r="E811" s="186" t="s">
        <v>150</v>
      </c>
      <c r="F811" s="238">
        <v>7.0000000000000007E-2</v>
      </c>
      <c r="G811" s="238">
        <v>0</v>
      </c>
      <c r="H811" s="238">
        <v>0</v>
      </c>
      <c r="I811" s="238">
        <v>0</v>
      </c>
      <c r="J811" s="238">
        <v>5.3999999999999999E-2</v>
      </c>
      <c r="K811" s="238">
        <v>0</v>
      </c>
      <c r="L811" s="238">
        <v>1.6E-2</v>
      </c>
      <c r="M811" s="238">
        <v>0</v>
      </c>
      <c r="N811" s="238">
        <v>0</v>
      </c>
      <c r="O811" s="238">
        <v>0</v>
      </c>
      <c r="P811" s="238">
        <v>0</v>
      </c>
      <c r="Q811" s="238">
        <v>0</v>
      </c>
      <c r="R811" s="238">
        <v>0</v>
      </c>
      <c r="S811" s="238">
        <v>0</v>
      </c>
      <c r="T811" s="238">
        <v>0</v>
      </c>
      <c r="U811" s="238">
        <v>0</v>
      </c>
      <c r="V811" s="238">
        <v>0</v>
      </c>
      <c r="W811" s="238">
        <v>0</v>
      </c>
      <c r="X811" s="238">
        <v>0</v>
      </c>
      <c r="Y811" s="238">
        <v>0</v>
      </c>
      <c r="Z811" s="238">
        <v>0</v>
      </c>
      <c r="AA811" s="246">
        <v>0</v>
      </c>
      <c r="AB811" s="93"/>
    </row>
    <row r="812" spans="1:28" ht="19.5" customHeight="1" x14ac:dyDescent="0.15">
      <c r="A812" s="191"/>
      <c r="B812" s="195"/>
      <c r="C812" s="195" t="s">
        <v>162</v>
      </c>
      <c r="D812" s="186" t="s">
        <v>163</v>
      </c>
      <c r="E812" s="186" t="s">
        <v>184</v>
      </c>
      <c r="F812" s="238">
        <v>3.46</v>
      </c>
      <c r="G812" s="238">
        <v>0</v>
      </c>
      <c r="H812" s="238">
        <v>3.01</v>
      </c>
      <c r="I812" s="238">
        <v>0</v>
      </c>
      <c r="J812" s="238">
        <v>0</v>
      </c>
      <c r="K812" s="238">
        <v>0</v>
      </c>
      <c r="L812" s="238">
        <v>0</v>
      </c>
      <c r="M812" s="238">
        <v>0.12</v>
      </c>
      <c r="N812" s="238">
        <v>0</v>
      </c>
      <c r="O812" s="238">
        <v>0</v>
      </c>
      <c r="P812" s="238">
        <v>0</v>
      </c>
      <c r="Q812" s="238">
        <v>0</v>
      </c>
      <c r="R812" s="238">
        <v>0</v>
      </c>
      <c r="S812" s="238">
        <v>0</v>
      </c>
      <c r="T812" s="238">
        <v>0.33</v>
      </c>
      <c r="U812" s="238">
        <v>0</v>
      </c>
      <c r="V812" s="238">
        <v>0</v>
      </c>
      <c r="W812" s="238">
        <v>0</v>
      </c>
      <c r="X812" s="238">
        <v>0</v>
      </c>
      <c r="Y812" s="238">
        <v>0</v>
      </c>
      <c r="Z812" s="238">
        <v>0</v>
      </c>
      <c r="AA812" s="246">
        <v>0</v>
      </c>
      <c r="AB812" s="93"/>
    </row>
    <row r="813" spans="1:28" ht="19.5" customHeight="1" x14ac:dyDescent="0.15">
      <c r="A813" s="191"/>
      <c r="B813" s="195" t="s">
        <v>20</v>
      </c>
      <c r="C813" s="195"/>
      <c r="D813" s="195"/>
      <c r="E813" s="186" t="s">
        <v>150</v>
      </c>
      <c r="F813" s="238">
        <v>0.11799999999999999</v>
      </c>
      <c r="G813" s="238">
        <v>0</v>
      </c>
      <c r="H813" s="238">
        <v>0</v>
      </c>
      <c r="I813" s="238">
        <v>0</v>
      </c>
      <c r="J813" s="238">
        <v>0</v>
      </c>
      <c r="K813" s="238">
        <v>0</v>
      </c>
      <c r="L813" s="238">
        <v>0</v>
      </c>
      <c r="M813" s="238">
        <v>2.1999999999999999E-2</v>
      </c>
      <c r="N813" s="238">
        <v>0</v>
      </c>
      <c r="O813" s="238">
        <v>0</v>
      </c>
      <c r="P813" s="238">
        <v>0</v>
      </c>
      <c r="Q813" s="238">
        <v>0</v>
      </c>
      <c r="R813" s="238">
        <v>0</v>
      </c>
      <c r="S813" s="238">
        <v>0</v>
      </c>
      <c r="T813" s="238">
        <v>9.6000000000000002E-2</v>
      </c>
      <c r="U813" s="238">
        <v>0</v>
      </c>
      <c r="V813" s="238">
        <v>0</v>
      </c>
      <c r="W813" s="238">
        <v>0</v>
      </c>
      <c r="X813" s="238">
        <v>0</v>
      </c>
      <c r="Y813" s="238">
        <v>0</v>
      </c>
      <c r="Z813" s="238">
        <v>0</v>
      </c>
      <c r="AA813" s="246">
        <v>0</v>
      </c>
      <c r="AB813" s="93"/>
    </row>
    <row r="814" spans="1:28" ht="19.5" customHeight="1" x14ac:dyDescent="0.15">
      <c r="A814" s="191"/>
      <c r="B814" s="195"/>
      <c r="C814" s="195"/>
      <c r="D814" s="186" t="s">
        <v>164</v>
      </c>
      <c r="E814" s="186" t="s">
        <v>184</v>
      </c>
      <c r="F814" s="238">
        <v>0.35</v>
      </c>
      <c r="G814" s="238">
        <v>0</v>
      </c>
      <c r="H814" s="238">
        <v>0</v>
      </c>
      <c r="I814" s="238">
        <v>0</v>
      </c>
      <c r="J814" s="238">
        <v>0</v>
      </c>
      <c r="K814" s="238">
        <v>0</v>
      </c>
      <c r="L814" s="238">
        <v>0</v>
      </c>
      <c r="M814" s="238">
        <v>0.25</v>
      </c>
      <c r="N814" s="238">
        <v>0.1</v>
      </c>
      <c r="O814" s="238">
        <v>0</v>
      </c>
      <c r="P814" s="238">
        <v>0</v>
      </c>
      <c r="Q814" s="238">
        <v>0</v>
      </c>
      <c r="R814" s="238">
        <v>0</v>
      </c>
      <c r="S814" s="238">
        <v>0</v>
      </c>
      <c r="T814" s="238">
        <v>0</v>
      </c>
      <c r="U814" s="238">
        <v>0</v>
      </c>
      <c r="V814" s="238">
        <v>0</v>
      </c>
      <c r="W814" s="238">
        <v>0</v>
      </c>
      <c r="X814" s="238">
        <v>0</v>
      </c>
      <c r="Y814" s="238">
        <v>0</v>
      </c>
      <c r="Z814" s="238">
        <v>0</v>
      </c>
      <c r="AA814" s="246">
        <v>0</v>
      </c>
      <c r="AB814" s="93"/>
    </row>
    <row r="815" spans="1:28" ht="19.5" customHeight="1" x14ac:dyDescent="0.15">
      <c r="A815" s="191" t="s">
        <v>227</v>
      </c>
      <c r="B815" s="195"/>
      <c r="C815" s="195"/>
      <c r="D815" s="195"/>
      <c r="E815" s="186" t="s">
        <v>150</v>
      </c>
      <c r="F815" s="238">
        <v>2.3E-2</v>
      </c>
      <c r="G815" s="238">
        <v>0</v>
      </c>
      <c r="H815" s="238">
        <v>0</v>
      </c>
      <c r="I815" s="238">
        <v>0</v>
      </c>
      <c r="J815" s="238">
        <v>0</v>
      </c>
      <c r="K815" s="238">
        <v>0</v>
      </c>
      <c r="L815" s="238">
        <v>0</v>
      </c>
      <c r="M815" s="238">
        <v>1.4999999999999999E-2</v>
      </c>
      <c r="N815" s="238">
        <v>8.0000000000000002E-3</v>
      </c>
      <c r="O815" s="238">
        <v>0</v>
      </c>
      <c r="P815" s="238">
        <v>0</v>
      </c>
      <c r="Q815" s="238">
        <v>0</v>
      </c>
      <c r="R815" s="238">
        <v>0</v>
      </c>
      <c r="S815" s="238">
        <v>0</v>
      </c>
      <c r="T815" s="238">
        <v>0</v>
      </c>
      <c r="U815" s="238">
        <v>0</v>
      </c>
      <c r="V815" s="238">
        <v>0</v>
      </c>
      <c r="W815" s="238">
        <v>0</v>
      </c>
      <c r="X815" s="238">
        <v>0</v>
      </c>
      <c r="Y815" s="238">
        <v>0</v>
      </c>
      <c r="Z815" s="238">
        <v>0</v>
      </c>
      <c r="AA815" s="246">
        <v>0</v>
      </c>
      <c r="AB815" s="93"/>
    </row>
    <row r="816" spans="1:28" ht="19.5" customHeight="1" x14ac:dyDescent="0.15">
      <c r="A816" s="191"/>
      <c r="B816" s="194"/>
      <c r="C816" s="190" t="s">
        <v>165</v>
      </c>
      <c r="D816" s="185"/>
      <c r="E816" s="186" t="s">
        <v>184</v>
      </c>
      <c r="F816" s="238">
        <v>2.76</v>
      </c>
      <c r="G816" s="238">
        <v>0</v>
      </c>
      <c r="H816" s="238">
        <v>0</v>
      </c>
      <c r="I816" s="238">
        <v>0</v>
      </c>
      <c r="J816" s="238">
        <v>1</v>
      </c>
      <c r="K816" s="238">
        <v>0.26</v>
      </c>
      <c r="L816" s="238">
        <v>0.85</v>
      </c>
      <c r="M816" s="238">
        <v>0</v>
      </c>
      <c r="N816" s="238">
        <v>0</v>
      </c>
      <c r="O816" s="238">
        <v>0</v>
      </c>
      <c r="P816" s="238">
        <v>0</v>
      </c>
      <c r="Q816" s="238">
        <v>0.28999999999999998</v>
      </c>
      <c r="R816" s="238">
        <v>0.36</v>
      </c>
      <c r="S816" s="238">
        <v>0</v>
      </c>
      <c r="T816" s="238">
        <v>0</v>
      </c>
      <c r="U816" s="238">
        <v>0</v>
      </c>
      <c r="V816" s="238">
        <v>0</v>
      </c>
      <c r="W816" s="238">
        <v>0</v>
      </c>
      <c r="X816" s="238">
        <v>0</v>
      </c>
      <c r="Y816" s="238">
        <v>0</v>
      </c>
      <c r="Z816" s="238">
        <v>0</v>
      </c>
      <c r="AA816" s="246">
        <v>0</v>
      </c>
      <c r="AB816" s="93"/>
    </row>
    <row r="817" spans="1:28" ht="19.5" customHeight="1" x14ac:dyDescent="0.15">
      <c r="A817" s="191"/>
      <c r="B817" s="194"/>
      <c r="C817" s="194"/>
      <c r="D817" s="188"/>
      <c r="E817" s="186" t="s">
        <v>150</v>
      </c>
      <c r="F817" s="238">
        <v>0.318</v>
      </c>
      <c r="G817" s="238">
        <v>0</v>
      </c>
      <c r="H817" s="238">
        <v>0</v>
      </c>
      <c r="I817" s="238">
        <v>0</v>
      </c>
      <c r="J817" s="238">
        <v>0.05</v>
      </c>
      <c r="K817" s="238">
        <v>1.7999999999999999E-2</v>
      </c>
      <c r="L817" s="238">
        <v>7.6999999999999999E-2</v>
      </c>
      <c r="M817" s="238">
        <v>0</v>
      </c>
      <c r="N817" s="238">
        <v>0</v>
      </c>
      <c r="O817" s="238">
        <v>0</v>
      </c>
      <c r="P817" s="238">
        <v>0</v>
      </c>
      <c r="Q817" s="238">
        <v>7.9000000000000001E-2</v>
      </c>
      <c r="R817" s="238">
        <v>9.4E-2</v>
      </c>
      <c r="S817" s="238">
        <v>0</v>
      </c>
      <c r="T817" s="238">
        <v>0</v>
      </c>
      <c r="U817" s="238">
        <v>0</v>
      </c>
      <c r="V817" s="238">
        <v>0</v>
      </c>
      <c r="W817" s="238">
        <v>0</v>
      </c>
      <c r="X817" s="238">
        <v>0</v>
      </c>
      <c r="Y817" s="238">
        <v>0</v>
      </c>
      <c r="Z817" s="238">
        <v>0</v>
      </c>
      <c r="AA817" s="246">
        <v>0</v>
      </c>
      <c r="AB817" s="93"/>
    </row>
    <row r="818" spans="1:28" ht="19.5" customHeight="1" x14ac:dyDescent="0.15">
      <c r="A818" s="191"/>
      <c r="B818" s="193"/>
      <c r="C818" s="190" t="s">
        <v>152</v>
      </c>
      <c r="D818" s="185"/>
      <c r="E818" s="186" t="s">
        <v>184</v>
      </c>
      <c r="F818" s="238">
        <v>2772.57</v>
      </c>
      <c r="G818" s="238">
        <v>1.73</v>
      </c>
      <c r="H818" s="238">
        <v>9.67</v>
      </c>
      <c r="I818" s="238">
        <v>37.53</v>
      </c>
      <c r="J818" s="238">
        <v>22.93</v>
      </c>
      <c r="K818" s="238">
        <v>17.43</v>
      </c>
      <c r="L818" s="238">
        <v>3.1</v>
      </c>
      <c r="M818" s="238">
        <v>116.22</v>
      </c>
      <c r="N818" s="238">
        <v>34.32</v>
      </c>
      <c r="O818" s="238">
        <v>79.95</v>
      </c>
      <c r="P818" s="238">
        <v>60.7</v>
      </c>
      <c r="Q818" s="238">
        <v>198.05</v>
      </c>
      <c r="R818" s="238">
        <v>364.24</v>
      </c>
      <c r="S818" s="238">
        <v>737.1</v>
      </c>
      <c r="T818" s="238">
        <v>796.49</v>
      </c>
      <c r="U818" s="238">
        <v>203.82</v>
      </c>
      <c r="V818" s="238">
        <v>77.61</v>
      </c>
      <c r="W818" s="238">
        <v>11.32</v>
      </c>
      <c r="X818" s="238">
        <v>0.33</v>
      </c>
      <c r="Y818" s="238">
        <v>0.03</v>
      </c>
      <c r="Z818" s="238">
        <v>0</v>
      </c>
      <c r="AA818" s="246">
        <v>0</v>
      </c>
      <c r="AB818" s="93"/>
    </row>
    <row r="819" spans="1:28" ht="19.5" customHeight="1" x14ac:dyDescent="0.15">
      <c r="A819" s="191"/>
      <c r="B819" s="194"/>
      <c r="C819" s="194"/>
      <c r="D819" s="188"/>
      <c r="E819" s="186" t="s">
        <v>150</v>
      </c>
      <c r="F819" s="238">
        <v>439.93700000000001</v>
      </c>
      <c r="G819" s="238">
        <v>0</v>
      </c>
      <c r="H819" s="238">
        <v>4.9000000000000002E-2</v>
      </c>
      <c r="I819" s="238">
        <v>0.94</v>
      </c>
      <c r="J819" s="238">
        <v>1.2450000000000001</v>
      </c>
      <c r="K819" s="238">
        <v>1.2989999999999999</v>
      </c>
      <c r="L819" s="238">
        <v>0.28000000000000003</v>
      </c>
      <c r="M819" s="238">
        <v>11.622</v>
      </c>
      <c r="N819" s="238">
        <v>4.0629999999999997</v>
      </c>
      <c r="O819" s="238">
        <v>10.621</v>
      </c>
      <c r="P819" s="238">
        <v>8.1159999999999801</v>
      </c>
      <c r="Q819" s="238">
        <v>28.89</v>
      </c>
      <c r="R819" s="238">
        <v>57.212000000000003</v>
      </c>
      <c r="S819" s="238">
        <v>125.267</v>
      </c>
      <c r="T819" s="238">
        <v>134.20099999999999</v>
      </c>
      <c r="U819" s="238">
        <v>37.231999999999999</v>
      </c>
      <c r="V819" s="238">
        <v>16.815999999999999</v>
      </c>
      <c r="W819" s="238">
        <v>2.016</v>
      </c>
      <c r="X819" s="238">
        <v>0.06</v>
      </c>
      <c r="Y819" s="238">
        <v>8.0000000000000002E-3</v>
      </c>
      <c r="Z819" s="238">
        <v>0</v>
      </c>
      <c r="AA819" s="246">
        <v>0</v>
      </c>
      <c r="AB819" s="93"/>
    </row>
    <row r="820" spans="1:28" ht="19.5" customHeight="1" x14ac:dyDescent="0.15">
      <c r="A820" s="191"/>
      <c r="B820" s="195" t="s">
        <v>94</v>
      </c>
      <c r="C820" s="186"/>
      <c r="D820" s="186" t="s">
        <v>153</v>
      </c>
      <c r="E820" s="186" t="s">
        <v>184</v>
      </c>
      <c r="F820" s="238">
        <v>598.24</v>
      </c>
      <c r="G820" s="238">
        <v>0</v>
      </c>
      <c r="H820" s="238">
        <v>0</v>
      </c>
      <c r="I820" s="238">
        <v>0</v>
      </c>
      <c r="J820" s="238">
        <v>4.57</v>
      </c>
      <c r="K820" s="238">
        <v>2.63</v>
      </c>
      <c r="L820" s="238">
        <v>0</v>
      </c>
      <c r="M820" s="238">
        <v>0</v>
      </c>
      <c r="N820" s="238">
        <v>5.74</v>
      </c>
      <c r="O820" s="238">
        <v>21.81</v>
      </c>
      <c r="P820" s="238">
        <v>2.97</v>
      </c>
      <c r="Q820" s="238">
        <v>17.309999999999999</v>
      </c>
      <c r="R820" s="238">
        <v>51.17</v>
      </c>
      <c r="S820" s="238">
        <v>194.01</v>
      </c>
      <c r="T820" s="238">
        <v>177.2</v>
      </c>
      <c r="U820" s="238">
        <v>66</v>
      </c>
      <c r="V820" s="238">
        <v>51.35</v>
      </c>
      <c r="W820" s="238">
        <v>3.12</v>
      </c>
      <c r="X820" s="238">
        <v>0.33</v>
      </c>
      <c r="Y820" s="238">
        <v>0.03</v>
      </c>
      <c r="Z820" s="238">
        <v>0</v>
      </c>
      <c r="AA820" s="250">
        <v>0</v>
      </c>
      <c r="AB820" s="93"/>
    </row>
    <row r="821" spans="1:28" ht="19.5" customHeight="1" x14ac:dyDescent="0.15">
      <c r="A821" s="191"/>
      <c r="B821" s="195"/>
      <c r="C821" s="195" t="s">
        <v>10</v>
      </c>
      <c r="D821" s="195"/>
      <c r="E821" s="186" t="s">
        <v>150</v>
      </c>
      <c r="F821" s="238">
        <v>142.45400000000001</v>
      </c>
      <c r="G821" s="238">
        <v>0</v>
      </c>
      <c r="H821" s="238">
        <v>0</v>
      </c>
      <c r="I821" s="238">
        <v>0</v>
      </c>
      <c r="J821" s="238">
        <v>0.32</v>
      </c>
      <c r="K821" s="238">
        <v>0.26300000000000001</v>
      </c>
      <c r="L821" s="238">
        <v>0</v>
      </c>
      <c r="M821" s="238">
        <v>0</v>
      </c>
      <c r="N821" s="238">
        <v>0.91700000000000004</v>
      </c>
      <c r="O821" s="238">
        <v>3.6349999999999998</v>
      </c>
      <c r="P821" s="238">
        <v>0.59399999999999997</v>
      </c>
      <c r="Q821" s="238">
        <v>3.593</v>
      </c>
      <c r="R821" s="238">
        <v>11.78</v>
      </c>
      <c r="S821" s="238">
        <v>46.514000000000003</v>
      </c>
      <c r="T821" s="238">
        <v>43.795999999999999</v>
      </c>
      <c r="U821" s="238">
        <v>16.981000000000002</v>
      </c>
      <c r="V821" s="238">
        <v>13.180999999999999</v>
      </c>
      <c r="W821" s="238">
        <v>0.81200000000000006</v>
      </c>
      <c r="X821" s="238">
        <v>0.06</v>
      </c>
      <c r="Y821" s="238">
        <v>8.0000000000000002E-3</v>
      </c>
      <c r="Z821" s="238">
        <v>0</v>
      </c>
      <c r="AA821" s="246">
        <v>0</v>
      </c>
      <c r="AB821" s="93"/>
    </row>
    <row r="822" spans="1:28" ht="19.5" customHeight="1" x14ac:dyDescent="0.15">
      <c r="A822" s="191"/>
      <c r="B822" s="195"/>
      <c r="C822" s="195"/>
      <c r="D822" s="186" t="s">
        <v>157</v>
      </c>
      <c r="E822" s="186" t="s">
        <v>184</v>
      </c>
      <c r="F822" s="238">
        <v>160.28</v>
      </c>
      <c r="G822" s="238">
        <v>0</v>
      </c>
      <c r="H822" s="238">
        <v>0</v>
      </c>
      <c r="I822" s="238">
        <v>0</v>
      </c>
      <c r="J822" s="238">
        <v>0</v>
      </c>
      <c r="K822" s="238">
        <v>0</v>
      </c>
      <c r="L822" s="238">
        <v>0</v>
      </c>
      <c r="M822" s="238">
        <v>0</v>
      </c>
      <c r="N822" s="238">
        <v>0.19</v>
      </c>
      <c r="O822" s="238">
        <v>6</v>
      </c>
      <c r="P822" s="238">
        <v>0.82</v>
      </c>
      <c r="Q822" s="238">
        <v>6.59</v>
      </c>
      <c r="R822" s="238">
        <v>15.03</v>
      </c>
      <c r="S822" s="238">
        <v>53.9</v>
      </c>
      <c r="T822" s="238">
        <v>53.63</v>
      </c>
      <c r="U822" s="238">
        <v>21.14</v>
      </c>
      <c r="V822" s="238">
        <v>1.74</v>
      </c>
      <c r="W822" s="238">
        <v>1.24</v>
      </c>
      <c r="X822" s="238">
        <v>0</v>
      </c>
      <c r="Y822" s="238">
        <v>0</v>
      </c>
      <c r="Z822" s="238">
        <v>0</v>
      </c>
      <c r="AA822" s="246">
        <v>0</v>
      </c>
      <c r="AB822" s="93"/>
    </row>
    <row r="823" spans="1:28" ht="19.5" customHeight="1" x14ac:dyDescent="0.15">
      <c r="A823" s="191"/>
      <c r="B823" s="195"/>
      <c r="C823" s="195"/>
      <c r="D823" s="195"/>
      <c r="E823" s="186" t="s">
        <v>150</v>
      </c>
      <c r="F823" s="238">
        <v>37.991999999999997</v>
      </c>
      <c r="G823" s="238">
        <v>0</v>
      </c>
      <c r="H823" s="238">
        <v>0</v>
      </c>
      <c r="I823" s="238">
        <v>0</v>
      </c>
      <c r="J823" s="238">
        <v>0</v>
      </c>
      <c r="K823" s="238">
        <v>0</v>
      </c>
      <c r="L823" s="238">
        <v>0</v>
      </c>
      <c r="M823" s="238">
        <v>0</v>
      </c>
      <c r="N823" s="238">
        <v>0.03</v>
      </c>
      <c r="O823" s="238">
        <v>0.78900000000000003</v>
      </c>
      <c r="P823" s="238">
        <v>0.16400000000000001</v>
      </c>
      <c r="Q823" s="238">
        <v>1.236</v>
      </c>
      <c r="R823" s="238">
        <v>3.46</v>
      </c>
      <c r="S823" s="238">
        <v>12.898999999999999</v>
      </c>
      <c r="T823" s="238">
        <v>13.324999999999999</v>
      </c>
      <c r="U823" s="238">
        <v>5.3150000000000004</v>
      </c>
      <c r="V823" s="238">
        <v>0.45100000000000001</v>
      </c>
      <c r="W823" s="238">
        <v>0.32300000000000001</v>
      </c>
      <c r="X823" s="238">
        <v>0</v>
      </c>
      <c r="Y823" s="238">
        <v>0</v>
      </c>
      <c r="Z823" s="238">
        <v>0</v>
      </c>
      <c r="AA823" s="246">
        <v>0</v>
      </c>
      <c r="AB823" s="93"/>
    </row>
    <row r="824" spans="1:28" ht="19.5" customHeight="1" x14ac:dyDescent="0.15">
      <c r="A824" s="191"/>
      <c r="B824" s="195" t="s">
        <v>65</v>
      </c>
      <c r="C824" s="195" t="s">
        <v>159</v>
      </c>
      <c r="D824" s="186" t="s">
        <v>160</v>
      </c>
      <c r="E824" s="186" t="s">
        <v>184</v>
      </c>
      <c r="F824" s="238">
        <v>437.96</v>
      </c>
      <c r="G824" s="238">
        <v>0</v>
      </c>
      <c r="H824" s="238">
        <v>0</v>
      </c>
      <c r="I824" s="238">
        <v>0</v>
      </c>
      <c r="J824" s="238">
        <v>4.57</v>
      </c>
      <c r="K824" s="238">
        <v>2.63</v>
      </c>
      <c r="L824" s="238">
        <v>0</v>
      </c>
      <c r="M824" s="238">
        <v>0</v>
      </c>
      <c r="N824" s="238">
        <v>5.55</v>
      </c>
      <c r="O824" s="238">
        <v>15.81</v>
      </c>
      <c r="P824" s="238">
        <v>2.15</v>
      </c>
      <c r="Q824" s="238">
        <v>10.72</v>
      </c>
      <c r="R824" s="238">
        <v>36.14</v>
      </c>
      <c r="S824" s="238">
        <v>140.11000000000001</v>
      </c>
      <c r="T824" s="238">
        <v>123.57</v>
      </c>
      <c r="U824" s="238">
        <v>44.86</v>
      </c>
      <c r="V824" s="238">
        <v>49.61</v>
      </c>
      <c r="W824" s="238">
        <v>1.88</v>
      </c>
      <c r="X824" s="238">
        <v>0.33</v>
      </c>
      <c r="Y824" s="238">
        <v>0.03</v>
      </c>
      <c r="Z824" s="238">
        <v>0</v>
      </c>
      <c r="AA824" s="246">
        <v>0</v>
      </c>
      <c r="AB824" s="93"/>
    </row>
    <row r="825" spans="1:28" ht="19.5" customHeight="1" x14ac:dyDescent="0.15">
      <c r="A825" s="191"/>
      <c r="B825" s="195"/>
      <c r="C825" s="195"/>
      <c r="D825" s="195"/>
      <c r="E825" s="186" t="s">
        <v>150</v>
      </c>
      <c r="F825" s="238">
        <v>104.462</v>
      </c>
      <c r="G825" s="238">
        <v>0</v>
      </c>
      <c r="H825" s="238">
        <v>0</v>
      </c>
      <c r="I825" s="238">
        <v>0</v>
      </c>
      <c r="J825" s="238">
        <v>0.32</v>
      </c>
      <c r="K825" s="238">
        <v>0.26300000000000001</v>
      </c>
      <c r="L825" s="238">
        <v>0</v>
      </c>
      <c r="M825" s="238">
        <v>0</v>
      </c>
      <c r="N825" s="238">
        <v>0.88700000000000001</v>
      </c>
      <c r="O825" s="238">
        <v>2.8460000000000001</v>
      </c>
      <c r="P825" s="238">
        <v>0.43</v>
      </c>
      <c r="Q825" s="238">
        <v>2.3570000000000002</v>
      </c>
      <c r="R825" s="238">
        <v>8.32</v>
      </c>
      <c r="S825" s="238">
        <v>33.615000000000002</v>
      </c>
      <c r="T825" s="238">
        <v>30.471</v>
      </c>
      <c r="U825" s="238">
        <v>11.666</v>
      </c>
      <c r="V825" s="238">
        <v>12.73</v>
      </c>
      <c r="W825" s="238">
        <v>0.48899999999999999</v>
      </c>
      <c r="X825" s="238">
        <v>0.06</v>
      </c>
      <c r="Y825" s="238">
        <v>8.0000000000000002E-3</v>
      </c>
      <c r="Z825" s="238">
        <v>0</v>
      </c>
      <c r="AA825" s="246">
        <v>0</v>
      </c>
      <c r="AB825" s="93"/>
    </row>
    <row r="826" spans="1:28" ht="19.5" customHeight="1" x14ac:dyDescent="0.15">
      <c r="A826" s="191" t="s">
        <v>85</v>
      </c>
      <c r="B826" s="195"/>
      <c r="C826" s="195"/>
      <c r="D826" s="186" t="s">
        <v>166</v>
      </c>
      <c r="E826" s="186" t="s">
        <v>184</v>
      </c>
      <c r="F826" s="238">
        <v>0</v>
      </c>
      <c r="G826" s="238">
        <v>0</v>
      </c>
      <c r="H826" s="238">
        <v>0</v>
      </c>
      <c r="I826" s="238">
        <v>0</v>
      </c>
      <c r="J826" s="238">
        <v>0</v>
      </c>
      <c r="K826" s="238">
        <v>0</v>
      </c>
      <c r="L826" s="238">
        <v>0</v>
      </c>
      <c r="M826" s="238">
        <v>0</v>
      </c>
      <c r="N826" s="238">
        <v>0</v>
      </c>
      <c r="O826" s="238">
        <v>0</v>
      </c>
      <c r="P826" s="238">
        <v>0</v>
      </c>
      <c r="Q826" s="238">
        <v>0</v>
      </c>
      <c r="R826" s="238">
        <v>0</v>
      </c>
      <c r="S826" s="238">
        <v>0</v>
      </c>
      <c r="T826" s="238">
        <v>0</v>
      </c>
      <c r="U826" s="238">
        <v>0</v>
      </c>
      <c r="V826" s="238">
        <v>0</v>
      </c>
      <c r="W826" s="238">
        <v>0</v>
      </c>
      <c r="X826" s="238">
        <v>0</v>
      </c>
      <c r="Y826" s="238">
        <v>0</v>
      </c>
      <c r="Z826" s="238">
        <v>0</v>
      </c>
      <c r="AA826" s="246">
        <v>0</v>
      </c>
      <c r="AB826" s="93"/>
    </row>
    <row r="827" spans="1:28" ht="19.5" customHeight="1" x14ac:dyDescent="0.15">
      <c r="A827" s="191"/>
      <c r="B827" s="195"/>
      <c r="C827" s="195" t="s">
        <v>162</v>
      </c>
      <c r="D827" s="195"/>
      <c r="E827" s="186" t="s">
        <v>150</v>
      </c>
      <c r="F827" s="238">
        <v>0</v>
      </c>
      <c r="G827" s="238">
        <v>0</v>
      </c>
      <c r="H827" s="238">
        <v>0</v>
      </c>
      <c r="I827" s="238">
        <v>0</v>
      </c>
      <c r="J827" s="238">
        <v>0</v>
      </c>
      <c r="K827" s="238">
        <v>0</v>
      </c>
      <c r="L827" s="238">
        <v>0</v>
      </c>
      <c r="M827" s="238">
        <v>0</v>
      </c>
      <c r="N827" s="238">
        <v>0</v>
      </c>
      <c r="O827" s="238">
        <v>0</v>
      </c>
      <c r="P827" s="238">
        <v>0</v>
      </c>
      <c r="Q827" s="238">
        <v>0</v>
      </c>
      <c r="R827" s="238">
        <v>0</v>
      </c>
      <c r="S827" s="238">
        <v>0</v>
      </c>
      <c r="T827" s="238">
        <v>0</v>
      </c>
      <c r="U827" s="238">
        <v>0</v>
      </c>
      <c r="V827" s="238">
        <v>0</v>
      </c>
      <c r="W827" s="238">
        <v>0</v>
      </c>
      <c r="X827" s="238">
        <v>0</v>
      </c>
      <c r="Y827" s="238">
        <v>0</v>
      </c>
      <c r="Z827" s="238">
        <v>0</v>
      </c>
      <c r="AA827" s="246">
        <v>0</v>
      </c>
      <c r="AB827" s="93"/>
    </row>
    <row r="828" spans="1:28" ht="19.5" customHeight="1" x14ac:dyDescent="0.15">
      <c r="A828" s="191"/>
      <c r="B828" s="195" t="s">
        <v>20</v>
      </c>
      <c r="C828" s="195"/>
      <c r="D828" s="186" t="s">
        <v>164</v>
      </c>
      <c r="E828" s="186" t="s">
        <v>184</v>
      </c>
      <c r="F828" s="238">
        <v>0</v>
      </c>
      <c r="G828" s="238">
        <v>0</v>
      </c>
      <c r="H828" s="238">
        <v>0</v>
      </c>
      <c r="I828" s="238">
        <v>0</v>
      </c>
      <c r="J828" s="238">
        <v>0</v>
      </c>
      <c r="K828" s="238">
        <v>0</v>
      </c>
      <c r="L828" s="238">
        <v>0</v>
      </c>
      <c r="M828" s="238">
        <v>0</v>
      </c>
      <c r="N828" s="238">
        <v>0</v>
      </c>
      <c r="O828" s="238">
        <v>0</v>
      </c>
      <c r="P828" s="238">
        <v>0</v>
      </c>
      <c r="Q828" s="238">
        <v>0</v>
      </c>
      <c r="R828" s="238">
        <v>0</v>
      </c>
      <c r="S828" s="238">
        <v>0</v>
      </c>
      <c r="T828" s="238">
        <v>0</v>
      </c>
      <c r="U828" s="238">
        <v>0</v>
      </c>
      <c r="V828" s="238">
        <v>0</v>
      </c>
      <c r="W828" s="238">
        <v>0</v>
      </c>
      <c r="X828" s="238">
        <v>0</v>
      </c>
      <c r="Y828" s="238">
        <v>0</v>
      </c>
      <c r="Z828" s="238">
        <v>0</v>
      </c>
      <c r="AA828" s="246">
        <v>0</v>
      </c>
      <c r="AB828" s="93"/>
    </row>
    <row r="829" spans="1:28" ht="19.5" customHeight="1" x14ac:dyDescent="0.15">
      <c r="A829" s="191"/>
      <c r="B829" s="195"/>
      <c r="C829" s="195"/>
      <c r="D829" s="195"/>
      <c r="E829" s="186" t="s">
        <v>150</v>
      </c>
      <c r="F829" s="238">
        <v>0</v>
      </c>
      <c r="G829" s="238">
        <v>0</v>
      </c>
      <c r="H829" s="238">
        <v>0</v>
      </c>
      <c r="I829" s="238">
        <v>0</v>
      </c>
      <c r="J829" s="238">
        <v>0</v>
      </c>
      <c r="K829" s="238">
        <v>0</v>
      </c>
      <c r="L829" s="238">
        <v>0</v>
      </c>
      <c r="M829" s="238">
        <v>0</v>
      </c>
      <c r="N829" s="238">
        <v>0</v>
      </c>
      <c r="O829" s="238">
        <v>0</v>
      </c>
      <c r="P829" s="238">
        <v>0</v>
      </c>
      <c r="Q829" s="238">
        <v>0</v>
      </c>
      <c r="R829" s="238">
        <v>0</v>
      </c>
      <c r="S829" s="238">
        <v>0</v>
      </c>
      <c r="T829" s="238">
        <v>0</v>
      </c>
      <c r="U829" s="238">
        <v>0</v>
      </c>
      <c r="V829" s="238">
        <v>0</v>
      </c>
      <c r="W829" s="238">
        <v>0</v>
      </c>
      <c r="X829" s="238">
        <v>0</v>
      </c>
      <c r="Y829" s="238">
        <v>0</v>
      </c>
      <c r="Z829" s="238">
        <v>0</v>
      </c>
      <c r="AA829" s="246">
        <v>0</v>
      </c>
      <c r="AB829" s="93"/>
    </row>
    <row r="830" spans="1:28" ht="19.5" customHeight="1" x14ac:dyDescent="0.15">
      <c r="A830" s="191"/>
      <c r="B830" s="194"/>
      <c r="C830" s="190" t="s">
        <v>165</v>
      </c>
      <c r="D830" s="185"/>
      <c r="E830" s="186" t="s">
        <v>184</v>
      </c>
      <c r="F830" s="238">
        <v>2174.33</v>
      </c>
      <c r="G830" s="238">
        <v>1.73</v>
      </c>
      <c r="H830" s="238">
        <v>9.67</v>
      </c>
      <c r="I830" s="238">
        <v>37.53</v>
      </c>
      <c r="J830" s="238">
        <v>18.36</v>
      </c>
      <c r="K830" s="238">
        <v>14.8</v>
      </c>
      <c r="L830" s="238">
        <v>3.1</v>
      </c>
      <c r="M830" s="238">
        <v>116.22</v>
      </c>
      <c r="N830" s="238">
        <v>28.58</v>
      </c>
      <c r="O830" s="238">
        <v>58.14</v>
      </c>
      <c r="P830" s="238">
        <v>57.73</v>
      </c>
      <c r="Q830" s="238">
        <v>180.74</v>
      </c>
      <c r="R830" s="238">
        <v>313.07</v>
      </c>
      <c r="S830" s="238">
        <v>543.09</v>
      </c>
      <c r="T830" s="238">
        <v>619.29</v>
      </c>
      <c r="U830" s="238">
        <v>137.82</v>
      </c>
      <c r="V830" s="238">
        <v>26.26</v>
      </c>
      <c r="W830" s="238">
        <v>8.1999999999999993</v>
      </c>
      <c r="X830" s="238">
        <v>0</v>
      </c>
      <c r="Y830" s="238">
        <v>0</v>
      </c>
      <c r="Z830" s="238">
        <v>0</v>
      </c>
      <c r="AA830" s="246">
        <v>0</v>
      </c>
      <c r="AB830" s="93"/>
    </row>
    <row r="831" spans="1:28" ht="19.5" customHeight="1" thickBot="1" x14ac:dyDescent="0.2">
      <c r="A831" s="196"/>
      <c r="B831" s="197"/>
      <c r="C831" s="197"/>
      <c r="D831" s="198"/>
      <c r="E831" s="199" t="s">
        <v>150</v>
      </c>
      <c r="F831" s="238">
        <v>297.483</v>
      </c>
      <c r="G831" s="249">
        <v>0</v>
      </c>
      <c r="H831" s="248">
        <v>4.9000000000000002E-2</v>
      </c>
      <c r="I831" s="248">
        <v>0.94</v>
      </c>
      <c r="J831" s="248">
        <v>0.92500000000000004</v>
      </c>
      <c r="K831" s="248">
        <v>1.036</v>
      </c>
      <c r="L831" s="248">
        <v>0.28000000000000003</v>
      </c>
      <c r="M831" s="248">
        <v>11.622</v>
      </c>
      <c r="N831" s="248">
        <v>3.1459999999999999</v>
      </c>
      <c r="O831" s="248">
        <v>6.98599999999999</v>
      </c>
      <c r="P831" s="248">
        <v>7.5219999999999798</v>
      </c>
      <c r="Q831" s="248">
        <v>25.297000000000001</v>
      </c>
      <c r="R831" s="248">
        <v>45.432000000000002</v>
      </c>
      <c r="S831" s="248">
        <v>78.7530000000001</v>
      </c>
      <c r="T831" s="248">
        <v>90.405000000000001</v>
      </c>
      <c r="U831" s="248">
        <v>20.251000000000001</v>
      </c>
      <c r="V831" s="248">
        <v>3.6349999999999998</v>
      </c>
      <c r="W831" s="248">
        <v>1.204</v>
      </c>
      <c r="X831" s="248">
        <v>0</v>
      </c>
      <c r="Y831" s="248">
        <v>0</v>
      </c>
      <c r="Z831" s="248">
        <v>0</v>
      </c>
      <c r="AA831" s="247">
        <v>0</v>
      </c>
      <c r="AB831" s="93"/>
    </row>
    <row r="832" spans="1:28" ht="19.5" customHeight="1" x14ac:dyDescent="0.15">
      <c r="A832" s="390" t="s">
        <v>119</v>
      </c>
      <c r="B832" s="393" t="s">
        <v>120</v>
      </c>
      <c r="C832" s="394"/>
      <c r="D832" s="395"/>
      <c r="E832" s="195" t="s">
        <v>184</v>
      </c>
      <c r="F832" s="246">
        <v>96.08</v>
      </c>
    </row>
    <row r="833" spans="1:28" ht="19.5" customHeight="1" x14ac:dyDescent="0.15">
      <c r="A833" s="391"/>
      <c r="B833" s="396" t="s">
        <v>206</v>
      </c>
      <c r="C833" s="397"/>
      <c r="D833" s="398"/>
      <c r="E833" s="186" t="s">
        <v>184</v>
      </c>
      <c r="F833" s="246">
        <v>62.09</v>
      </c>
    </row>
    <row r="834" spans="1:28" ht="19.5" customHeight="1" x14ac:dyDescent="0.15">
      <c r="A834" s="392"/>
      <c r="B834" s="396" t="s">
        <v>207</v>
      </c>
      <c r="C834" s="397"/>
      <c r="D834" s="398"/>
      <c r="E834" s="186" t="s">
        <v>184</v>
      </c>
      <c r="F834" s="246">
        <v>33.99</v>
      </c>
    </row>
    <row r="835" spans="1:28" ht="19.5" customHeight="1" thickBot="1" x14ac:dyDescent="0.2">
      <c r="A835" s="399" t="s">
        <v>205</v>
      </c>
      <c r="B835" s="400"/>
      <c r="C835" s="400"/>
      <c r="D835" s="401"/>
      <c r="E835" s="200" t="s">
        <v>184</v>
      </c>
      <c r="F835" s="245">
        <v>0</v>
      </c>
    </row>
    <row r="837" spans="1:28" ht="19.5" customHeight="1" x14ac:dyDescent="0.15">
      <c r="A837" s="88" t="s">
        <v>387</v>
      </c>
      <c r="F837" s="259" t="s">
        <v>530</v>
      </c>
    </row>
    <row r="838" spans="1:28" ht="19.5" customHeight="1" thickBot="1" x14ac:dyDescent="0.2">
      <c r="A838" s="387" t="s">
        <v>28</v>
      </c>
      <c r="B838" s="389"/>
      <c r="C838" s="389"/>
      <c r="D838" s="389"/>
      <c r="E838" s="389"/>
      <c r="F838" s="389"/>
      <c r="G838" s="389"/>
      <c r="H838" s="389"/>
      <c r="I838" s="389"/>
      <c r="J838" s="389"/>
      <c r="K838" s="389"/>
      <c r="L838" s="389"/>
      <c r="M838" s="389"/>
      <c r="N838" s="389"/>
      <c r="O838" s="389"/>
      <c r="P838" s="389"/>
      <c r="Q838" s="389"/>
      <c r="R838" s="389"/>
      <c r="S838" s="389"/>
      <c r="T838" s="389"/>
      <c r="U838" s="389"/>
      <c r="V838" s="389"/>
      <c r="W838" s="389"/>
      <c r="X838" s="389"/>
      <c r="Y838" s="389"/>
      <c r="Z838" s="389"/>
      <c r="AA838" s="389"/>
    </row>
    <row r="839" spans="1:28" ht="19.5" customHeight="1" x14ac:dyDescent="0.15">
      <c r="A839" s="182" t="s">
        <v>180</v>
      </c>
      <c r="B839" s="183"/>
      <c r="C839" s="183"/>
      <c r="D839" s="183"/>
      <c r="E839" s="183"/>
      <c r="F839" s="90" t="s">
        <v>181</v>
      </c>
      <c r="G839" s="91"/>
      <c r="H839" s="91"/>
      <c r="I839" s="91"/>
      <c r="J839" s="91"/>
      <c r="K839" s="91"/>
      <c r="L839" s="91"/>
      <c r="M839" s="91"/>
      <c r="N839" s="91"/>
      <c r="O839" s="91"/>
      <c r="P839" s="91"/>
      <c r="Q839" s="258"/>
      <c r="R839" s="92"/>
      <c r="S839" s="91"/>
      <c r="T839" s="91"/>
      <c r="U839" s="91"/>
      <c r="V839" s="91"/>
      <c r="W839" s="91"/>
      <c r="X839" s="91"/>
      <c r="Y839" s="91"/>
      <c r="Z839" s="91"/>
      <c r="AA839" s="257" t="s">
        <v>182</v>
      </c>
      <c r="AB839" s="93"/>
    </row>
    <row r="840" spans="1:28" ht="19.5" customHeight="1" x14ac:dyDescent="0.15">
      <c r="A840" s="184" t="s">
        <v>183</v>
      </c>
      <c r="B840" s="185"/>
      <c r="C840" s="185"/>
      <c r="D840" s="185"/>
      <c r="E840" s="186" t="s">
        <v>184</v>
      </c>
      <c r="F840" s="238">
        <v>1273.3</v>
      </c>
      <c r="G840" s="254" t="s">
        <v>185</v>
      </c>
      <c r="H840" s="254" t="s">
        <v>186</v>
      </c>
      <c r="I840" s="254" t="s">
        <v>187</v>
      </c>
      <c r="J840" s="254" t="s">
        <v>188</v>
      </c>
      <c r="K840" s="254" t="s">
        <v>228</v>
      </c>
      <c r="L840" s="254" t="s">
        <v>229</v>
      </c>
      <c r="M840" s="254" t="s">
        <v>230</v>
      </c>
      <c r="N840" s="254" t="s">
        <v>231</v>
      </c>
      <c r="O840" s="254" t="s">
        <v>232</v>
      </c>
      <c r="P840" s="254" t="s">
        <v>233</v>
      </c>
      <c r="Q840" s="256" t="s">
        <v>234</v>
      </c>
      <c r="R840" s="255" t="s">
        <v>235</v>
      </c>
      <c r="S840" s="254" t="s">
        <v>236</v>
      </c>
      <c r="T840" s="254" t="s">
        <v>237</v>
      </c>
      <c r="U840" s="254" t="s">
        <v>238</v>
      </c>
      <c r="V840" s="254" t="s">
        <v>239</v>
      </c>
      <c r="W840" s="254" t="s">
        <v>42</v>
      </c>
      <c r="X840" s="254" t="s">
        <v>147</v>
      </c>
      <c r="Y840" s="254" t="s">
        <v>148</v>
      </c>
      <c r="Z840" s="254" t="s">
        <v>149</v>
      </c>
      <c r="AA840" s="251"/>
      <c r="AB840" s="93"/>
    </row>
    <row r="841" spans="1:28" ht="19.5" customHeight="1" x14ac:dyDescent="0.15">
      <c r="A841" s="187"/>
      <c r="B841" s="188"/>
      <c r="C841" s="188"/>
      <c r="D841" s="188"/>
      <c r="E841" s="186" t="s">
        <v>150</v>
      </c>
      <c r="F841" s="238">
        <v>311.49700000000001</v>
      </c>
      <c r="G841" s="252"/>
      <c r="H841" s="252"/>
      <c r="I841" s="252"/>
      <c r="J841" s="252"/>
      <c r="K841" s="252"/>
      <c r="L841" s="252"/>
      <c r="M841" s="252"/>
      <c r="N841" s="252"/>
      <c r="O841" s="252"/>
      <c r="P841" s="252"/>
      <c r="Q841" s="253"/>
      <c r="R841" s="94"/>
      <c r="S841" s="252"/>
      <c r="T841" s="252"/>
      <c r="U841" s="252"/>
      <c r="V841" s="252"/>
      <c r="W841" s="252"/>
      <c r="X841" s="252"/>
      <c r="Y841" s="252"/>
      <c r="Z841" s="252"/>
      <c r="AA841" s="251" t="s">
        <v>151</v>
      </c>
      <c r="AB841" s="93"/>
    </row>
    <row r="842" spans="1:28" ht="19.5" customHeight="1" x14ac:dyDescent="0.15">
      <c r="A842" s="189"/>
      <c r="B842" s="190" t="s">
        <v>152</v>
      </c>
      <c r="C842" s="185"/>
      <c r="D842" s="185"/>
      <c r="E842" s="186" t="s">
        <v>184</v>
      </c>
      <c r="F842" s="238">
        <v>1145.48</v>
      </c>
      <c r="G842" s="238">
        <v>7.73</v>
      </c>
      <c r="H842" s="238">
        <v>8.6</v>
      </c>
      <c r="I842" s="238">
        <v>16.93</v>
      </c>
      <c r="J842" s="238">
        <v>15.47</v>
      </c>
      <c r="K842" s="238">
        <v>22.38</v>
      </c>
      <c r="L842" s="238">
        <v>14.23</v>
      </c>
      <c r="M842" s="238">
        <v>17.77</v>
      </c>
      <c r="N842" s="238">
        <v>39.57</v>
      </c>
      <c r="O842" s="238">
        <v>35.29</v>
      </c>
      <c r="P842" s="238">
        <v>100.48</v>
      </c>
      <c r="Q842" s="238">
        <v>117.64</v>
      </c>
      <c r="R842" s="238">
        <v>178.97</v>
      </c>
      <c r="S842" s="238">
        <v>169.66</v>
      </c>
      <c r="T842" s="238">
        <v>141.27000000000001</v>
      </c>
      <c r="U842" s="238">
        <v>121.32</v>
      </c>
      <c r="V842" s="238">
        <v>53.32</v>
      </c>
      <c r="W842" s="238">
        <v>30.84</v>
      </c>
      <c r="X842" s="238">
        <v>28.07</v>
      </c>
      <c r="Y842" s="238">
        <v>15.9</v>
      </c>
      <c r="Z842" s="238">
        <v>5.46</v>
      </c>
      <c r="AA842" s="246">
        <v>4.58</v>
      </c>
      <c r="AB842" s="93"/>
    </row>
    <row r="843" spans="1:28" ht="19.5" customHeight="1" x14ac:dyDescent="0.15">
      <c r="A843" s="191"/>
      <c r="B843" s="192"/>
      <c r="C843" s="188"/>
      <c r="D843" s="188"/>
      <c r="E843" s="186" t="s">
        <v>150</v>
      </c>
      <c r="F843" s="238">
        <v>311.49700000000001</v>
      </c>
      <c r="G843" s="238">
        <v>0</v>
      </c>
      <c r="H843" s="238">
        <v>8.9999999999999993E-3</v>
      </c>
      <c r="I843" s="238">
        <v>0.40400000000000003</v>
      </c>
      <c r="J843" s="238">
        <v>0.94699999999999995</v>
      </c>
      <c r="K843" s="238">
        <v>3.4249999999999998</v>
      </c>
      <c r="L843" s="238">
        <v>2.8719999999999999</v>
      </c>
      <c r="M843" s="238">
        <v>3.673</v>
      </c>
      <c r="N843" s="238">
        <v>9.3650000000000002</v>
      </c>
      <c r="O843" s="238">
        <v>8.7230000000000008</v>
      </c>
      <c r="P843" s="238">
        <v>28.484999999999999</v>
      </c>
      <c r="Q843" s="238">
        <v>35.612000000000002</v>
      </c>
      <c r="R843" s="238">
        <v>52.884</v>
      </c>
      <c r="S843" s="238">
        <v>51.878999999999998</v>
      </c>
      <c r="T843" s="238">
        <v>40.728999999999999</v>
      </c>
      <c r="U843" s="238">
        <v>33.252000000000002</v>
      </c>
      <c r="V843" s="238">
        <v>15.481999999999999</v>
      </c>
      <c r="W843" s="238">
        <v>8.7430000000000003</v>
      </c>
      <c r="X843" s="238">
        <v>7.726</v>
      </c>
      <c r="Y843" s="238">
        <v>4.2759999999999998</v>
      </c>
      <c r="Z843" s="238">
        <v>1.5940000000000001</v>
      </c>
      <c r="AA843" s="246">
        <v>1.417</v>
      </c>
      <c r="AB843" s="93"/>
    </row>
    <row r="844" spans="1:28" ht="19.5" customHeight="1" x14ac:dyDescent="0.15">
      <c r="A844" s="191"/>
      <c r="B844" s="193"/>
      <c r="C844" s="190" t="s">
        <v>152</v>
      </c>
      <c r="D844" s="185"/>
      <c r="E844" s="186" t="s">
        <v>184</v>
      </c>
      <c r="F844" s="238">
        <v>741.39</v>
      </c>
      <c r="G844" s="238">
        <v>7.73</v>
      </c>
      <c r="H844" s="238">
        <v>8.6</v>
      </c>
      <c r="I844" s="238">
        <v>5.08</v>
      </c>
      <c r="J844" s="238">
        <v>4.37</v>
      </c>
      <c r="K844" s="238">
        <v>20.13</v>
      </c>
      <c r="L844" s="238">
        <v>14.02</v>
      </c>
      <c r="M844" s="238">
        <v>16.68</v>
      </c>
      <c r="N844" s="238">
        <v>28.53</v>
      </c>
      <c r="O844" s="238">
        <v>25.21</v>
      </c>
      <c r="P844" s="238">
        <v>77.989999999999995</v>
      </c>
      <c r="Q844" s="238">
        <v>88.54</v>
      </c>
      <c r="R844" s="238">
        <v>121.9</v>
      </c>
      <c r="S844" s="238">
        <v>122.74</v>
      </c>
      <c r="T844" s="238">
        <v>87.23</v>
      </c>
      <c r="U844" s="238">
        <v>60.83</v>
      </c>
      <c r="V844" s="238">
        <v>20.21</v>
      </c>
      <c r="W844" s="238">
        <v>13.5</v>
      </c>
      <c r="X844" s="238">
        <v>12.15</v>
      </c>
      <c r="Y844" s="238">
        <v>1.72</v>
      </c>
      <c r="Z844" s="238">
        <v>2.63</v>
      </c>
      <c r="AA844" s="246">
        <v>1.6</v>
      </c>
      <c r="AB844" s="93"/>
    </row>
    <row r="845" spans="1:28" ht="19.5" customHeight="1" x14ac:dyDescent="0.15">
      <c r="A845" s="191"/>
      <c r="B845" s="194"/>
      <c r="C845" s="194"/>
      <c r="D845" s="188"/>
      <c r="E845" s="186" t="s">
        <v>150</v>
      </c>
      <c r="F845" s="238">
        <v>239.875</v>
      </c>
      <c r="G845" s="238">
        <v>0</v>
      </c>
      <c r="H845" s="238">
        <v>8.9999999999999993E-3</v>
      </c>
      <c r="I845" s="238">
        <v>0.10199999999999999</v>
      </c>
      <c r="J845" s="238">
        <v>0.371</v>
      </c>
      <c r="K845" s="238">
        <v>3.2469999999999999</v>
      </c>
      <c r="L845" s="238">
        <v>2.8530000000000002</v>
      </c>
      <c r="M845" s="238">
        <v>3.556</v>
      </c>
      <c r="N845" s="238">
        <v>8.1389999999999993</v>
      </c>
      <c r="O845" s="238">
        <v>7.4720000000000004</v>
      </c>
      <c r="P845" s="238">
        <v>25.442</v>
      </c>
      <c r="Q845" s="238">
        <v>31.387</v>
      </c>
      <c r="R845" s="238">
        <v>43.972000000000001</v>
      </c>
      <c r="S845" s="238">
        <v>43.722999999999999</v>
      </c>
      <c r="T845" s="238">
        <v>30.334</v>
      </c>
      <c r="U845" s="238">
        <v>20.513999999999999</v>
      </c>
      <c r="V845" s="238">
        <v>7.907</v>
      </c>
      <c r="W845" s="238">
        <v>4.4829999999999997</v>
      </c>
      <c r="X845" s="238">
        <v>4.2089999999999996</v>
      </c>
      <c r="Y845" s="238">
        <v>0.58399999999999996</v>
      </c>
      <c r="Z845" s="238">
        <v>0.92800000000000005</v>
      </c>
      <c r="AA845" s="246">
        <v>0.64300000000000002</v>
      </c>
      <c r="AB845" s="93"/>
    </row>
    <row r="846" spans="1:28" ht="19.5" customHeight="1" x14ac:dyDescent="0.15">
      <c r="A846" s="191"/>
      <c r="B846" s="195"/>
      <c r="C846" s="186"/>
      <c r="D846" s="186" t="s">
        <v>153</v>
      </c>
      <c r="E846" s="186" t="s">
        <v>184</v>
      </c>
      <c r="F846" s="238">
        <v>725.15</v>
      </c>
      <c r="G846" s="238">
        <v>7.73</v>
      </c>
      <c r="H846" s="238">
        <v>7.75</v>
      </c>
      <c r="I846" s="238">
        <v>4.78</v>
      </c>
      <c r="J846" s="238">
        <v>3.41</v>
      </c>
      <c r="K846" s="238">
        <v>19.989999999999998</v>
      </c>
      <c r="L846" s="238">
        <v>14.02</v>
      </c>
      <c r="M846" s="238">
        <v>16.09</v>
      </c>
      <c r="N846" s="238">
        <v>28.53</v>
      </c>
      <c r="O846" s="238">
        <v>24.58</v>
      </c>
      <c r="P846" s="238">
        <v>70.290000000000006</v>
      </c>
      <c r="Q846" s="238">
        <v>87.07</v>
      </c>
      <c r="R846" s="238">
        <v>120.47</v>
      </c>
      <c r="S846" s="238">
        <v>121.66</v>
      </c>
      <c r="T846" s="238">
        <v>86.33</v>
      </c>
      <c r="U846" s="238">
        <v>60.64</v>
      </c>
      <c r="V846" s="238">
        <v>20.21</v>
      </c>
      <c r="W846" s="238">
        <v>13.5</v>
      </c>
      <c r="X846" s="238">
        <v>12.15</v>
      </c>
      <c r="Y846" s="238">
        <v>1.72</v>
      </c>
      <c r="Z846" s="238">
        <v>2.63</v>
      </c>
      <c r="AA846" s="246">
        <v>1.6</v>
      </c>
      <c r="AB846" s="93"/>
    </row>
    <row r="847" spans="1:28" ht="19.5" customHeight="1" x14ac:dyDescent="0.15">
      <c r="A847" s="191"/>
      <c r="B847" s="195" t="s">
        <v>154</v>
      </c>
      <c r="C847" s="195"/>
      <c r="D847" s="195"/>
      <c r="E847" s="186" t="s">
        <v>150</v>
      </c>
      <c r="F847" s="238">
        <v>236.25700000000001</v>
      </c>
      <c r="G847" s="238">
        <v>0</v>
      </c>
      <c r="H847" s="238">
        <v>0</v>
      </c>
      <c r="I847" s="238">
        <v>9.4E-2</v>
      </c>
      <c r="J847" s="238">
        <v>0.32100000000000001</v>
      </c>
      <c r="K847" s="238">
        <v>3.2370000000000001</v>
      </c>
      <c r="L847" s="238">
        <v>2.8530000000000002</v>
      </c>
      <c r="M847" s="238">
        <v>3.512</v>
      </c>
      <c r="N847" s="238">
        <v>8.1389999999999993</v>
      </c>
      <c r="O847" s="238">
        <v>7.3140000000000001</v>
      </c>
      <c r="P847" s="238">
        <v>23.442</v>
      </c>
      <c r="Q847" s="238">
        <v>31.027000000000001</v>
      </c>
      <c r="R847" s="238">
        <v>43.570999999999998</v>
      </c>
      <c r="S847" s="238">
        <v>43.420999999999999</v>
      </c>
      <c r="T847" s="238">
        <v>30.111000000000001</v>
      </c>
      <c r="U847" s="238">
        <v>20.460999999999999</v>
      </c>
      <c r="V847" s="238">
        <v>7.907</v>
      </c>
      <c r="W847" s="238">
        <v>4.4829999999999997</v>
      </c>
      <c r="X847" s="238">
        <v>4.2089999999999996</v>
      </c>
      <c r="Y847" s="238">
        <v>0.58399999999999996</v>
      </c>
      <c r="Z847" s="238">
        <v>0.92800000000000005</v>
      </c>
      <c r="AA847" s="246">
        <v>0.64300000000000002</v>
      </c>
      <c r="AB847" s="93"/>
    </row>
    <row r="848" spans="1:28" ht="19.5" customHeight="1" x14ac:dyDescent="0.15">
      <c r="A848" s="191" t="s">
        <v>155</v>
      </c>
      <c r="B848" s="195"/>
      <c r="C848" s="195" t="s">
        <v>10</v>
      </c>
      <c r="D848" s="186" t="s">
        <v>156</v>
      </c>
      <c r="E848" s="186" t="s">
        <v>184</v>
      </c>
      <c r="F848" s="238">
        <v>564.05999999999995</v>
      </c>
      <c r="G848" s="238">
        <v>1.59</v>
      </c>
      <c r="H848" s="238">
        <v>4.5199999999999996</v>
      </c>
      <c r="I848" s="238">
        <v>2.5</v>
      </c>
      <c r="J848" s="238">
        <v>2.34</v>
      </c>
      <c r="K848" s="238">
        <v>17.989999999999998</v>
      </c>
      <c r="L848" s="238">
        <v>13.18</v>
      </c>
      <c r="M848" s="238">
        <v>11.5</v>
      </c>
      <c r="N848" s="238">
        <v>27.4</v>
      </c>
      <c r="O848" s="238">
        <v>20.62</v>
      </c>
      <c r="P848" s="238">
        <v>67.05</v>
      </c>
      <c r="Q848" s="238">
        <v>79.010000000000005</v>
      </c>
      <c r="R848" s="238">
        <v>104.74</v>
      </c>
      <c r="S848" s="238">
        <v>92.44</v>
      </c>
      <c r="T848" s="238">
        <v>53.08</v>
      </c>
      <c r="U848" s="238">
        <v>30.05</v>
      </c>
      <c r="V848" s="238">
        <v>17.34</v>
      </c>
      <c r="W848" s="238">
        <v>6.49</v>
      </c>
      <c r="X848" s="238">
        <v>6.87</v>
      </c>
      <c r="Y848" s="238">
        <v>1.19</v>
      </c>
      <c r="Z848" s="238">
        <v>2.63</v>
      </c>
      <c r="AA848" s="246">
        <v>1.53</v>
      </c>
      <c r="AB848" s="93"/>
    </row>
    <row r="849" spans="1:28" ht="19.5" customHeight="1" x14ac:dyDescent="0.15">
      <c r="A849" s="191"/>
      <c r="B849" s="195"/>
      <c r="C849" s="195"/>
      <c r="D849" s="195"/>
      <c r="E849" s="186" t="s">
        <v>150</v>
      </c>
      <c r="F849" s="238">
        <v>199.59200000000001</v>
      </c>
      <c r="G849" s="238">
        <v>0</v>
      </c>
      <c r="H849" s="238">
        <v>0</v>
      </c>
      <c r="I849" s="238">
        <v>9.4E-2</v>
      </c>
      <c r="J849" s="238">
        <v>0.28000000000000003</v>
      </c>
      <c r="K849" s="238">
        <v>3.0579999999999998</v>
      </c>
      <c r="L849" s="238">
        <v>2.7719999999999998</v>
      </c>
      <c r="M849" s="238">
        <v>2.8809999999999998</v>
      </c>
      <c r="N849" s="238">
        <v>7.9569999999999999</v>
      </c>
      <c r="O849" s="238">
        <v>6.6</v>
      </c>
      <c r="P849" s="238">
        <v>22.792999999999999</v>
      </c>
      <c r="Q849" s="238">
        <v>29.245999999999999</v>
      </c>
      <c r="R849" s="238">
        <v>39.783999999999999</v>
      </c>
      <c r="S849" s="238">
        <v>36</v>
      </c>
      <c r="T849" s="238">
        <v>21.209</v>
      </c>
      <c r="U849" s="238">
        <v>12.295999999999999</v>
      </c>
      <c r="V849" s="238">
        <v>7.1040000000000001</v>
      </c>
      <c r="W849" s="238">
        <v>2.6589999999999998</v>
      </c>
      <c r="X849" s="238">
        <v>2.8140000000000001</v>
      </c>
      <c r="Y849" s="238">
        <v>0.48699999999999999</v>
      </c>
      <c r="Z849" s="238">
        <v>0.92800000000000005</v>
      </c>
      <c r="AA849" s="246">
        <v>0.63</v>
      </c>
      <c r="AB849" s="93"/>
    </row>
    <row r="850" spans="1:28" ht="19.5" customHeight="1" x14ac:dyDescent="0.15">
      <c r="A850" s="191"/>
      <c r="B850" s="195"/>
      <c r="C850" s="195"/>
      <c r="D850" s="186" t="s">
        <v>157</v>
      </c>
      <c r="E850" s="186" t="s">
        <v>184</v>
      </c>
      <c r="F850" s="238">
        <v>19.02</v>
      </c>
      <c r="G850" s="238">
        <v>0</v>
      </c>
      <c r="H850" s="238">
        <v>0</v>
      </c>
      <c r="I850" s="238">
        <v>1</v>
      </c>
      <c r="J850" s="238">
        <v>0</v>
      </c>
      <c r="K850" s="238">
        <v>0</v>
      </c>
      <c r="L850" s="238">
        <v>0</v>
      </c>
      <c r="M850" s="238">
        <v>0</v>
      </c>
      <c r="N850" s="238">
        <v>0</v>
      </c>
      <c r="O850" s="238">
        <v>0.14000000000000001</v>
      </c>
      <c r="P850" s="238">
        <v>0</v>
      </c>
      <c r="Q850" s="238">
        <v>2.09</v>
      </c>
      <c r="R850" s="238">
        <v>2.67</v>
      </c>
      <c r="S850" s="238">
        <v>4.25</v>
      </c>
      <c r="T850" s="238">
        <v>3.91</v>
      </c>
      <c r="U850" s="238">
        <v>2.92</v>
      </c>
      <c r="V850" s="238">
        <v>0.42</v>
      </c>
      <c r="W850" s="238">
        <v>1.02</v>
      </c>
      <c r="X850" s="238">
        <v>0</v>
      </c>
      <c r="Y850" s="238">
        <v>0.53</v>
      </c>
      <c r="Z850" s="238">
        <v>0</v>
      </c>
      <c r="AA850" s="246">
        <v>7.0000000000000007E-2</v>
      </c>
      <c r="AB850" s="93"/>
    </row>
    <row r="851" spans="1:28" ht="19.5" customHeight="1" x14ac:dyDescent="0.15">
      <c r="A851" s="191"/>
      <c r="B851" s="195"/>
      <c r="C851" s="195"/>
      <c r="D851" s="195"/>
      <c r="E851" s="186" t="s">
        <v>150</v>
      </c>
      <c r="F851" s="238">
        <v>4.343</v>
      </c>
      <c r="G851" s="238">
        <v>0</v>
      </c>
      <c r="H851" s="238">
        <v>0</v>
      </c>
      <c r="I851" s="238">
        <v>0</v>
      </c>
      <c r="J851" s="238">
        <v>0</v>
      </c>
      <c r="K851" s="238">
        <v>0</v>
      </c>
      <c r="L851" s="238">
        <v>0</v>
      </c>
      <c r="M851" s="238">
        <v>0</v>
      </c>
      <c r="N851" s="238">
        <v>0</v>
      </c>
      <c r="O851" s="238">
        <v>2.5999999999999999E-2</v>
      </c>
      <c r="P851" s="238">
        <v>0</v>
      </c>
      <c r="Q851" s="238">
        <v>0.45900000000000002</v>
      </c>
      <c r="R851" s="238">
        <v>0.61599999999999999</v>
      </c>
      <c r="S851" s="238">
        <v>1.0189999999999999</v>
      </c>
      <c r="T851" s="238">
        <v>0.97799999999999998</v>
      </c>
      <c r="U851" s="238">
        <v>0.76</v>
      </c>
      <c r="V851" s="238">
        <v>0.11</v>
      </c>
      <c r="W851" s="238">
        <v>0.26500000000000001</v>
      </c>
      <c r="X851" s="238">
        <v>0</v>
      </c>
      <c r="Y851" s="238">
        <v>9.7000000000000003E-2</v>
      </c>
      <c r="Z851" s="238">
        <v>0</v>
      </c>
      <c r="AA851" s="246">
        <v>1.2999999999999999E-2</v>
      </c>
      <c r="AB851" s="93"/>
    </row>
    <row r="852" spans="1:28" ht="19.5" customHeight="1" x14ac:dyDescent="0.15">
      <c r="A852" s="191"/>
      <c r="B852" s="195" t="s">
        <v>158</v>
      </c>
      <c r="C852" s="195" t="s">
        <v>159</v>
      </c>
      <c r="D852" s="186" t="s">
        <v>160</v>
      </c>
      <c r="E852" s="186" t="s">
        <v>184</v>
      </c>
      <c r="F852" s="238">
        <v>102.1</v>
      </c>
      <c r="G852" s="238">
        <v>6.14</v>
      </c>
      <c r="H852" s="238">
        <v>2.4700000000000002</v>
      </c>
      <c r="I852" s="238">
        <v>0</v>
      </c>
      <c r="J852" s="238">
        <v>0.38</v>
      </c>
      <c r="K852" s="238">
        <v>1.72</v>
      </c>
      <c r="L852" s="238">
        <v>0.6</v>
      </c>
      <c r="M852" s="238">
        <v>4.4400000000000004</v>
      </c>
      <c r="N852" s="238">
        <v>1.1299999999999999</v>
      </c>
      <c r="O852" s="238">
        <v>3.82</v>
      </c>
      <c r="P852" s="238">
        <v>3.24</v>
      </c>
      <c r="Q852" s="238">
        <v>5.75</v>
      </c>
      <c r="R852" s="238">
        <v>8.85</v>
      </c>
      <c r="S852" s="238">
        <v>14.73</v>
      </c>
      <c r="T852" s="238">
        <v>15.02</v>
      </c>
      <c r="U852" s="238">
        <v>22.36</v>
      </c>
      <c r="V852" s="238">
        <v>0.95</v>
      </c>
      <c r="W852" s="238">
        <v>5.99</v>
      </c>
      <c r="X852" s="238">
        <v>4.51</v>
      </c>
      <c r="Y852" s="238">
        <v>0</v>
      </c>
      <c r="Z852" s="238">
        <v>0</v>
      </c>
      <c r="AA852" s="246">
        <v>0</v>
      </c>
      <c r="AB852" s="93"/>
    </row>
    <row r="853" spans="1:28" ht="19.5" customHeight="1" x14ac:dyDescent="0.15">
      <c r="A853" s="191"/>
      <c r="B853" s="195"/>
      <c r="C853" s="195"/>
      <c r="D853" s="195"/>
      <c r="E853" s="186" t="s">
        <v>150</v>
      </c>
      <c r="F853" s="238">
        <v>21.803999999999998</v>
      </c>
      <c r="G853" s="238">
        <v>0</v>
      </c>
      <c r="H853" s="238">
        <v>0</v>
      </c>
      <c r="I853" s="238">
        <v>0</v>
      </c>
      <c r="J853" s="238">
        <v>2.8000000000000001E-2</v>
      </c>
      <c r="K853" s="238">
        <v>0.17199999999999999</v>
      </c>
      <c r="L853" s="238">
        <v>7.1999999999999995E-2</v>
      </c>
      <c r="M853" s="238">
        <v>0.622</v>
      </c>
      <c r="N853" s="238">
        <v>0.182</v>
      </c>
      <c r="O853" s="238">
        <v>0.68799999999999994</v>
      </c>
      <c r="P853" s="238">
        <v>0.64900000000000002</v>
      </c>
      <c r="Q853" s="238">
        <v>1.2649999999999999</v>
      </c>
      <c r="R853" s="238">
        <v>2.036</v>
      </c>
      <c r="S853" s="238">
        <v>3.536</v>
      </c>
      <c r="T853" s="238">
        <v>3.7679999999999998</v>
      </c>
      <c r="U853" s="238">
        <v>5.8129999999999997</v>
      </c>
      <c r="V853" s="238">
        <v>0.24199999999999999</v>
      </c>
      <c r="W853" s="238">
        <v>1.5589999999999999</v>
      </c>
      <c r="X853" s="238">
        <v>1.1719999999999999</v>
      </c>
      <c r="Y853" s="238">
        <v>0</v>
      </c>
      <c r="Z853" s="238">
        <v>0</v>
      </c>
      <c r="AA853" s="246">
        <v>0</v>
      </c>
      <c r="AB853" s="93"/>
    </row>
    <row r="854" spans="1:28" ht="19.5" customHeight="1" x14ac:dyDescent="0.15">
      <c r="A854" s="191"/>
      <c r="B854" s="195"/>
      <c r="C854" s="195"/>
      <c r="D854" s="186" t="s">
        <v>161</v>
      </c>
      <c r="E854" s="186" t="s">
        <v>184</v>
      </c>
      <c r="F854" s="238">
        <v>2.65</v>
      </c>
      <c r="G854" s="238">
        <v>0</v>
      </c>
      <c r="H854" s="238">
        <v>0</v>
      </c>
      <c r="I854" s="238">
        <v>1.28</v>
      </c>
      <c r="J854" s="238">
        <v>0.08</v>
      </c>
      <c r="K854" s="238">
        <v>0.28000000000000003</v>
      </c>
      <c r="L854" s="238">
        <v>0.24</v>
      </c>
      <c r="M854" s="238">
        <v>0</v>
      </c>
      <c r="N854" s="238">
        <v>0</v>
      </c>
      <c r="O854" s="238">
        <v>0</v>
      </c>
      <c r="P854" s="238">
        <v>0</v>
      </c>
      <c r="Q854" s="238">
        <v>0</v>
      </c>
      <c r="R854" s="238">
        <v>0</v>
      </c>
      <c r="S854" s="238">
        <v>0</v>
      </c>
      <c r="T854" s="238">
        <v>0</v>
      </c>
      <c r="U854" s="238">
        <v>0</v>
      </c>
      <c r="V854" s="238">
        <v>0</v>
      </c>
      <c r="W854" s="238">
        <v>0</v>
      </c>
      <c r="X854" s="238">
        <v>0.77</v>
      </c>
      <c r="Y854" s="238">
        <v>0</v>
      </c>
      <c r="Z854" s="238">
        <v>0</v>
      </c>
      <c r="AA854" s="246">
        <v>0</v>
      </c>
      <c r="AB854" s="93"/>
    </row>
    <row r="855" spans="1:28" ht="19.5" customHeight="1" x14ac:dyDescent="0.15">
      <c r="A855" s="191"/>
      <c r="B855" s="195"/>
      <c r="C855" s="195"/>
      <c r="D855" s="195"/>
      <c r="E855" s="186" t="s">
        <v>150</v>
      </c>
      <c r="F855" s="238">
        <v>0.24</v>
      </c>
      <c r="G855" s="238">
        <v>0</v>
      </c>
      <c r="H855" s="238">
        <v>0</v>
      </c>
      <c r="I855" s="238">
        <v>0</v>
      </c>
      <c r="J855" s="238">
        <v>1E-3</v>
      </c>
      <c r="K855" s="238">
        <v>7.0000000000000001E-3</v>
      </c>
      <c r="L855" s="238">
        <v>8.9999999999999993E-3</v>
      </c>
      <c r="M855" s="238">
        <v>0</v>
      </c>
      <c r="N855" s="238">
        <v>0</v>
      </c>
      <c r="O855" s="238">
        <v>0</v>
      </c>
      <c r="P855" s="238">
        <v>0</v>
      </c>
      <c r="Q855" s="238">
        <v>0</v>
      </c>
      <c r="R855" s="238">
        <v>0</v>
      </c>
      <c r="S855" s="238">
        <v>0</v>
      </c>
      <c r="T855" s="238">
        <v>0</v>
      </c>
      <c r="U855" s="238">
        <v>0</v>
      </c>
      <c r="V855" s="238">
        <v>0</v>
      </c>
      <c r="W855" s="238">
        <v>0</v>
      </c>
      <c r="X855" s="238">
        <v>0.223</v>
      </c>
      <c r="Y855" s="238">
        <v>0</v>
      </c>
      <c r="Z855" s="238">
        <v>0</v>
      </c>
      <c r="AA855" s="246">
        <v>0</v>
      </c>
      <c r="AB855" s="93"/>
    </row>
    <row r="856" spans="1:28" ht="19.5" customHeight="1" x14ac:dyDescent="0.15">
      <c r="A856" s="191"/>
      <c r="B856" s="195"/>
      <c r="C856" s="195" t="s">
        <v>162</v>
      </c>
      <c r="D856" s="186" t="s">
        <v>163</v>
      </c>
      <c r="E856" s="186" t="s">
        <v>184</v>
      </c>
      <c r="F856" s="238">
        <v>36.630000000000003</v>
      </c>
      <c r="G856" s="238">
        <v>0</v>
      </c>
      <c r="H856" s="238">
        <v>0.76</v>
      </c>
      <c r="I856" s="238">
        <v>0</v>
      </c>
      <c r="J856" s="238">
        <v>7.0000000000000007E-2</v>
      </c>
      <c r="K856" s="238">
        <v>0</v>
      </c>
      <c r="L856" s="238">
        <v>0</v>
      </c>
      <c r="M856" s="238">
        <v>0</v>
      </c>
      <c r="N856" s="238">
        <v>0</v>
      </c>
      <c r="O856" s="238">
        <v>0</v>
      </c>
      <c r="P856" s="238">
        <v>0</v>
      </c>
      <c r="Q856" s="238">
        <v>0.22</v>
      </c>
      <c r="R856" s="238">
        <v>4.21</v>
      </c>
      <c r="S856" s="238">
        <v>10.24</v>
      </c>
      <c r="T856" s="238">
        <v>14.32</v>
      </c>
      <c r="U856" s="238">
        <v>5.31</v>
      </c>
      <c r="V856" s="238">
        <v>1.5</v>
      </c>
      <c r="W856" s="238">
        <v>0</v>
      </c>
      <c r="X856" s="238">
        <v>0</v>
      </c>
      <c r="Y856" s="238">
        <v>0</v>
      </c>
      <c r="Z856" s="238">
        <v>0</v>
      </c>
      <c r="AA856" s="246">
        <v>0</v>
      </c>
      <c r="AB856" s="93"/>
    </row>
    <row r="857" spans="1:28" ht="19.5" customHeight="1" x14ac:dyDescent="0.15">
      <c r="A857" s="191"/>
      <c r="B857" s="195" t="s">
        <v>20</v>
      </c>
      <c r="C857" s="195"/>
      <c r="D857" s="195"/>
      <c r="E857" s="186" t="s">
        <v>150</v>
      </c>
      <c r="F857" s="238">
        <v>10.263999999999999</v>
      </c>
      <c r="G857" s="238">
        <v>0</v>
      </c>
      <c r="H857" s="238">
        <v>0</v>
      </c>
      <c r="I857" s="238">
        <v>0</v>
      </c>
      <c r="J857" s="238">
        <v>7.0000000000000001E-3</v>
      </c>
      <c r="K857" s="238">
        <v>0</v>
      </c>
      <c r="L857" s="238">
        <v>0</v>
      </c>
      <c r="M857" s="238">
        <v>0</v>
      </c>
      <c r="N857" s="238">
        <v>0</v>
      </c>
      <c r="O857" s="238">
        <v>0</v>
      </c>
      <c r="P857" s="238">
        <v>0</v>
      </c>
      <c r="Q857" s="238">
        <v>5.7000000000000002E-2</v>
      </c>
      <c r="R857" s="238">
        <v>1.135</v>
      </c>
      <c r="S857" s="238">
        <v>2.8660000000000001</v>
      </c>
      <c r="T857" s="238">
        <v>4.1559999999999997</v>
      </c>
      <c r="U857" s="238">
        <v>1.5920000000000001</v>
      </c>
      <c r="V857" s="238">
        <v>0.45100000000000001</v>
      </c>
      <c r="W857" s="238">
        <v>0</v>
      </c>
      <c r="X857" s="238">
        <v>0</v>
      </c>
      <c r="Y857" s="238">
        <v>0</v>
      </c>
      <c r="Z857" s="238">
        <v>0</v>
      </c>
      <c r="AA857" s="246">
        <v>0</v>
      </c>
      <c r="AB857" s="93"/>
    </row>
    <row r="858" spans="1:28" ht="19.5" customHeight="1" x14ac:dyDescent="0.15">
      <c r="A858" s="191"/>
      <c r="B858" s="195"/>
      <c r="C858" s="195"/>
      <c r="D858" s="186" t="s">
        <v>164</v>
      </c>
      <c r="E858" s="186" t="s">
        <v>184</v>
      </c>
      <c r="F858" s="238">
        <v>0.69</v>
      </c>
      <c r="G858" s="238">
        <v>0</v>
      </c>
      <c r="H858" s="238">
        <v>0</v>
      </c>
      <c r="I858" s="238">
        <v>0</v>
      </c>
      <c r="J858" s="238">
        <v>0.54</v>
      </c>
      <c r="K858" s="238">
        <v>0</v>
      </c>
      <c r="L858" s="238">
        <v>0</v>
      </c>
      <c r="M858" s="238">
        <v>0.15</v>
      </c>
      <c r="N858" s="238">
        <v>0</v>
      </c>
      <c r="O858" s="238">
        <v>0</v>
      </c>
      <c r="P858" s="238">
        <v>0</v>
      </c>
      <c r="Q858" s="238">
        <v>0</v>
      </c>
      <c r="R858" s="238">
        <v>0</v>
      </c>
      <c r="S858" s="238">
        <v>0</v>
      </c>
      <c r="T858" s="238">
        <v>0</v>
      </c>
      <c r="U858" s="238">
        <v>0</v>
      </c>
      <c r="V858" s="238">
        <v>0</v>
      </c>
      <c r="W858" s="238">
        <v>0</v>
      </c>
      <c r="X858" s="238">
        <v>0</v>
      </c>
      <c r="Y858" s="238">
        <v>0</v>
      </c>
      <c r="Z858" s="238">
        <v>0</v>
      </c>
      <c r="AA858" s="246">
        <v>0</v>
      </c>
      <c r="AB858" s="93"/>
    </row>
    <row r="859" spans="1:28" ht="19.5" customHeight="1" x14ac:dyDescent="0.15">
      <c r="A859" s="191" t="s">
        <v>227</v>
      </c>
      <c r="B859" s="195"/>
      <c r="C859" s="195"/>
      <c r="D859" s="195"/>
      <c r="E859" s="186" t="s">
        <v>150</v>
      </c>
      <c r="F859" s="238">
        <v>1.4E-2</v>
      </c>
      <c r="G859" s="238">
        <v>0</v>
      </c>
      <c r="H859" s="238">
        <v>0</v>
      </c>
      <c r="I859" s="238">
        <v>0</v>
      </c>
      <c r="J859" s="238">
        <v>5.0000000000000001E-3</v>
      </c>
      <c r="K859" s="238">
        <v>0</v>
      </c>
      <c r="L859" s="238">
        <v>0</v>
      </c>
      <c r="M859" s="238">
        <v>8.9999999999999993E-3</v>
      </c>
      <c r="N859" s="238">
        <v>0</v>
      </c>
      <c r="O859" s="238">
        <v>0</v>
      </c>
      <c r="P859" s="238">
        <v>0</v>
      </c>
      <c r="Q859" s="238">
        <v>0</v>
      </c>
      <c r="R859" s="238">
        <v>0</v>
      </c>
      <c r="S859" s="238">
        <v>0</v>
      </c>
      <c r="T859" s="238">
        <v>0</v>
      </c>
      <c r="U859" s="238">
        <v>0</v>
      </c>
      <c r="V859" s="238">
        <v>0</v>
      </c>
      <c r="W859" s="238">
        <v>0</v>
      </c>
      <c r="X859" s="238">
        <v>0</v>
      </c>
      <c r="Y859" s="238">
        <v>0</v>
      </c>
      <c r="Z859" s="238">
        <v>0</v>
      </c>
      <c r="AA859" s="246">
        <v>0</v>
      </c>
      <c r="AB859" s="93"/>
    </row>
    <row r="860" spans="1:28" ht="19.5" customHeight="1" x14ac:dyDescent="0.15">
      <c r="A860" s="191"/>
      <c r="B860" s="194"/>
      <c r="C860" s="190" t="s">
        <v>165</v>
      </c>
      <c r="D860" s="185"/>
      <c r="E860" s="186" t="s">
        <v>184</v>
      </c>
      <c r="F860" s="238">
        <v>16.239999999999998</v>
      </c>
      <c r="G860" s="238">
        <v>0</v>
      </c>
      <c r="H860" s="238">
        <v>0.85</v>
      </c>
      <c r="I860" s="238">
        <v>0.3</v>
      </c>
      <c r="J860" s="238">
        <v>0.96</v>
      </c>
      <c r="K860" s="238">
        <v>0.14000000000000001</v>
      </c>
      <c r="L860" s="238">
        <v>0</v>
      </c>
      <c r="M860" s="238">
        <v>0.59</v>
      </c>
      <c r="N860" s="238">
        <v>0</v>
      </c>
      <c r="O860" s="238">
        <v>0.63</v>
      </c>
      <c r="P860" s="238">
        <v>7.7</v>
      </c>
      <c r="Q860" s="238">
        <v>1.47</v>
      </c>
      <c r="R860" s="238">
        <v>1.43</v>
      </c>
      <c r="S860" s="238">
        <v>1.08</v>
      </c>
      <c r="T860" s="238">
        <v>0.9</v>
      </c>
      <c r="U860" s="238">
        <v>0.19</v>
      </c>
      <c r="V860" s="238">
        <v>0</v>
      </c>
      <c r="W860" s="238">
        <v>0</v>
      </c>
      <c r="X860" s="238">
        <v>0</v>
      </c>
      <c r="Y860" s="238">
        <v>0</v>
      </c>
      <c r="Z860" s="238">
        <v>0</v>
      </c>
      <c r="AA860" s="246">
        <v>0</v>
      </c>
      <c r="AB860" s="93"/>
    </row>
    <row r="861" spans="1:28" ht="19.5" customHeight="1" x14ac:dyDescent="0.15">
      <c r="A861" s="191"/>
      <c r="B861" s="194"/>
      <c r="C861" s="194"/>
      <c r="D861" s="188"/>
      <c r="E861" s="186" t="s">
        <v>150</v>
      </c>
      <c r="F861" s="238">
        <v>3.6179999999999999</v>
      </c>
      <c r="G861" s="238">
        <v>0</v>
      </c>
      <c r="H861" s="238">
        <v>8.9999999999999993E-3</v>
      </c>
      <c r="I861" s="238">
        <v>8.0000000000000002E-3</v>
      </c>
      <c r="J861" s="238">
        <v>0.05</v>
      </c>
      <c r="K861" s="238">
        <v>0.01</v>
      </c>
      <c r="L861" s="238">
        <v>0</v>
      </c>
      <c r="M861" s="238">
        <v>4.3999999999999997E-2</v>
      </c>
      <c r="N861" s="238">
        <v>0</v>
      </c>
      <c r="O861" s="238">
        <v>0.158</v>
      </c>
      <c r="P861" s="238">
        <v>2</v>
      </c>
      <c r="Q861" s="238">
        <v>0.36</v>
      </c>
      <c r="R861" s="238">
        <v>0.40100000000000002</v>
      </c>
      <c r="S861" s="238">
        <v>0.30199999999999999</v>
      </c>
      <c r="T861" s="238">
        <v>0.223</v>
      </c>
      <c r="U861" s="238">
        <v>5.2999999999999999E-2</v>
      </c>
      <c r="V861" s="238">
        <v>0</v>
      </c>
      <c r="W861" s="238">
        <v>0</v>
      </c>
      <c r="X861" s="238">
        <v>0</v>
      </c>
      <c r="Y861" s="238">
        <v>0</v>
      </c>
      <c r="Z861" s="238">
        <v>0</v>
      </c>
      <c r="AA861" s="246">
        <v>0</v>
      </c>
      <c r="AB861" s="93"/>
    </row>
    <row r="862" spans="1:28" ht="19.5" customHeight="1" x14ac:dyDescent="0.15">
      <c r="A862" s="191"/>
      <c r="B862" s="193"/>
      <c r="C862" s="190" t="s">
        <v>152</v>
      </c>
      <c r="D862" s="185"/>
      <c r="E862" s="186" t="s">
        <v>184</v>
      </c>
      <c r="F862" s="238">
        <v>404.09</v>
      </c>
      <c r="G862" s="238">
        <v>0</v>
      </c>
      <c r="H862" s="238">
        <v>0</v>
      </c>
      <c r="I862" s="238">
        <v>11.85</v>
      </c>
      <c r="J862" s="238">
        <v>11.1</v>
      </c>
      <c r="K862" s="238">
        <v>2.25</v>
      </c>
      <c r="L862" s="238">
        <v>0.21</v>
      </c>
      <c r="M862" s="238">
        <v>1.0900000000000001</v>
      </c>
      <c r="N862" s="238">
        <v>11.04</v>
      </c>
      <c r="O862" s="238">
        <v>10.08</v>
      </c>
      <c r="P862" s="238">
        <v>22.49</v>
      </c>
      <c r="Q862" s="238">
        <v>29.1</v>
      </c>
      <c r="R862" s="238">
        <v>57.07</v>
      </c>
      <c r="S862" s="238">
        <v>46.92</v>
      </c>
      <c r="T862" s="238">
        <v>54.04</v>
      </c>
      <c r="U862" s="238">
        <v>60.49</v>
      </c>
      <c r="V862" s="238">
        <v>33.11</v>
      </c>
      <c r="W862" s="238">
        <v>17.34</v>
      </c>
      <c r="X862" s="238">
        <v>15.92</v>
      </c>
      <c r="Y862" s="238">
        <v>14.18</v>
      </c>
      <c r="Z862" s="238">
        <v>2.83</v>
      </c>
      <c r="AA862" s="246">
        <v>2.98</v>
      </c>
      <c r="AB862" s="93"/>
    </row>
    <row r="863" spans="1:28" ht="19.5" customHeight="1" x14ac:dyDescent="0.15">
      <c r="A863" s="191"/>
      <c r="B863" s="194"/>
      <c r="C863" s="194"/>
      <c r="D863" s="188"/>
      <c r="E863" s="186" t="s">
        <v>150</v>
      </c>
      <c r="F863" s="238">
        <v>71.622</v>
      </c>
      <c r="G863" s="238">
        <v>0</v>
      </c>
      <c r="H863" s="238">
        <v>0</v>
      </c>
      <c r="I863" s="238">
        <v>0.30199999999999999</v>
      </c>
      <c r="J863" s="238">
        <v>0.57599999999999996</v>
      </c>
      <c r="K863" s="238">
        <v>0.17799999999999999</v>
      </c>
      <c r="L863" s="238">
        <v>1.9E-2</v>
      </c>
      <c r="M863" s="238">
        <v>0.11700000000000001</v>
      </c>
      <c r="N863" s="238">
        <v>1.226</v>
      </c>
      <c r="O863" s="238">
        <v>1.2509999999999999</v>
      </c>
      <c r="P863" s="238">
        <v>3.0430000000000001</v>
      </c>
      <c r="Q863" s="238">
        <v>4.2249999999999996</v>
      </c>
      <c r="R863" s="238">
        <v>8.9119999999999902</v>
      </c>
      <c r="S863" s="238">
        <v>8.1560000000000006</v>
      </c>
      <c r="T863" s="238">
        <v>10.395</v>
      </c>
      <c r="U863" s="238">
        <v>12.738</v>
      </c>
      <c r="V863" s="238">
        <v>7.5750000000000002</v>
      </c>
      <c r="W863" s="238">
        <v>4.26</v>
      </c>
      <c r="X863" s="238">
        <v>3.5169999999999999</v>
      </c>
      <c r="Y863" s="238">
        <v>3.6920000000000002</v>
      </c>
      <c r="Z863" s="238">
        <v>0.66600000000000004</v>
      </c>
      <c r="AA863" s="246">
        <v>0.77400000000000002</v>
      </c>
      <c r="AB863" s="93"/>
    </row>
    <row r="864" spans="1:28" ht="19.5" customHeight="1" x14ac:dyDescent="0.15">
      <c r="A864" s="191"/>
      <c r="B864" s="195" t="s">
        <v>94</v>
      </c>
      <c r="C864" s="186"/>
      <c r="D864" s="186" t="s">
        <v>153</v>
      </c>
      <c r="E864" s="186" t="s">
        <v>184</v>
      </c>
      <c r="F864" s="238">
        <v>162.32</v>
      </c>
      <c r="G864" s="238">
        <v>0</v>
      </c>
      <c r="H864" s="238">
        <v>0</v>
      </c>
      <c r="I864" s="238">
        <v>0</v>
      </c>
      <c r="J864" s="238">
        <v>0</v>
      </c>
      <c r="K864" s="238">
        <v>0</v>
      </c>
      <c r="L864" s="238">
        <v>0</v>
      </c>
      <c r="M864" s="238">
        <v>0.2</v>
      </c>
      <c r="N864" s="238">
        <v>0.14000000000000001</v>
      </c>
      <c r="O864" s="238">
        <v>0.71</v>
      </c>
      <c r="P864" s="238">
        <v>1.47</v>
      </c>
      <c r="Q864" s="238">
        <v>1.82</v>
      </c>
      <c r="R864" s="238">
        <v>7.29</v>
      </c>
      <c r="S864" s="238">
        <v>14.16</v>
      </c>
      <c r="T864" s="238">
        <v>25.64</v>
      </c>
      <c r="U864" s="238">
        <v>37.72</v>
      </c>
      <c r="V864" s="238">
        <v>25.17</v>
      </c>
      <c r="W864" s="238">
        <v>15.33</v>
      </c>
      <c r="X864" s="238">
        <v>12.68</v>
      </c>
      <c r="Y864" s="238">
        <v>14.18</v>
      </c>
      <c r="Z864" s="238">
        <v>2.83</v>
      </c>
      <c r="AA864" s="250">
        <v>2.98</v>
      </c>
      <c r="AB864" s="93"/>
    </row>
    <row r="865" spans="1:28" ht="19.5" customHeight="1" x14ac:dyDescent="0.15">
      <c r="A865" s="191"/>
      <c r="B865" s="195"/>
      <c r="C865" s="195" t="s">
        <v>10</v>
      </c>
      <c r="D865" s="195"/>
      <c r="E865" s="186" t="s">
        <v>150</v>
      </c>
      <c r="F865" s="238">
        <v>40.121000000000002</v>
      </c>
      <c r="G865" s="238">
        <v>0</v>
      </c>
      <c r="H865" s="238">
        <v>0</v>
      </c>
      <c r="I865" s="238">
        <v>0</v>
      </c>
      <c r="J865" s="238">
        <v>0</v>
      </c>
      <c r="K865" s="238">
        <v>0</v>
      </c>
      <c r="L865" s="238">
        <v>0</v>
      </c>
      <c r="M865" s="238">
        <v>2.8000000000000001E-2</v>
      </c>
      <c r="N865" s="238">
        <v>2.3E-2</v>
      </c>
      <c r="O865" s="238">
        <v>0.128</v>
      </c>
      <c r="P865" s="238">
        <v>0.29499999999999998</v>
      </c>
      <c r="Q865" s="238">
        <v>0.39600000000000002</v>
      </c>
      <c r="R865" s="238">
        <v>1.68</v>
      </c>
      <c r="S865" s="238">
        <v>3.3959999999999999</v>
      </c>
      <c r="T865" s="238">
        <v>6.2389999999999999</v>
      </c>
      <c r="U865" s="238">
        <v>9.3919999999999906</v>
      </c>
      <c r="V865" s="238">
        <v>6.407</v>
      </c>
      <c r="W865" s="238">
        <v>3.964</v>
      </c>
      <c r="X865" s="238">
        <v>3.0409999999999999</v>
      </c>
      <c r="Y865" s="238">
        <v>3.6920000000000002</v>
      </c>
      <c r="Z865" s="238">
        <v>0.66600000000000004</v>
      </c>
      <c r="AA865" s="246">
        <v>0.77400000000000002</v>
      </c>
      <c r="AB865" s="93"/>
    </row>
    <row r="866" spans="1:28" ht="19.5" customHeight="1" x14ac:dyDescent="0.15">
      <c r="A866" s="191"/>
      <c r="B866" s="195"/>
      <c r="C866" s="195"/>
      <c r="D866" s="186" t="s">
        <v>157</v>
      </c>
      <c r="E866" s="186" t="s">
        <v>184</v>
      </c>
      <c r="F866" s="238">
        <v>162.32</v>
      </c>
      <c r="G866" s="238">
        <v>0</v>
      </c>
      <c r="H866" s="238">
        <v>0</v>
      </c>
      <c r="I866" s="238">
        <v>0</v>
      </c>
      <c r="J866" s="238">
        <v>0</v>
      </c>
      <c r="K866" s="238">
        <v>0</v>
      </c>
      <c r="L866" s="238">
        <v>0</v>
      </c>
      <c r="M866" s="238">
        <v>0.2</v>
      </c>
      <c r="N866" s="238">
        <v>0.14000000000000001</v>
      </c>
      <c r="O866" s="238">
        <v>0.71</v>
      </c>
      <c r="P866" s="238">
        <v>1.47</v>
      </c>
      <c r="Q866" s="238">
        <v>1.82</v>
      </c>
      <c r="R866" s="238">
        <v>7.29</v>
      </c>
      <c r="S866" s="238">
        <v>14.16</v>
      </c>
      <c r="T866" s="238">
        <v>25.64</v>
      </c>
      <c r="U866" s="238">
        <v>37.72</v>
      </c>
      <c r="V866" s="238">
        <v>25.17</v>
      </c>
      <c r="W866" s="238">
        <v>15.33</v>
      </c>
      <c r="X866" s="238">
        <v>12.68</v>
      </c>
      <c r="Y866" s="238">
        <v>14.18</v>
      </c>
      <c r="Z866" s="238">
        <v>2.83</v>
      </c>
      <c r="AA866" s="246">
        <v>2.98</v>
      </c>
      <c r="AB866" s="93"/>
    </row>
    <row r="867" spans="1:28" ht="19.5" customHeight="1" x14ac:dyDescent="0.15">
      <c r="A867" s="191"/>
      <c r="B867" s="195"/>
      <c r="C867" s="195"/>
      <c r="D867" s="195"/>
      <c r="E867" s="186" t="s">
        <v>150</v>
      </c>
      <c r="F867" s="238">
        <v>40.121000000000002</v>
      </c>
      <c r="G867" s="238">
        <v>0</v>
      </c>
      <c r="H867" s="238">
        <v>0</v>
      </c>
      <c r="I867" s="238">
        <v>0</v>
      </c>
      <c r="J867" s="238">
        <v>0</v>
      </c>
      <c r="K867" s="238">
        <v>0</v>
      </c>
      <c r="L867" s="238">
        <v>0</v>
      </c>
      <c r="M867" s="238">
        <v>2.8000000000000001E-2</v>
      </c>
      <c r="N867" s="238">
        <v>2.3E-2</v>
      </c>
      <c r="O867" s="238">
        <v>0.128</v>
      </c>
      <c r="P867" s="238">
        <v>0.29499999999999998</v>
      </c>
      <c r="Q867" s="238">
        <v>0.39600000000000002</v>
      </c>
      <c r="R867" s="238">
        <v>1.68</v>
      </c>
      <c r="S867" s="238">
        <v>3.3959999999999999</v>
      </c>
      <c r="T867" s="238">
        <v>6.2389999999999999</v>
      </c>
      <c r="U867" s="238">
        <v>9.3919999999999906</v>
      </c>
      <c r="V867" s="238">
        <v>6.407</v>
      </c>
      <c r="W867" s="238">
        <v>3.964</v>
      </c>
      <c r="X867" s="238">
        <v>3.0409999999999999</v>
      </c>
      <c r="Y867" s="238">
        <v>3.6920000000000002</v>
      </c>
      <c r="Z867" s="238">
        <v>0.66600000000000004</v>
      </c>
      <c r="AA867" s="246">
        <v>0.77400000000000002</v>
      </c>
      <c r="AB867" s="93"/>
    </row>
    <row r="868" spans="1:28" ht="19.5" customHeight="1" x14ac:dyDescent="0.15">
      <c r="A868" s="191"/>
      <c r="B868" s="195" t="s">
        <v>65</v>
      </c>
      <c r="C868" s="195" t="s">
        <v>159</v>
      </c>
      <c r="D868" s="186" t="s">
        <v>160</v>
      </c>
      <c r="E868" s="186" t="s">
        <v>184</v>
      </c>
      <c r="F868" s="238">
        <v>0</v>
      </c>
      <c r="G868" s="238">
        <v>0</v>
      </c>
      <c r="H868" s="238">
        <v>0</v>
      </c>
      <c r="I868" s="238">
        <v>0</v>
      </c>
      <c r="J868" s="238">
        <v>0</v>
      </c>
      <c r="K868" s="238">
        <v>0</v>
      </c>
      <c r="L868" s="238">
        <v>0</v>
      </c>
      <c r="M868" s="238">
        <v>0</v>
      </c>
      <c r="N868" s="238">
        <v>0</v>
      </c>
      <c r="O868" s="238">
        <v>0</v>
      </c>
      <c r="P868" s="238">
        <v>0</v>
      </c>
      <c r="Q868" s="238">
        <v>0</v>
      </c>
      <c r="R868" s="238">
        <v>0</v>
      </c>
      <c r="S868" s="238">
        <v>0</v>
      </c>
      <c r="T868" s="238">
        <v>0</v>
      </c>
      <c r="U868" s="238">
        <v>0</v>
      </c>
      <c r="V868" s="238">
        <v>0</v>
      </c>
      <c r="W868" s="238">
        <v>0</v>
      </c>
      <c r="X868" s="238">
        <v>0</v>
      </c>
      <c r="Y868" s="238">
        <v>0</v>
      </c>
      <c r="Z868" s="238">
        <v>0</v>
      </c>
      <c r="AA868" s="246">
        <v>0</v>
      </c>
      <c r="AB868" s="93"/>
    </row>
    <row r="869" spans="1:28" ht="19.5" customHeight="1" x14ac:dyDescent="0.15">
      <c r="A869" s="191"/>
      <c r="B869" s="195"/>
      <c r="C869" s="195"/>
      <c r="D869" s="195"/>
      <c r="E869" s="186" t="s">
        <v>150</v>
      </c>
      <c r="F869" s="238">
        <v>0</v>
      </c>
      <c r="G869" s="238">
        <v>0</v>
      </c>
      <c r="H869" s="238">
        <v>0</v>
      </c>
      <c r="I869" s="238">
        <v>0</v>
      </c>
      <c r="J869" s="238">
        <v>0</v>
      </c>
      <c r="K869" s="238">
        <v>0</v>
      </c>
      <c r="L869" s="238">
        <v>0</v>
      </c>
      <c r="M869" s="238">
        <v>0</v>
      </c>
      <c r="N869" s="238">
        <v>0</v>
      </c>
      <c r="O869" s="238">
        <v>0</v>
      </c>
      <c r="P869" s="238">
        <v>0</v>
      </c>
      <c r="Q869" s="238">
        <v>0</v>
      </c>
      <c r="R869" s="238">
        <v>0</v>
      </c>
      <c r="S869" s="238">
        <v>0</v>
      </c>
      <c r="T869" s="238">
        <v>0</v>
      </c>
      <c r="U869" s="238">
        <v>0</v>
      </c>
      <c r="V869" s="238">
        <v>0</v>
      </c>
      <c r="W869" s="238">
        <v>0</v>
      </c>
      <c r="X869" s="238">
        <v>0</v>
      </c>
      <c r="Y869" s="238">
        <v>0</v>
      </c>
      <c r="Z869" s="238">
        <v>0</v>
      </c>
      <c r="AA869" s="246">
        <v>0</v>
      </c>
      <c r="AB869" s="93"/>
    </row>
    <row r="870" spans="1:28" ht="19.5" customHeight="1" x14ac:dyDescent="0.15">
      <c r="A870" s="191" t="s">
        <v>85</v>
      </c>
      <c r="B870" s="195"/>
      <c r="C870" s="195"/>
      <c r="D870" s="186" t="s">
        <v>166</v>
      </c>
      <c r="E870" s="186" t="s">
        <v>184</v>
      </c>
      <c r="F870" s="238">
        <v>0</v>
      </c>
      <c r="G870" s="238">
        <v>0</v>
      </c>
      <c r="H870" s="238">
        <v>0</v>
      </c>
      <c r="I870" s="238">
        <v>0</v>
      </c>
      <c r="J870" s="238">
        <v>0</v>
      </c>
      <c r="K870" s="238">
        <v>0</v>
      </c>
      <c r="L870" s="238">
        <v>0</v>
      </c>
      <c r="M870" s="238">
        <v>0</v>
      </c>
      <c r="N870" s="238">
        <v>0</v>
      </c>
      <c r="O870" s="238">
        <v>0</v>
      </c>
      <c r="P870" s="238">
        <v>0</v>
      </c>
      <c r="Q870" s="238">
        <v>0</v>
      </c>
      <c r="R870" s="238">
        <v>0</v>
      </c>
      <c r="S870" s="238">
        <v>0</v>
      </c>
      <c r="T870" s="238">
        <v>0</v>
      </c>
      <c r="U870" s="238">
        <v>0</v>
      </c>
      <c r="V870" s="238">
        <v>0</v>
      </c>
      <c r="W870" s="238">
        <v>0</v>
      </c>
      <c r="X870" s="238">
        <v>0</v>
      </c>
      <c r="Y870" s="238">
        <v>0</v>
      </c>
      <c r="Z870" s="238">
        <v>0</v>
      </c>
      <c r="AA870" s="246">
        <v>0</v>
      </c>
      <c r="AB870" s="93"/>
    </row>
    <row r="871" spans="1:28" ht="19.5" customHeight="1" x14ac:dyDescent="0.15">
      <c r="A871" s="191"/>
      <c r="B871" s="195"/>
      <c r="C871" s="195" t="s">
        <v>162</v>
      </c>
      <c r="D871" s="195"/>
      <c r="E871" s="186" t="s">
        <v>150</v>
      </c>
      <c r="F871" s="238">
        <v>0</v>
      </c>
      <c r="G871" s="238">
        <v>0</v>
      </c>
      <c r="H871" s="238">
        <v>0</v>
      </c>
      <c r="I871" s="238">
        <v>0</v>
      </c>
      <c r="J871" s="238">
        <v>0</v>
      </c>
      <c r="K871" s="238">
        <v>0</v>
      </c>
      <c r="L871" s="238">
        <v>0</v>
      </c>
      <c r="M871" s="238">
        <v>0</v>
      </c>
      <c r="N871" s="238">
        <v>0</v>
      </c>
      <c r="O871" s="238">
        <v>0</v>
      </c>
      <c r="P871" s="238">
        <v>0</v>
      </c>
      <c r="Q871" s="238">
        <v>0</v>
      </c>
      <c r="R871" s="238">
        <v>0</v>
      </c>
      <c r="S871" s="238">
        <v>0</v>
      </c>
      <c r="T871" s="238">
        <v>0</v>
      </c>
      <c r="U871" s="238">
        <v>0</v>
      </c>
      <c r="V871" s="238">
        <v>0</v>
      </c>
      <c r="W871" s="238">
        <v>0</v>
      </c>
      <c r="X871" s="238">
        <v>0</v>
      </c>
      <c r="Y871" s="238">
        <v>0</v>
      </c>
      <c r="Z871" s="238">
        <v>0</v>
      </c>
      <c r="AA871" s="246">
        <v>0</v>
      </c>
      <c r="AB871" s="93"/>
    </row>
    <row r="872" spans="1:28" ht="19.5" customHeight="1" x14ac:dyDescent="0.15">
      <c r="A872" s="191"/>
      <c r="B872" s="195" t="s">
        <v>20</v>
      </c>
      <c r="C872" s="195"/>
      <c r="D872" s="186" t="s">
        <v>164</v>
      </c>
      <c r="E872" s="186" t="s">
        <v>184</v>
      </c>
      <c r="F872" s="238">
        <v>0</v>
      </c>
      <c r="G872" s="238">
        <v>0</v>
      </c>
      <c r="H872" s="238">
        <v>0</v>
      </c>
      <c r="I872" s="238">
        <v>0</v>
      </c>
      <c r="J872" s="238">
        <v>0</v>
      </c>
      <c r="K872" s="238">
        <v>0</v>
      </c>
      <c r="L872" s="238">
        <v>0</v>
      </c>
      <c r="M872" s="238">
        <v>0</v>
      </c>
      <c r="N872" s="238">
        <v>0</v>
      </c>
      <c r="O872" s="238">
        <v>0</v>
      </c>
      <c r="P872" s="238">
        <v>0</v>
      </c>
      <c r="Q872" s="238">
        <v>0</v>
      </c>
      <c r="R872" s="238">
        <v>0</v>
      </c>
      <c r="S872" s="238">
        <v>0</v>
      </c>
      <c r="T872" s="238">
        <v>0</v>
      </c>
      <c r="U872" s="238">
        <v>0</v>
      </c>
      <c r="V872" s="238">
        <v>0</v>
      </c>
      <c r="W872" s="238">
        <v>0</v>
      </c>
      <c r="X872" s="238">
        <v>0</v>
      </c>
      <c r="Y872" s="238">
        <v>0</v>
      </c>
      <c r="Z872" s="238">
        <v>0</v>
      </c>
      <c r="AA872" s="246">
        <v>0</v>
      </c>
      <c r="AB872" s="93"/>
    </row>
    <row r="873" spans="1:28" ht="19.5" customHeight="1" x14ac:dyDescent="0.15">
      <c r="A873" s="191"/>
      <c r="B873" s="195"/>
      <c r="C873" s="195"/>
      <c r="D873" s="195"/>
      <c r="E873" s="186" t="s">
        <v>150</v>
      </c>
      <c r="F873" s="238">
        <v>0</v>
      </c>
      <c r="G873" s="238">
        <v>0</v>
      </c>
      <c r="H873" s="238">
        <v>0</v>
      </c>
      <c r="I873" s="238">
        <v>0</v>
      </c>
      <c r="J873" s="238">
        <v>0</v>
      </c>
      <c r="K873" s="238">
        <v>0</v>
      </c>
      <c r="L873" s="238">
        <v>0</v>
      </c>
      <c r="M873" s="238">
        <v>0</v>
      </c>
      <c r="N873" s="238">
        <v>0</v>
      </c>
      <c r="O873" s="238">
        <v>0</v>
      </c>
      <c r="P873" s="238">
        <v>0</v>
      </c>
      <c r="Q873" s="238">
        <v>0</v>
      </c>
      <c r="R873" s="238">
        <v>0</v>
      </c>
      <c r="S873" s="238">
        <v>0</v>
      </c>
      <c r="T873" s="238">
        <v>0</v>
      </c>
      <c r="U873" s="238">
        <v>0</v>
      </c>
      <c r="V873" s="238">
        <v>0</v>
      </c>
      <c r="W873" s="238">
        <v>0</v>
      </c>
      <c r="X873" s="238">
        <v>0</v>
      </c>
      <c r="Y873" s="238">
        <v>0</v>
      </c>
      <c r="Z873" s="238">
        <v>0</v>
      </c>
      <c r="AA873" s="246">
        <v>0</v>
      </c>
      <c r="AB873" s="93"/>
    </row>
    <row r="874" spans="1:28" ht="19.5" customHeight="1" x14ac:dyDescent="0.15">
      <c r="A874" s="191"/>
      <c r="B874" s="194"/>
      <c r="C874" s="190" t="s">
        <v>165</v>
      </c>
      <c r="D874" s="185"/>
      <c r="E874" s="186" t="s">
        <v>184</v>
      </c>
      <c r="F874" s="238">
        <v>241.77</v>
      </c>
      <c r="G874" s="238">
        <v>0</v>
      </c>
      <c r="H874" s="238">
        <v>0</v>
      </c>
      <c r="I874" s="238">
        <v>11.85</v>
      </c>
      <c r="J874" s="238">
        <v>11.1</v>
      </c>
      <c r="K874" s="238">
        <v>2.25</v>
      </c>
      <c r="L874" s="238">
        <v>0.21</v>
      </c>
      <c r="M874" s="238">
        <v>0.89</v>
      </c>
      <c r="N874" s="238">
        <v>10.9</v>
      </c>
      <c r="O874" s="238">
        <v>9.3699999999999992</v>
      </c>
      <c r="P874" s="238">
        <v>21.02</v>
      </c>
      <c r="Q874" s="238">
        <v>27.28</v>
      </c>
      <c r="R874" s="238">
        <v>49.78</v>
      </c>
      <c r="S874" s="238">
        <v>32.76</v>
      </c>
      <c r="T874" s="238">
        <v>28.4</v>
      </c>
      <c r="U874" s="238">
        <v>22.77</v>
      </c>
      <c r="V874" s="238">
        <v>7.94</v>
      </c>
      <c r="W874" s="238">
        <v>2.0099999999999998</v>
      </c>
      <c r="X874" s="238">
        <v>3.24</v>
      </c>
      <c r="Y874" s="238">
        <v>0</v>
      </c>
      <c r="Z874" s="238">
        <v>0</v>
      </c>
      <c r="AA874" s="246">
        <v>0</v>
      </c>
      <c r="AB874" s="93"/>
    </row>
    <row r="875" spans="1:28" ht="19.5" customHeight="1" thickBot="1" x14ac:dyDescent="0.2">
      <c r="A875" s="196"/>
      <c r="B875" s="197"/>
      <c r="C875" s="197"/>
      <c r="D875" s="198"/>
      <c r="E875" s="199" t="s">
        <v>150</v>
      </c>
      <c r="F875" s="238">
        <v>31.501000000000001</v>
      </c>
      <c r="G875" s="249">
        <v>0</v>
      </c>
      <c r="H875" s="248">
        <v>0</v>
      </c>
      <c r="I875" s="248">
        <v>0.30199999999999999</v>
      </c>
      <c r="J875" s="248">
        <v>0.57599999999999996</v>
      </c>
      <c r="K875" s="248">
        <v>0.17799999999999999</v>
      </c>
      <c r="L875" s="248">
        <v>1.9E-2</v>
      </c>
      <c r="M875" s="248">
        <v>8.8999999999999996E-2</v>
      </c>
      <c r="N875" s="248">
        <v>1.2030000000000001</v>
      </c>
      <c r="O875" s="248">
        <v>1.123</v>
      </c>
      <c r="P875" s="248">
        <v>2.7480000000000002</v>
      </c>
      <c r="Q875" s="248">
        <v>3.8290000000000002</v>
      </c>
      <c r="R875" s="248">
        <v>7.2319999999999904</v>
      </c>
      <c r="S875" s="248">
        <v>4.76</v>
      </c>
      <c r="T875" s="248">
        <v>4.1559999999999997</v>
      </c>
      <c r="U875" s="248">
        <v>3.3460000000000001</v>
      </c>
      <c r="V875" s="248">
        <v>1.1679999999999999</v>
      </c>
      <c r="W875" s="248">
        <v>0.29599999999999999</v>
      </c>
      <c r="X875" s="248">
        <v>0.47599999999999998</v>
      </c>
      <c r="Y875" s="248">
        <v>0</v>
      </c>
      <c r="Z875" s="248">
        <v>0</v>
      </c>
      <c r="AA875" s="247">
        <v>0</v>
      </c>
      <c r="AB875" s="93"/>
    </row>
    <row r="876" spans="1:28" ht="19.5" customHeight="1" x14ac:dyDescent="0.15">
      <c r="A876" s="390" t="s">
        <v>119</v>
      </c>
      <c r="B876" s="393" t="s">
        <v>120</v>
      </c>
      <c r="C876" s="394"/>
      <c r="D876" s="395"/>
      <c r="E876" s="195" t="s">
        <v>184</v>
      </c>
      <c r="F876" s="246">
        <v>127.82</v>
      </c>
    </row>
    <row r="877" spans="1:28" ht="19.5" customHeight="1" x14ac:dyDescent="0.15">
      <c r="A877" s="391"/>
      <c r="B877" s="396" t="s">
        <v>206</v>
      </c>
      <c r="C877" s="397"/>
      <c r="D877" s="398"/>
      <c r="E877" s="186" t="s">
        <v>184</v>
      </c>
      <c r="F877" s="246">
        <v>122.92</v>
      </c>
    </row>
    <row r="878" spans="1:28" ht="19.5" customHeight="1" x14ac:dyDescent="0.15">
      <c r="A878" s="392"/>
      <c r="B878" s="396" t="s">
        <v>207</v>
      </c>
      <c r="C878" s="397"/>
      <c r="D878" s="398"/>
      <c r="E878" s="186" t="s">
        <v>184</v>
      </c>
      <c r="F878" s="246">
        <v>4.9000000000000004</v>
      </c>
    </row>
    <row r="879" spans="1:28" ht="19.5" customHeight="1" thickBot="1" x14ac:dyDescent="0.2">
      <c r="A879" s="399" t="s">
        <v>205</v>
      </c>
      <c r="B879" s="400"/>
      <c r="C879" s="400"/>
      <c r="D879" s="401"/>
      <c r="E879" s="200" t="s">
        <v>184</v>
      </c>
      <c r="F879" s="245">
        <v>0</v>
      </c>
    </row>
    <row r="881" spans="1:28" ht="19.5" customHeight="1" x14ac:dyDescent="0.15">
      <c r="A881" s="88" t="s">
        <v>387</v>
      </c>
      <c r="F881" s="259" t="s">
        <v>529</v>
      </c>
    </row>
    <row r="882" spans="1:28" ht="19.5" customHeight="1" thickBot="1" x14ac:dyDescent="0.2">
      <c r="A882" s="387" t="s">
        <v>28</v>
      </c>
      <c r="B882" s="389"/>
      <c r="C882" s="389"/>
      <c r="D882" s="389"/>
      <c r="E882" s="389"/>
      <c r="F882" s="389"/>
      <c r="G882" s="389"/>
      <c r="H882" s="389"/>
      <c r="I882" s="389"/>
      <c r="J882" s="389"/>
      <c r="K882" s="389"/>
      <c r="L882" s="389"/>
      <c r="M882" s="389"/>
      <c r="N882" s="389"/>
      <c r="O882" s="389"/>
      <c r="P882" s="389"/>
      <c r="Q882" s="389"/>
      <c r="R882" s="389"/>
      <c r="S882" s="389"/>
      <c r="T882" s="389"/>
      <c r="U882" s="389"/>
      <c r="V882" s="389"/>
      <c r="W882" s="389"/>
      <c r="X882" s="389"/>
      <c r="Y882" s="389"/>
      <c r="Z882" s="389"/>
      <c r="AA882" s="389"/>
    </row>
    <row r="883" spans="1:28" ht="19.5" customHeight="1" x14ac:dyDescent="0.15">
      <c r="A883" s="182" t="s">
        <v>180</v>
      </c>
      <c r="B883" s="183"/>
      <c r="C883" s="183"/>
      <c r="D883" s="183"/>
      <c r="E883" s="183"/>
      <c r="F883" s="90" t="s">
        <v>181</v>
      </c>
      <c r="G883" s="91"/>
      <c r="H883" s="91"/>
      <c r="I883" s="91"/>
      <c r="J883" s="91"/>
      <c r="K883" s="91"/>
      <c r="L883" s="91"/>
      <c r="M883" s="91"/>
      <c r="N883" s="91"/>
      <c r="O883" s="91"/>
      <c r="P883" s="91"/>
      <c r="Q883" s="258"/>
      <c r="R883" s="92"/>
      <c r="S883" s="91"/>
      <c r="T883" s="91"/>
      <c r="U883" s="91"/>
      <c r="V883" s="91"/>
      <c r="W883" s="91"/>
      <c r="X883" s="91"/>
      <c r="Y883" s="91"/>
      <c r="Z883" s="91"/>
      <c r="AA883" s="257" t="s">
        <v>182</v>
      </c>
      <c r="AB883" s="93"/>
    </row>
    <row r="884" spans="1:28" ht="19.5" customHeight="1" x14ac:dyDescent="0.15">
      <c r="A884" s="184" t="s">
        <v>183</v>
      </c>
      <c r="B884" s="185"/>
      <c r="C884" s="185"/>
      <c r="D884" s="185"/>
      <c r="E884" s="186" t="s">
        <v>184</v>
      </c>
      <c r="F884" s="238">
        <v>31684.04</v>
      </c>
      <c r="G884" s="254" t="s">
        <v>185</v>
      </c>
      <c r="H884" s="254" t="s">
        <v>186</v>
      </c>
      <c r="I884" s="254" t="s">
        <v>187</v>
      </c>
      <c r="J884" s="254" t="s">
        <v>188</v>
      </c>
      <c r="K884" s="254" t="s">
        <v>228</v>
      </c>
      <c r="L884" s="254" t="s">
        <v>229</v>
      </c>
      <c r="M884" s="254" t="s">
        <v>230</v>
      </c>
      <c r="N884" s="254" t="s">
        <v>231</v>
      </c>
      <c r="O884" s="254" t="s">
        <v>232</v>
      </c>
      <c r="P884" s="254" t="s">
        <v>233</v>
      </c>
      <c r="Q884" s="256" t="s">
        <v>234</v>
      </c>
      <c r="R884" s="255" t="s">
        <v>235</v>
      </c>
      <c r="S884" s="254" t="s">
        <v>236</v>
      </c>
      <c r="T884" s="254" t="s">
        <v>237</v>
      </c>
      <c r="U884" s="254" t="s">
        <v>238</v>
      </c>
      <c r="V884" s="254" t="s">
        <v>239</v>
      </c>
      <c r="W884" s="254" t="s">
        <v>42</v>
      </c>
      <c r="X884" s="254" t="s">
        <v>147</v>
      </c>
      <c r="Y884" s="254" t="s">
        <v>148</v>
      </c>
      <c r="Z884" s="254" t="s">
        <v>149</v>
      </c>
      <c r="AA884" s="251"/>
      <c r="AB884" s="93"/>
    </row>
    <row r="885" spans="1:28" ht="19.5" customHeight="1" x14ac:dyDescent="0.15">
      <c r="A885" s="187"/>
      <c r="B885" s="188"/>
      <c r="C885" s="188"/>
      <c r="D885" s="188"/>
      <c r="E885" s="186" t="s">
        <v>150</v>
      </c>
      <c r="F885" s="238">
        <v>7150.6629999999996</v>
      </c>
      <c r="G885" s="252"/>
      <c r="H885" s="252"/>
      <c r="I885" s="252"/>
      <c r="J885" s="252"/>
      <c r="K885" s="252"/>
      <c r="L885" s="252"/>
      <c r="M885" s="252"/>
      <c r="N885" s="252"/>
      <c r="O885" s="252"/>
      <c r="P885" s="252"/>
      <c r="Q885" s="253"/>
      <c r="R885" s="94"/>
      <c r="S885" s="252"/>
      <c r="T885" s="252"/>
      <c r="U885" s="252"/>
      <c r="V885" s="252"/>
      <c r="W885" s="252"/>
      <c r="X885" s="252"/>
      <c r="Y885" s="252"/>
      <c r="Z885" s="252"/>
      <c r="AA885" s="251" t="s">
        <v>151</v>
      </c>
      <c r="AB885" s="93"/>
    </row>
    <row r="886" spans="1:28" ht="19.5" customHeight="1" x14ac:dyDescent="0.15">
      <c r="A886" s="189"/>
      <c r="B886" s="190" t="s">
        <v>152</v>
      </c>
      <c r="C886" s="185"/>
      <c r="D886" s="185"/>
      <c r="E886" s="186" t="s">
        <v>184</v>
      </c>
      <c r="F886" s="238">
        <v>30971.63</v>
      </c>
      <c r="G886" s="238">
        <v>34.69</v>
      </c>
      <c r="H886" s="238">
        <v>293.26</v>
      </c>
      <c r="I886" s="238">
        <v>539.03</v>
      </c>
      <c r="J886" s="238">
        <v>615.16</v>
      </c>
      <c r="K886" s="238">
        <v>718.12</v>
      </c>
      <c r="L886" s="238">
        <v>1183.43</v>
      </c>
      <c r="M886" s="238">
        <v>1485.21</v>
      </c>
      <c r="N886" s="238">
        <v>1652.01</v>
      </c>
      <c r="O886" s="238">
        <v>2140.4699999999998</v>
      </c>
      <c r="P886" s="238">
        <v>2678.06</v>
      </c>
      <c r="Q886" s="238">
        <v>2901.12</v>
      </c>
      <c r="R886" s="238">
        <v>3517.66</v>
      </c>
      <c r="S886" s="238">
        <v>3812.18</v>
      </c>
      <c r="T886" s="238">
        <v>4529.58</v>
      </c>
      <c r="U886" s="238">
        <v>2694.49</v>
      </c>
      <c r="V886" s="238">
        <v>949.49</v>
      </c>
      <c r="W886" s="238">
        <v>666.8</v>
      </c>
      <c r="X886" s="238">
        <v>191.56</v>
      </c>
      <c r="Y886" s="238">
        <v>117.96</v>
      </c>
      <c r="Z886" s="238">
        <v>81.760000000000005</v>
      </c>
      <c r="AA886" s="246">
        <v>169.59</v>
      </c>
      <c r="AB886" s="93"/>
    </row>
    <row r="887" spans="1:28" ht="19.5" customHeight="1" x14ac:dyDescent="0.15">
      <c r="A887" s="191"/>
      <c r="B887" s="192"/>
      <c r="C887" s="188"/>
      <c r="D887" s="188"/>
      <c r="E887" s="186" t="s">
        <v>150</v>
      </c>
      <c r="F887" s="238">
        <v>7150.6629999999996</v>
      </c>
      <c r="G887" s="238">
        <v>0</v>
      </c>
      <c r="H887" s="238">
        <v>0.92</v>
      </c>
      <c r="I887" s="238">
        <v>11.391999999999999</v>
      </c>
      <c r="J887" s="238">
        <v>35.741</v>
      </c>
      <c r="K887" s="238">
        <v>82.545000000000002</v>
      </c>
      <c r="L887" s="238">
        <v>171.304</v>
      </c>
      <c r="M887" s="238">
        <v>286.31400000000002</v>
      </c>
      <c r="N887" s="238">
        <v>395.462999999999</v>
      </c>
      <c r="O887" s="238">
        <v>595.58299999999804</v>
      </c>
      <c r="P887" s="238">
        <v>758.19999999999698</v>
      </c>
      <c r="Q887" s="238">
        <v>856.57299999999998</v>
      </c>
      <c r="R887" s="238">
        <v>918.00500000000102</v>
      </c>
      <c r="S887" s="238">
        <v>912.76700000000096</v>
      </c>
      <c r="T887" s="238">
        <v>985.99900000000002</v>
      </c>
      <c r="U887" s="238">
        <v>605.72199999999998</v>
      </c>
      <c r="V887" s="238">
        <v>224.69900000000001</v>
      </c>
      <c r="W887" s="238">
        <v>171.68</v>
      </c>
      <c r="X887" s="238">
        <v>50.28</v>
      </c>
      <c r="Y887" s="238">
        <v>30.41</v>
      </c>
      <c r="Z887" s="238">
        <v>19.742999999999999</v>
      </c>
      <c r="AA887" s="246">
        <v>37.323</v>
      </c>
      <c r="AB887" s="93"/>
    </row>
    <row r="888" spans="1:28" ht="19.5" customHeight="1" x14ac:dyDescent="0.15">
      <c r="A888" s="191"/>
      <c r="B888" s="193"/>
      <c r="C888" s="190" t="s">
        <v>152</v>
      </c>
      <c r="D888" s="185"/>
      <c r="E888" s="186" t="s">
        <v>184</v>
      </c>
      <c r="F888" s="238">
        <v>16642.82</v>
      </c>
      <c r="G888" s="238">
        <v>34.69</v>
      </c>
      <c r="H888" s="238">
        <v>198.46</v>
      </c>
      <c r="I888" s="238">
        <v>252.26</v>
      </c>
      <c r="J888" s="238">
        <v>302.58</v>
      </c>
      <c r="K888" s="238">
        <v>418.56</v>
      </c>
      <c r="L888" s="238">
        <v>661.13</v>
      </c>
      <c r="M888" s="238">
        <v>964.7</v>
      </c>
      <c r="N888" s="238">
        <v>1237.47</v>
      </c>
      <c r="O888" s="238">
        <v>1778.49</v>
      </c>
      <c r="P888" s="238">
        <v>2082.9299999999998</v>
      </c>
      <c r="Q888" s="238">
        <v>2107.0300000000002</v>
      </c>
      <c r="R888" s="238">
        <v>1965.96</v>
      </c>
      <c r="S888" s="238">
        <v>1782.77</v>
      </c>
      <c r="T888" s="238">
        <v>1242.93</v>
      </c>
      <c r="U888" s="238">
        <v>791.93</v>
      </c>
      <c r="V888" s="238">
        <v>330.97</v>
      </c>
      <c r="W888" s="238">
        <v>261.83999999999997</v>
      </c>
      <c r="X888" s="238">
        <v>91.78</v>
      </c>
      <c r="Y888" s="238">
        <v>41.91</v>
      </c>
      <c r="Z888" s="238">
        <v>32.770000000000003</v>
      </c>
      <c r="AA888" s="246">
        <v>61.66</v>
      </c>
      <c r="AB888" s="93"/>
    </row>
    <row r="889" spans="1:28" ht="19.5" customHeight="1" x14ac:dyDescent="0.15">
      <c r="A889" s="191"/>
      <c r="B889" s="194"/>
      <c r="C889" s="194"/>
      <c r="D889" s="188"/>
      <c r="E889" s="186" t="s">
        <v>150</v>
      </c>
      <c r="F889" s="238">
        <v>5057.7879999999896</v>
      </c>
      <c r="G889" s="238">
        <v>0</v>
      </c>
      <c r="H889" s="238">
        <v>3.0000000000000001E-3</v>
      </c>
      <c r="I889" s="238">
        <v>4.1509999999999998</v>
      </c>
      <c r="J889" s="238">
        <v>19.89</v>
      </c>
      <c r="K889" s="238">
        <v>61.389000000000003</v>
      </c>
      <c r="L889" s="238">
        <v>124.277</v>
      </c>
      <c r="M889" s="238">
        <v>232.643</v>
      </c>
      <c r="N889" s="238">
        <v>347.42099999999903</v>
      </c>
      <c r="O889" s="238">
        <v>548.12899999999797</v>
      </c>
      <c r="P889" s="238">
        <v>674.60099999999704</v>
      </c>
      <c r="Q889" s="238">
        <v>734.06</v>
      </c>
      <c r="R889" s="238">
        <v>680.41800000000001</v>
      </c>
      <c r="S889" s="238">
        <v>597.03799999999899</v>
      </c>
      <c r="T889" s="238">
        <v>454.55200000000002</v>
      </c>
      <c r="U889" s="238">
        <v>284.66899999999998</v>
      </c>
      <c r="V889" s="238">
        <v>122.88500000000001</v>
      </c>
      <c r="W889" s="238">
        <v>95.233000000000004</v>
      </c>
      <c r="X889" s="238">
        <v>31.811</v>
      </c>
      <c r="Y889" s="238">
        <v>15.116</v>
      </c>
      <c r="Z889" s="238">
        <v>9.7840000000000007</v>
      </c>
      <c r="AA889" s="246">
        <v>19.718</v>
      </c>
      <c r="AB889" s="93"/>
    </row>
    <row r="890" spans="1:28" ht="19.5" customHeight="1" x14ac:dyDescent="0.15">
      <c r="A890" s="191"/>
      <c r="B890" s="195"/>
      <c r="C890" s="186"/>
      <c r="D890" s="186" t="s">
        <v>153</v>
      </c>
      <c r="E890" s="186" t="s">
        <v>184</v>
      </c>
      <c r="F890" s="238">
        <v>16494.16</v>
      </c>
      <c r="G890" s="238">
        <v>34.619999999999997</v>
      </c>
      <c r="H890" s="238">
        <v>197.33</v>
      </c>
      <c r="I890" s="238">
        <v>238.6</v>
      </c>
      <c r="J890" s="238">
        <v>284.16000000000003</v>
      </c>
      <c r="K890" s="238">
        <v>409.22</v>
      </c>
      <c r="L890" s="238">
        <v>651.36</v>
      </c>
      <c r="M890" s="238">
        <v>958.12</v>
      </c>
      <c r="N890" s="238">
        <v>1227.5</v>
      </c>
      <c r="O890" s="238">
        <v>1770.76</v>
      </c>
      <c r="P890" s="238">
        <v>2074.11</v>
      </c>
      <c r="Q890" s="238">
        <v>2101.37</v>
      </c>
      <c r="R890" s="238">
        <v>1954.51</v>
      </c>
      <c r="S890" s="238">
        <v>1772.41</v>
      </c>
      <c r="T890" s="238">
        <v>1222.95</v>
      </c>
      <c r="U890" s="238">
        <v>790.32</v>
      </c>
      <c r="V890" s="238">
        <v>318.02999999999997</v>
      </c>
      <c r="W890" s="238">
        <v>261.83999999999997</v>
      </c>
      <c r="X890" s="238">
        <v>91.22</v>
      </c>
      <c r="Y890" s="238">
        <v>41.9</v>
      </c>
      <c r="Z890" s="238">
        <v>32.17</v>
      </c>
      <c r="AA890" s="246">
        <v>61.66</v>
      </c>
      <c r="AB890" s="93"/>
    </row>
    <row r="891" spans="1:28" ht="19.5" customHeight="1" x14ac:dyDescent="0.15">
      <c r="A891" s="191"/>
      <c r="B891" s="195" t="s">
        <v>154</v>
      </c>
      <c r="C891" s="195"/>
      <c r="D891" s="195"/>
      <c r="E891" s="186" t="s">
        <v>150</v>
      </c>
      <c r="F891" s="238">
        <v>5042.4099999999899</v>
      </c>
      <c r="G891" s="238">
        <v>0</v>
      </c>
      <c r="H891" s="238">
        <v>0</v>
      </c>
      <c r="I891" s="238">
        <v>3.7429999999999999</v>
      </c>
      <c r="J891" s="238">
        <v>18.968</v>
      </c>
      <c r="K891" s="238">
        <v>60.761000000000003</v>
      </c>
      <c r="L891" s="238">
        <v>123.39700000000001</v>
      </c>
      <c r="M891" s="238">
        <v>231.82900000000001</v>
      </c>
      <c r="N891" s="238">
        <v>345.87099999999901</v>
      </c>
      <c r="O891" s="238">
        <v>546.31299999999806</v>
      </c>
      <c r="P891" s="238">
        <v>673.15399999999704</v>
      </c>
      <c r="Q891" s="238">
        <v>733.27700000000004</v>
      </c>
      <c r="R891" s="238">
        <v>679.20899999999995</v>
      </c>
      <c r="S891" s="238">
        <v>595.95599999999899</v>
      </c>
      <c r="T891" s="238">
        <v>452.399</v>
      </c>
      <c r="U891" s="238">
        <v>284.464</v>
      </c>
      <c r="V891" s="238">
        <v>121.554</v>
      </c>
      <c r="W891" s="238">
        <v>95.233000000000004</v>
      </c>
      <c r="X891" s="238">
        <v>31.753</v>
      </c>
      <c r="Y891" s="238">
        <v>15.115</v>
      </c>
      <c r="Z891" s="238">
        <v>9.6959999999999997</v>
      </c>
      <c r="AA891" s="246">
        <v>19.718</v>
      </c>
      <c r="AB891" s="93"/>
    </row>
    <row r="892" spans="1:28" ht="19.5" customHeight="1" x14ac:dyDescent="0.15">
      <c r="A892" s="191" t="s">
        <v>155</v>
      </c>
      <c r="B892" s="195"/>
      <c r="C892" s="195" t="s">
        <v>10</v>
      </c>
      <c r="D892" s="186" t="s">
        <v>156</v>
      </c>
      <c r="E892" s="186" t="s">
        <v>184</v>
      </c>
      <c r="F892" s="238">
        <v>13299.73</v>
      </c>
      <c r="G892" s="238">
        <v>2.0299999999999998</v>
      </c>
      <c r="H892" s="238">
        <v>56.05</v>
      </c>
      <c r="I892" s="238">
        <v>95.07</v>
      </c>
      <c r="J892" s="238">
        <v>129.38</v>
      </c>
      <c r="K892" s="238">
        <v>338.98</v>
      </c>
      <c r="L892" s="238">
        <v>547.16999999999996</v>
      </c>
      <c r="M892" s="238">
        <v>895.11</v>
      </c>
      <c r="N892" s="238">
        <v>1150.77</v>
      </c>
      <c r="O892" s="238">
        <v>1631.04</v>
      </c>
      <c r="P892" s="238">
        <v>1850.3</v>
      </c>
      <c r="Q892" s="238">
        <v>1813.16</v>
      </c>
      <c r="R892" s="238">
        <v>1539.05</v>
      </c>
      <c r="S892" s="238">
        <v>1148.17</v>
      </c>
      <c r="T892" s="238">
        <v>1002.69</v>
      </c>
      <c r="U892" s="238">
        <v>535.41</v>
      </c>
      <c r="V892" s="238">
        <v>261.24</v>
      </c>
      <c r="W892" s="238">
        <v>186.02</v>
      </c>
      <c r="X892" s="238">
        <v>54.27</v>
      </c>
      <c r="Y892" s="238">
        <v>28.28</v>
      </c>
      <c r="Z892" s="238">
        <v>9.93</v>
      </c>
      <c r="AA892" s="246">
        <v>25.61</v>
      </c>
      <c r="AB892" s="93"/>
    </row>
    <row r="893" spans="1:28" ht="19.5" customHeight="1" x14ac:dyDescent="0.15">
      <c r="A893" s="191"/>
      <c r="B893" s="195"/>
      <c r="C893" s="195"/>
      <c r="D893" s="195"/>
      <c r="E893" s="186" t="s">
        <v>150</v>
      </c>
      <c r="F893" s="238">
        <v>4439.3459999999905</v>
      </c>
      <c r="G893" s="238">
        <v>0</v>
      </c>
      <c r="H893" s="238">
        <v>0</v>
      </c>
      <c r="I893" s="238">
        <v>3.6920000000000002</v>
      </c>
      <c r="J893" s="238">
        <v>15.532</v>
      </c>
      <c r="K893" s="238">
        <v>57.634</v>
      </c>
      <c r="L893" s="238">
        <v>114.881</v>
      </c>
      <c r="M893" s="238">
        <v>223.81899999999999</v>
      </c>
      <c r="N893" s="238">
        <v>333.67899999999901</v>
      </c>
      <c r="O893" s="238">
        <v>520.91799999999796</v>
      </c>
      <c r="P893" s="238">
        <v>627.85899999999697</v>
      </c>
      <c r="Q893" s="238">
        <v>668.92</v>
      </c>
      <c r="R893" s="238">
        <v>582.66499999999996</v>
      </c>
      <c r="S893" s="238">
        <v>444.36599999999902</v>
      </c>
      <c r="T893" s="238">
        <v>396.67899999999997</v>
      </c>
      <c r="U893" s="238">
        <v>218.898</v>
      </c>
      <c r="V893" s="238">
        <v>106.541</v>
      </c>
      <c r="W893" s="238">
        <v>75.480999999999995</v>
      </c>
      <c r="X893" s="238">
        <v>22.148</v>
      </c>
      <c r="Y893" s="238">
        <v>11.413</v>
      </c>
      <c r="Z893" s="238">
        <v>3.875</v>
      </c>
      <c r="AA893" s="246">
        <v>10.346</v>
      </c>
      <c r="AB893" s="93"/>
    </row>
    <row r="894" spans="1:28" ht="19.5" customHeight="1" x14ac:dyDescent="0.15">
      <c r="A894" s="191"/>
      <c r="B894" s="195"/>
      <c r="C894" s="195"/>
      <c r="D894" s="186" t="s">
        <v>157</v>
      </c>
      <c r="E894" s="186" t="s">
        <v>184</v>
      </c>
      <c r="F894" s="238">
        <v>1290.1300000000001</v>
      </c>
      <c r="G894" s="238">
        <v>0</v>
      </c>
      <c r="H894" s="238">
        <v>0.05</v>
      </c>
      <c r="I894" s="238">
        <v>0</v>
      </c>
      <c r="J894" s="238">
        <v>2.48</v>
      </c>
      <c r="K894" s="238">
        <v>1.9</v>
      </c>
      <c r="L894" s="238">
        <v>25.05</v>
      </c>
      <c r="M894" s="238">
        <v>16.989999999999998</v>
      </c>
      <c r="N894" s="238">
        <v>40.19</v>
      </c>
      <c r="O894" s="238">
        <v>53.91</v>
      </c>
      <c r="P894" s="238">
        <v>90.7</v>
      </c>
      <c r="Q894" s="238">
        <v>173.03</v>
      </c>
      <c r="R894" s="238">
        <v>276.07</v>
      </c>
      <c r="S894" s="238">
        <v>332.27</v>
      </c>
      <c r="T894" s="238">
        <v>96.25</v>
      </c>
      <c r="U894" s="238">
        <v>89</v>
      </c>
      <c r="V894" s="238">
        <v>9.85</v>
      </c>
      <c r="W894" s="238">
        <v>61.84</v>
      </c>
      <c r="X894" s="238">
        <v>1.99</v>
      </c>
      <c r="Y894" s="238">
        <v>4.9400000000000004</v>
      </c>
      <c r="Z894" s="238">
        <v>13.62</v>
      </c>
      <c r="AA894" s="246">
        <v>0</v>
      </c>
      <c r="AB894" s="93"/>
    </row>
    <row r="895" spans="1:28" ht="19.5" customHeight="1" x14ac:dyDescent="0.15">
      <c r="A895" s="191"/>
      <c r="B895" s="195"/>
      <c r="C895" s="195"/>
      <c r="D895" s="195"/>
      <c r="E895" s="186" t="s">
        <v>150</v>
      </c>
      <c r="F895" s="238">
        <v>290.08</v>
      </c>
      <c r="G895" s="238">
        <v>0</v>
      </c>
      <c r="H895" s="238">
        <v>0</v>
      </c>
      <c r="I895" s="238">
        <v>0</v>
      </c>
      <c r="J895" s="238">
        <v>0.17299999999999999</v>
      </c>
      <c r="K895" s="238">
        <v>0.19</v>
      </c>
      <c r="L895" s="238">
        <v>2.9969999999999999</v>
      </c>
      <c r="M895" s="238">
        <v>2.3780000000000001</v>
      </c>
      <c r="N895" s="238">
        <v>6.4160000000000004</v>
      </c>
      <c r="O895" s="238">
        <v>9.6969999999999992</v>
      </c>
      <c r="P895" s="238">
        <v>18.091999999999999</v>
      </c>
      <c r="Q895" s="238">
        <v>38.023000000000003</v>
      </c>
      <c r="R895" s="238">
        <v>63.4480000000001</v>
      </c>
      <c r="S895" s="238">
        <v>79.521000000000001</v>
      </c>
      <c r="T895" s="238">
        <v>23.018999999999998</v>
      </c>
      <c r="U895" s="238">
        <v>22.143000000000001</v>
      </c>
      <c r="V895" s="238">
        <v>2.5619999999999998</v>
      </c>
      <c r="W895" s="238">
        <v>16.079000000000001</v>
      </c>
      <c r="X895" s="238">
        <v>0.51700000000000002</v>
      </c>
      <c r="Y895" s="238">
        <v>1.284</v>
      </c>
      <c r="Z895" s="238">
        <v>3.5409999999999999</v>
      </c>
      <c r="AA895" s="246">
        <v>0</v>
      </c>
      <c r="AB895" s="93"/>
    </row>
    <row r="896" spans="1:28" ht="19.5" customHeight="1" x14ac:dyDescent="0.15">
      <c r="A896" s="191"/>
      <c r="B896" s="195" t="s">
        <v>158</v>
      </c>
      <c r="C896" s="195" t="s">
        <v>159</v>
      </c>
      <c r="D896" s="186" t="s">
        <v>160</v>
      </c>
      <c r="E896" s="186" t="s">
        <v>184</v>
      </c>
      <c r="F896" s="238">
        <v>1109.96</v>
      </c>
      <c r="G896" s="238">
        <v>0</v>
      </c>
      <c r="H896" s="238">
        <v>4.29</v>
      </c>
      <c r="I896" s="238">
        <v>0.77</v>
      </c>
      <c r="J896" s="238">
        <v>14.09</v>
      </c>
      <c r="K896" s="238">
        <v>9.11</v>
      </c>
      <c r="L896" s="238">
        <v>28.9</v>
      </c>
      <c r="M896" s="238">
        <v>28.92</v>
      </c>
      <c r="N896" s="238">
        <v>29.7</v>
      </c>
      <c r="O896" s="238">
        <v>80.14</v>
      </c>
      <c r="P896" s="238">
        <v>121.22</v>
      </c>
      <c r="Q896" s="238">
        <v>90.53</v>
      </c>
      <c r="R896" s="238">
        <v>97.82</v>
      </c>
      <c r="S896" s="238">
        <v>227.15</v>
      </c>
      <c r="T896" s="238">
        <v>81.96</v>
      </c>
      <c r="U896" s="238">
        <v>158.61000000000001</v>
      </c>
      <c r="V896" s="238">
        <v>40.83</v>
      </c>
      <c r="W896" s="238">
        <v>12.91</v>
      </c>
      <c r="X896" s="238">
        <v>34.96</v>
      </c>
      <c r="Y896" s="238">
        <v>4.6900000000000004</v>
      </c>
      <c r="Z896" s="238">
        <v>7.31</v>
      </c>
      <c r="AA896" s="246">
        <v>36.049999999999997</v>
      </c>
      <c r="AB896" s="93"/>
    </row>
    <row r="897" spans="1:28" ht="19.5" customHeight="1" x14ac:dyDescent="0.15">
      <c r="A897" s="191"/>
      <c r="B897" s="195"/>
      <c r="C897" s="195"/>
      <c r="D897" s="195"/>
      <c r="E897" s="186" t="s">
        <v>150</v>
      </c>
      <c r="F897" s="238">
        <v>246.886</v>
      </c>
      <c r="G897" s="238">
        <v>0</v>
      </c>
      <c r="H897" s="238">
        <v>0</v>
      </c>
      <c r="I897" s="238">
        <v>3.2000000000000001E-2</v>
      </c>
      <c r="J897" s="238">
        <v>0.98699999999999999</v>
      </c>
      <c r="K897" s="238">
        <v>0.91100000000000003</v>
      </c>
      <c r="L897" s="238">
        <v>3.4689999999999999</v>
      </c>
      <c r="M897" s="238">
        <v>4.05</v>
      </c>
      <c r="N897" s="238">
        <v>4.75</v>
      </c>
      <c r="O897" s="238">
        <v>14.427</v>
      </c>
      <c r="P897" s="238">
        <v>24.236999999999998</v>
      </c>
      <c r="Q897" s="238">
        <v>19.91</v>
      </c>
      <c r="R897" s="238">
        <v>22.318000000000001</v>
      </c>
      <c r="S897" s="238">
        <v>54.514000000000003</v>
      </c>
      <c r="T897" s="238">
        <v>20.489000000000001</v>
      </c>
      <c r="U897" s="238">
        <v>41.237000000000002</v>
      </c>
      <c r="V897" s="238">
        <v>10.618</v>
      </c>
      <c r="W897" s="238">
        <v>3.3559999999999999</v>
      </c>
      <c r="X897" s="238">
        <v>9.0879999999999992</v>
      </c>
      <c r="Y897" s="238">
        <v>1.2210000000000001</v>
      </c>
      <c r="Z897" s="238">
        <v>1.9</v>
      </c>
      <c r="AA897" s="246">
        <v>9.3719999999999999</v>
      </c>
      <c r="AB897" s="93"/>
    </row>
    <row r="898" spans="1:28" ht="19.5" customHeight="1" x14ac:dyDescent="0.15">
      <c r="A898" s="191"/>
      <c r="B898" s="195"/>
      <c r="C898" s="195"/>
      <c r="D898" s="186" t="s">
        <v>161</v>
      </c>
      <c r="E898" s="186" t="s">
        <v>184</v>
      </c>
      <c r="F898" s="238">
        <v>534.61</v>
      </c>
      <c r="G898" s="238">
        <v>30.11</v>
      </c>
      <c r="H898" s="238">
        <v>116.99</v>
      </c>
      <c r="I898" s="238">
        <v>137.75</v>
      </c>
      <c r="J898" s="238">
        <v>131.19999999999999</v>
      </c>
      <c r="K898" s="238">
        <v>54.62</v>
      </c>
      <c r="L898" s="238">
        <v>49.52</v>
      </c>
      <c r="M898" s="238">
        <v>12.24</v>
      </c>
      <c r="N898" s="238">
        <v>1.32</v>
      </c>
      <c r="O898" s="238">
        <v>0</v>
      </c>
      <c r="P898" s="238">
        <v>0</v>
      </c>
      <c r="Q898" s="238">
        <v>0</v>
      </c>
      <c r="R898" s="238">
        <v>0.61</v>
      </c>
      <c r="S898" s="238">
        <v>0</v>
      </c>
      <c r="T898" s="238">
        <v>0</v>
      </c>
      <c r="U898" s="238">
        <v>0</v>
      </c>
      <c r="V898" s="238">
        <v>0</v>
      </c>
      <c r="W898" s="238">
        <v>0.25</v>
      </c>
      <c r="X898" s="238">
        <v>0</v>
      </c>
      <c r="Y898" s="238">
        <v>0</v>
      </c>
      <c r="Z898" s="238">
        <v>0</v>
      </c>
      <c r="AA898" s="246">
        <v>0</v>
      </c>
      <c r="AB898" s="93"/>
    </row>
    <row r="899" spans="1:28" ht="19.5" customHeight="1" x14ac:dyDescent="0.15">
      <c r="A899" s="191"/>
      <c r="B899" s="195"/>
      <c r="C899" s="195"/>
      <c r="D899" s="195"/>
      <c r="E899" s="186" t="s">
        <v>150</v>
      </c>
      <c r="F899" s="238">
        <v>5.9020000000000001</v>
      </c>
      <c r="G899" s="238">
        <v>0</v>
      </c>
      <c r="H899" s="238">
        <v>0</v>
      </c>
      <c r="I899" s="238">
        <v>0</v>
      </c>
      <c r="J899" s="238">
        <v>1.575</v>
      </c>
      <c r="K899" s="238">
        <v>1.425</v>
      </c>
      <c r="L899" s="238">
        <v>1.9350000000000001</v>
      </c>
      <c r="M899" s="238">
        <v>0.70899999999999996</v>
      </c>
      <c r="N899" s="238">
        <v>0.10299999999999999</v>
      </c>
      <c r="O899" s="238">
        <v>0</v>
      </c>
      <c r="P899" s="238">
        <v>0</v>
      </c>
      <c r="Q899" s="238">
        <v>0</v>
      </c>
      <c r="R899" s="238">
        <v>8.2000000000000003E-2</v>
      </c>
      <c r="S899" s="238">
        <v>0</v>
      </c>
      <c r="T899" s="238">
        <v>0</v>
      </c>
      <c r="U899" s="238">
        <v>0</v>
      </c>
      <c r="V899" s="238">
        <v>0</v>
      </c>
      <c r="W899" s="238">
        <v>7.2999999999999995E-2</v>
      </c>
      <c r="X899" s="238">
        <v>0</v>
      </c>
      <c r="Y899" s="238">
        <v>0</v>
      </c>
      <c r="Z899" s="238">
        <v>0</v>
      </c>
      <c r="AA899" s="246">
        <v>0</v>
      </c>
      <c r="AB899" s="93"/>
    </row>
    <row r="900" spans="1:28" ht="19.5" customHeight="1" x14ac:dyDescent="0.15">
      <c r="A900" s="191"/>
      <c r="B900" s="195"/>
      <c r="C900" s="195" t="s">
        <v>162</v>
      </c>
      <c r="D900" s="186" t="s">
        <v>163</v>
      </c>
      <c r="E900" s="186" t="s">
        <v>184</v>
      </c>
      <c r="F900" s="238">
        <v>255.4</v>
      </c>
      <c r="G900" s="238">
        <v>2.48</v>
      </c>
      <c r="H900" s="238">
        <v>19.95</v>
      </c>
      <c r="I900" s="238">
        <v>5.01</v>
      </c>
      <c r="J900" s="238">
        <v>7.01</v>
      </c>
      <c r="K900" s="238">
        <v>4.6100000000000003</v>
      </c>
      <c r="L900" s="238">
        <v>0.72</v>
      </c>
      <c r="M900" s="238">
        <v>4.46</v>
      </c>
      <c r="N900" s="238">
        <v>3.74</v>
      </c>
      <c r="O900" s="238">
        <v>5.45</v>
      </c>
      <c r="P900" s="238">
        <v>11.7</v>
      </c>
      <c r="Q900" s="238">
        <v>24.65</v>
      </c>
      <c r="R900" s="238">
        <v>40.96</v>
      </c>
      <c r="S900" s="238">
        <v>64.819999999999993</v>
      </c>
      <c r="T900" s="238">
        <v>42.05</v>
      </c>
      <c r="U900" s="238">
        <v>6.87</v>
      </c>
      <c r="V900" s="238">
        <v>6.11</v>
      </c>
      <c r="W900" s="238">
        <v>0.82</v>
      </c>
      <c r="X900" s="238">
        <v>0</v>
      </c>
      <c r="Y900" s="238">
        <v>3.99</v>
      </c>
      <c r="Z900" s="238">
        <v>0</v>
      </c>
      <c r="AA900" s="246">
        <v>0</v>
      </c>
      <c r="AB900" s="93"/>
    </row>
    <row r="901" spans="1:28" ht="19.5" customHeight="1" x14ac:dyDescent="0.15">
      <c r="A901" s="191"/>
      <c r="B901" s="195" t="s">
        <v>20</v>
      </c>
      <c r="C901" s="195"/>
      <c r="D901" s="195"/>
      <c r="E901" s="186" t="s">
        <v>150</v>
      </c>
      <c r="F901" s="238">
        <v>59.484000000000002</v>
      </c>
      <c r="G901" s="238">
        <v>0</v>
      </c>
      <c r="H901" s="238">
        <v>0</v>
      </c>
      <c r="I901" s="238">
        <v>1.9E-2</v>
      </c>
      <c r="J901" s="238">
        <v>0.70099999999999996</v>
      </c>
      <c r="K901" s="238">
        <v>0.60099999999999998</v>
      </c>
      <c r="L901" s="238">
        <v>0.115</v>
      </c>
      <c r="M901" s="238">
        <v>0.85</v>
      </c>
      <c r="N901" s="238">
        <v>0.78600000000000003</v>
      </c>
      <c r="O901" s="238">
        <v>1.248</v>
      </c>
      <c r="P901" s="238">
        <v>2.9409999999999998</v>
      </c>
      <c r="Q901" s="238">
        <v>6.4240000000000004</v>
      </c>
      <c r="R901" s="238">
        <v>10.696</v>
      </c>
      <c r="S901" s="238">
        <v>17.555</v>
      </c>
      <c r="T901" s="238">
        <v>12.212</v>
      </c>
      <c r="U901" s="238">
        <v>2.0619999999999998</v>
      </c>
      <c r="V901" s="238">
        <v>1.833</v>
      </c>
      <c r="W901" s="238">
        <v>0.24399999999999999</v>
      </c>
      <c r="X901" s="238">
        <v>0</v>
      </c>
      <c r="Y901" s="238">
        <v>1.1970000000000001</v>
      </c>
      <c r="Z901" s="238">
        <v>0</v>
      </c>
      <c r="AA901" s="246">
        <v>0</v>
      </c>
      <c r="AB901" s="93"/>
    </row>
    <row r="902" spans="1:28" ht="19.5" customHeight="1" x14ac:dyDescent="0.15">
      <c r="A902" s="191"/>
      <c r="B902" s="195"/>
      <c r="C902" s="195"/>
      <c r="D902" s="186" t="s">
        <v>164</v>
      </c>
      <c r="E902" s="186" t="s">
        <v>184</v>
      </c>
      <c r="F902" s="238">
        <v>4.33</v>
      </c>
      <c r="G902" s="238">
        <v>0</v>
      </c>
      <c r="H902" s="238">
        <v>0</v>
      </c>
      <c r="I902" s="238">
        <v>0</v>
      </c>
      <c r="J902" s="238">
        <v>0</v>
      </c>
      <c r="K902" s="238">
        <v>0</v>
      </c>
      <c r="L902" s="238">
        <v>0</v>
      </c>
      <c r="M902" s="238">
        <v>0.4</v>
      </c>
      <c r="N902" s="238">
        <v>1.78</v>
      </c>
      <c r="O902" s="238">
        <v>0.22</v>
      </c>
      <c r="P902" s="238">
        <v>0.19</v>
      </c>
      <c r="Q902" s="238">
        <v>0</v>
      </c>
      <c r="R902" s="238">
        <v>0</v>
      </c>
      <c r="S902" s="238">
        <v>0</v>
      </c>
      <c r="T902" s="238">
        <v>0</v>
      </c>
      <c r="U902" s="238">
        <v>0.43</v>
      </c>
      <c r="V902" s="238">
        <v>0</v>
      </c>
      <c r="W902" s="238">
        <v>0</v>
      </c>
      <c r="X902" s="238">
        <v>0</v>
      </c>
      <c r="Y902" s="238">
        <v>0</v>
      </c>
      <c r="Z902" s="238">
        <v>1.31</v>
      </c>
      <c r="AA902" s="246">
        <v>0</v>
      </c>
      <c r="AB902" s="93"/>
    </row>
    <row r="903" spans="1:28" ht="19.5" customHeight="1" x14ac:dyDescent="0.15">
      <c r="A903" s="191" t="s">
        <v>227</v>
      </c>
      <c r="B903" s="195"/>
      <c r="C903" s="195"/>
      <c r="D903" s="195"/>
      <c r="E903" s="186" t="s">
        <v>150</v>
      </c>
      <c r="F903" s="238">
        <v>0.71199999999999997</v>
      </c>
      <c r="G903" s="238">
        <v>0</v>
      </c>
      <c r="H903" s="238">
        <v>0</v>
      </c>
      <c r="I903" s="238">
        <v>0</v>
      </c>
      <c r="J903" s="238">
        <v>0</v>
      </c>
      <c r="K903" s="238">
        <v>0</v>
      </c>
      <c r="L903" s="238">
        <v>0</v>
      </c>
      <c r="M903" s="238">
        <v>2.3E-2</v>
      </c>
      <c r="N903" s="238">
        <v>0.13700000000000001</v>
      </c>
      <c r="O903" s="238">
        <v>2.3E-2</v>
      </c>
      <c r="P903" s="238">
        <v>2.5000000000000001E-2</v>
      </c>
      <c r="Q903" s="238">
        <v>0</v>
      </c>
      <c r="R903" s="238">
        <v>0</v>
      </c>
      <c r="S903" s="238">
        <v>0</v>
      </c>
      <c r="T903" s="238">
        <v>0</v>
      </c>
      <c r="U903" s="238">
        <v>0.124</v>
      </c>
      <c r="V903" s="238">
        <v>0</v>
      </c>
      <c r="W903" s="238">
        <v>0</v>
      </c>
      <c r="X903" s="238">
        <v>0</v>
      </c>
      <c r="Y903" s="238">
        <v>0</v>
      </c>
      <c r="Z903" s="238">
        <v>0.38</v>
      </c>
      <c r="AA903" s="246">
        <v>0</v>
      </c>
      <c r="AB903" s="93"/>
    </row>
    <row r="904" spans="1:28" ht="19.5" customHeight="1" x14ac:dyDescent="0.15">
      <c r="A904" s="191"/>
      <c r="B904" s="194"/>
      <c r="C904" s="190" t="s">
        <v>165</v>
      </c>
      <c r="D904" s="185"/>
      <c r="E904" s="186" t="s">
        <v>184</v>
      </c>
      <c r="F904" s="238">
        <v>148.66</v>
      </c>
      <c r="G904" s="238">
        <v>7.0000000000000007E-2</v>
      </c>
      <c r="H904" s="238">
        <v>1.1299999999999999</v>
      </c>
      <c r="I904" s="238">
        <v>13.66</v>
      </c>
      <c r="J904" s="238">
        <v>18.420000000000002</v>
      </c>
      <c r="K904" s="238">
        <v>9.34</v>
      </c>
      <c r="L904" s="238">
        <v>9.77</v>
      </c>
      <c r="M904" s="238">
        <v>6.58</v>
      </c>
      <c r="N904" s="238">
        <v>9.9700000000000006</v>
      </c>
      <c r="O904" s="238">
        <v>7.73</v>
      </c>
      <c r="P904" s="238">
        <v>8.82</v>
      </c>
      <c r="Q904" s="238">
        <v>5.66</v>
      </c>
      <c r="R904" s="238">
        <v>11.45</v>
      </c>
      <c r="S904" s="238">
        <v>10.36</v>
      </c>
      <c r="T904" s="238">
        <v>19.98</v>
      </c>
      <c r="U904" s="238">
        <v>1.61</v>
      </c>
      <c r="V904" s="238">
        <v>12.94</v>
      </c>
      <c r="W904" s="238">
        <v>0</v>
      </c>
      <c r="X904" s="238">
        <v>0.56000000000000005</v>
      </c>
      <c r="Y904" s="238">
        <v>0.01</v>
      </c>
      <c r="Z904" s="238">
        <v>0.6</v>
      </c>
      <c r="AA904" s="246">
        <v>0</v>
      </c>
      <c r="AB904" s="93"/>
    </row>
    <row r="905" spans="1:28" ht="19.5" customHeight="1" x14ac:dyDescent="0.15">
      <c r="A905" s="191"/>
      <c r="B905" s="194"/>
      <c r="C905" s="194"/>
      <c r="D905" s="188"/>
      <c r="E905" s="186" t="s">
        <v>150</v>
      </c>
      <c r="F905" s="238">
        <v>15.378</v>
      </c>
      <c r="G905" s="238">
        <v>0</v>
      </c>
      <c r="H905" s="238">
        <v>3.0000000000000001E-3</v>
      </c>
      <c r="I905" s="238">
        <v>0.40799999999999997</v>
      </c>
      <c r="J905" s="238">
        <v>0.92200000000000004</v>
      </c>
      <c r="K905" s="238">
        <v>0.628</v>
      </c>
      <c r="L905" s="238">
        <v>0.88</v>
      </c>
      <c r="M905" s="238">
        <v>0.81399999999999995</v>
      </c>
      <c r="N905" s="238">
        <v>1.55</v>
      </c>
      <c r="O905" s="238">
        <v>1.8160000000000001</v>
      </c>
      <c r="P905" s="238">
        <v>1.4470000000000001</v>
      </c>
      <c r="Q905" s="238">
        <v>0.78300000000000003</v>
      </c>
      <c r="R905" s="238">
        <v>1.2090000000000001</v>
      </c>
      <c r="S905" s="238">
        <v>1.0820000000000001</v>
      </c>
      <c r="T905" s="238">
        <v>2.153</v>
      </c>
      <c r="U905" s="238">
        <v>0.20499999999999999</v>
      </c>
      <c r="V905" s="238">
        <v>1.331</v>
      </c>
      <c r="W905" s="238">
        <v>0</v>
      </c>
      <c r="X905" s="238">
        <v>5.8000000000000003E-2</v>
      </c>
      <c r="Y905" s="238">
        <v>1E-3</v>
      </c>
      <c r="Z905" s="238">
        <v>8.7999999999999995E-2</v>
      </c>
      <c r="AA905" s="246">
        <v>0</v>
      </c>
      <c r="AB905" s="93"/>
    </row>
    <row r="906" spans="1:28" ht="19.5" customHeight="1" x14ac:dyDescent="0.15">
      <c r="A906" s="191"/>
      <c r="B906" s="193"/>
      <c r="C906" s="190" t="s">
        <v>152</v>
      </c>
      <c r="D906" s="185"/>
      <c r="E906" s="186" t="s">
        <v>184</v>
      </c>
      <c r="F906" s="238">
        <v>14328.81</v>
      </c>
      <c r="G906" s="238">
        <v>0</v>
      </c>
      <c r="H906" s="238">
        <v>94.8</v>
      </c>
      <c r="I906" s="238">
        <v>286.77</v>
      </c>
      <c r="J906" s="238">
        <v>312.58</v>
      </c>
      <c r="K906" s="238">
        <v>299.56</v>
      </c>
      <c r="L906" s="238">
        <v>522.29999999999995</v>
      </c>
      <c r="M906" s="238">
        <v>520.51</v>
      </c>
      <c r="N906" s="238">
        <v>414.54</v>
      </c>
      <c r="O906" s="238">
        <v>361.98</v>
      </c>
      <c r="P906" s="238">
        <v>595.13</v>
      </c>
      <c r="Q906" s="238">
        <v>794.09</v>
      </c>
      <c r="R906" s="238">
        <v>1551.7</v>
      </c>
      <c r="S906" s="238">
        <v>2029.41</v>
      </c>
      <c r="T906" s="238">
        <v>3286.65</v>
      </c>
      <c r="U906" s="238">
        <v>1902.56</v>
      </c>
      <c r="V906" s="238">
        <v>618.52</v>
      </c>
      <c r="W906" s="238">
        <v>404.96</v>
      </c>
      <c r="X906" s="238">
        <v>99.78</v>
      </c>
      <c r="Y906" s="238">
        <v>76.05</v>
      </c>
      <c r="Z906" s="238">
        <v>48.99</v>
      </c>
      <c r="AA906" s="246">
        <v>107.93</v>
      </c>
      <c r="AB906" s="93"/>
    </row>
    <row r="907" spans="1:28" ht="19.5" customHeight="1" x14ac:dyDescent="0.15">
      <c r="A907" s="191"/>
      <c r="B907" s="194"/>
      <c r="C907" s="194"/>
      <c r="D907" s="188"/>
      <c r="E907" s="186" t="s">
        <v>150</v>
      </c>
      <c r="F907" s="238">
        <v>2092.875</v>
      </c>
      <c r="G907" s="238">
        <v>0</v>
      </c>
      <c r="H907" s="238">
        <v>0.91700000000000004</v>
      </c>
      <c r="I907" s="238">
        <v>7.2409999999999899</v>
      </c>
      <c r="J907" s="238">
        <v>15.851000000000001</v>
      </c>
      <c r="K907" s="238">
        <v>21.155999999999999</v>
      </c>
      <c r="L907" s="238">
        <v>47.027000000000001</v>
      </c>
      <c r="M907" s="238">
        <v>53.670999999999999</v>
      </c>
      <c r="N907" s="238">
        <v>48.042000000000002</v>
      </c>
      <c r="O907" s="238">
        <v>47.454000000000001</v>
      </c>
      <c r="P907" s="238">
        <v>83.599000000000103</v>
      </c>
      <c r="Q907" s="238">
        <v>122.51300000000001</v>
      </c>
      <c r="R907" s="238">
        <v>237.58700000000101</v>
      </c>
      <c r="S907" s="238">
        <v>315.72900000000101</v>
      </c>
      <c r="T907" s="238">
        <v>531.44699999999898</v>
      </c>
      <c r="U907" s="238">
        <v>321.053</v>
      </c>
      <c r="V907" s="238">
        <v>101.81399999999999</v>
      </c>
      <c r="W907" s="238">
        <v>76.447000000000003</v>
      </c>
      <c r="X907" s="238">
        <v>18.469000000000001</v>
      </c>
      <c r="Y907" s="238">
        <v>15.294</v>
      </c>
      <c r="Z907" s="238">
        <v>9.9589999999999996</v>
      </c>
      <c r="AA907" s="246">
        <v>17.605</v>
      </c>
      <c r="AB907" s="93"/>
    </row>
    <row r="908" spans="1:28" ht="19.5" customHeight="1" x14ac:dyDescent="0.15">
      <c r="A908" s="191"/>
      <c r="B908" s="195" t="s">
        <v>94</v>
      </c>
      <c r="C908" s="186"/>
      <c r="D908" s="186" t="s">
        <v>153</v>
      </c>
      <c r="E908" s="186" t="s">
        <v>184</v>
      </c>
      <c r="F908" s="238">
        <v>2295.2399999999998</v>
      </c>
      <c r="G908" s="238">
        <v>0</v>
      </c>
      <c r="H908" s="238">
        <v>0</v>
      </c>
      <c r="I908" s="238">
        <v>1.45</v>
      </c>
      <c r="J908" s="238">
        <v>5.62</v>
      </c>
      <c r="K908" s="238">
        <v>9.3800000000000008</v>
      </c>
      <c r="L908" s="238">
        <v>11.43</v>
      </c>
      <c r="M908" s="238">
        <v>43.79</v>
      </c>
      <c r="N908" s="238">
        <v>54.27</v>
      </c>
      <c r="O908" s="238">
        <v>71.31</v>
      </c>
      <c r="P908" s="238">
        <v>94.65</v>
      </c>
      <c r="Q908" s="238">
        <v>157.85</v>
      </c>
      <c r="R908" s="238">
        <v>200.5</v>
      </c>
      <c r="S908" s="238">
        <v>303.42</v>
      </c>
      <c r="T908" s="238">
        <v>550.46</v>
      </c>
      <c r="U908" s="238">
        <v>405.26</v>
      </c>
      <c r="V908" s="238">
        <v>117.94</v>
      </c>
      <c r="W908" s="238">
        <v>150.08000000000001</v>
      </c>
      <c r="X908" s="238">
        <v>38.97</v>
      </c>
      <c r="Y908" s="238">
        <v>40.770000000000003</v>
      </c>
      <c r="Z908" s="238">
        <v>24.29</v>
      </c>
      <c r="AA908" s="250">
        <v>13.8</v>
      </c>
      <c r="AB908" s="93"/>
    </row>
    <row r="909" spans="1:28" ht="19.5" customHeight="1" x14ac:dyDescent="0.15">
      <c r="A909" s="191"/>
      <c r="B909" s="195"/>
      <c r="C909" s="195" t="s">
        <v>10</v>
      </c>
      <c r="D909" s="195"/>
      <c r="E909" s="186" t="s">
        <v>150</v>
      </c>
      <c r="F909" s="238">
        <v>536.36800000000005</v>
      </c>
      <c r="G909" s="238">
        <v>0</v>
      </c>
      <c r="H909" s="238">
        <v>0</v>
      </c>
      <c r="I909" s="238">
        <v>7.2999999999999995E-2</v>
      </c>
      <c r="J909" s="238">
        <v>0.39200000000000002</v>
      </c>
      <c r="K909" s="238">
        <v>0.85799999999999998</v>
      </c>
      <c r="L909" s="238">
        <v>1.24</v>
      </c>
      <c r="M909" s="238">
        <v>6.05</v>
      </c>
      <c r="N909" s="238">
        <v>8.6010000000000009</v>
      </c>
      <c r="O909" s="238">
        <v>12.782999999999999</v>
      </c>
      <c r="P909" s="238">
        <v>18.869</v>
      </c>
      <c r="Q909" s="238">
        <v>34.049999999999997</v>
      </c>
      <c r="R909" s="238">
        <v>44.781999999999996</v>
      </c>
      <c r="S909" s="238">
        <v>69.881</v>
      </c>
      <c r="T909" s="238">
        <v>134.98599999999999</v>
      </c>
      <c r="U909" s="238">
        <v>103.795</v>
      </c>
      <c r="V909" s="238">
        <v>30.658999999999999</v>
      </c>
      <c r="W909" s="238">
        <v>39.195999999999998</v>
      </c>
      <c r="X909" s="238">
        <v>9.7170000000000005</v>
      </c>
      <c r="Y909" s="238">
        <v>10.340999999999999</v>
      </c>
      <c r="Z909" s="238">
        <v>6.3280000000000003</v>
      </c>
      <c r="AA909" s="246">
        <v>3.7669999999999999</v>
      </c>
      <c r="AB909" s="93"/>
    </row>
    <row r="910" spans="1:28" ht="19.5" customHeight="1" x14ac:dyDescent="0.15">
      <c r="A910" s="191"/>
      <c r="B910" s="195"/>
      <c r="C910" s="195"/>
      <c r="D910" s="186" t="s">
        <v>157</v>
      </c>
      <c r="E910" s="186" t="s">
        <v>184</v>
      </c>
      <c r="F910" s="238">
        <v>1865.37</v>
      </c>
      <c r="G910" s="238">
        <v>0</v>
      </c>
      <c r="H910" s="238">
        <v>0</v>
      </c>
      <c r="I910" s="238">
        <v>1.45</v>
      </c>
      <c r="J910" s="238">
        <v>4.6100000000000003</v>
      </c>
      <c r="K910" s="238">
        <v>4.3</v>
      </c>
      <c r="L910" s="238">
        <v>4.91</v>
      </c>
      <c r="M910" s="238">
        <v>39.01</v>
      </c>
      <c r="N910" s="238">
        <v>52.73</v>
      </c>
      <c r="O910" s="238">
        <v>40.93</v>
      </c>
      <c r="P910" s="238">
        <v>74.44</v>
      </c>
      <c r="Q910" s="238">
        <v>123.28</v>
      </c>
      <c r="R910" s="238">
        <v>170.2</v>
      </c>
      <c r="S910" s="238">
        <v>252.38</v>
      </c>
      <c r="T910" s="238">
        <v>460.34</v>
      </c>
      <c r="U910" s="238">
        <v>354.54</v>
      </c>
      <c r="V910" s="238">
        <v>76.38</v>
      </c>
      <c r="W910" s="238">
        <v>112.14</v>
      </c>
      <c r="X910" s="238">
        <v>29.33</v>
      </c>
      <c r="Y910" s="238">
        <v>40.020000000000003</v>
      </c>
      <c r="Z910" s="238">
        <v>23.88</v>
      </c>
      <c r="AA910" s="246">
        <v>0.5</v>
      </c>
      <c r="AB910" s="93"/>
    </row>
    <row r="911" spans="1:28" ht="19.5" customHeight="1" x14ac:dyDescent="0.15">
      <c r="A911" s="191"/>
      <c r="B911" s="195"/>
      <c r="C911" s="195"/>
      <c r="D911" s="195"/>
      <c r="E911" s="186" t="s">
        <v>150</v>
      </c>
      <c r="F911" s="238">
        <v>435.64600000000002</v>
      </c>
      <c r="G911" s="238">
        <v>0</v>
      </c>
      <c r="H911" s="238">
        <v>0</v>
      </c>
      <c r="I911" s="238">
        <v>7.2999999999999995E-2</v>
      </c>
      <c r="J911" s="238">
        <v>0.32300000000000001</v>
      </c>
      <c r="K911" s="238">
        <v>0.43</v>
      </c>
      <c r="L911" s="238">
        <v>0.58899999999999997</v>
      </c>
      <c r="M911" s="238">
        <v>5.4580000000000002</v>
      </c>
      <c r="N911" s="238">
        <v>8.3550000000000004</v>
      </c>
      <c r="O911" s="238">
        <v>7.335</v>
      </c>
      <c r="P911" s="238">
        <v>14.843999999999999</v>
      </c>
      <c r="Q911" s="238">
        <v>26.516999999999999</v>
      </c>
      <c r="R911" s="238">
        <v>38.555999999999997</v>
      </c>
      <c r="S911" s="238">
        <v>58.149000000000001</v>
      </c>
      <c r="T911" s="238">
        <v>112.751</v>
      </c>
      <c r="U911" s="238">
        <v>90.74</v>
      </c>
      <c r="V911" s="238">
        <v>19.356000000000002</v>
      </c>
      <c r="W911" s="238">
        <v>28.605</v>
      </c>
      <c r="X911" s="238">
        <v>7.1050000000000004</v>
      </c>
      <c r="Y911" s="238">
        <v>10.16</v>
      </c>
      <c r="Z911" s="238">
        <v>6.2089999999999996</v>
      </c>
      <c r="AA911" s="246">
        <v>9.0999999999999998E-2</v>
      </c>
      <c r="AB911" s="93"/>
    </row>
    <row r="912" spans="1:28" ht="19.5" customHeight="1" x14ac:dyDescent="0.15">
      <c r="A912" s="191"/>
      <c r="B912" s="195" t="s">
        <v>65</v>
      </c>
      <c r="C912" s="195" t="s">
        <v>159</v>
      </c>
      <c r="D912" s="186" t="s">
        <v>160</v>
      </c>
      <c r="E912" s="186" t="s">
        <v>184</v>
      </c>
      <c r="F912" s="238">
        <v>335.91</v>
      </c>
      <c r="G912" s="238">
        <v>0</v>
      </c>
      <c r="H912" s="238">
        <v>0</v>
      </c>
      <c r="I912" s="238">
        <v>0</v>
      </c>
      <c r="J912" s="238">
        <v>0.98</v>
      </c>
      <c r="K912" s="238">
        <v>5.08</v>
      </c>
      <c r="L912" s="238">
        <v>6.52</v>
      </c>
      <c r="M912" s="238">
        <v>4.78</v>
      </c>
      <c r="N912" s="238">
        <v>1.54</v>
      </c>
      <c r="O912" s="238">
        <v>30.38</v>
      </c>
      <c r="P912" s="238">
        <v>20.21</v>
      </c>
      <c r="Q912" s="238">
        <v>34.57</v>
      </c>
      <c r="R912" s="238">
        <v>30.02</v>
      </c>
      <c r="S912" s="238">
        <v>50.92</v>
      </c>
      <c r="T912" s="238">
        <v>81.37</v>
      </c>
      <c r="U912" s="238">
        <v>47.15</v>
      </c>
      <c r="V912" s="238">
        <v>9.75</v>
      </c>
      <c r="W912" s="238">
        <v>5.15</v>
      </c>
      <c r="X912" s="238">
        <v>4.38</v>
      </c>
      <c r="Y912" s="238">
        <v>0.35</v>
      </c>
      <c r="Z912" s="238">
        <v>0</v>
      </c>
      <c r="AA912" s="246">
        <v>2.76</v>
      </c>
      <c r="AB912" s="93"/>
    </row>
    <row r="913" spans="1:28" ht="19.5" customHeight="1" x14ac:dyDescent="0.15">
      <c r="A913" s="191"/>
      <c r="B913" s="195"/>
      <c r="C913" s="195"/>
      <c r="D913" s="195"/>
      <c r="E913" s="186" t="s">
        <v>150</v>
      </c>
      <c r="F913" s="238">
        <v>73.88</v>
      </c>
      <c r="G913" s="238">
        <v>0</v>
      </c>
      <c r="H913" s="238">
        <v>0</v>
      </c>
      <c r="I913" s="238">
        <v>0</v>
      </c>
      <c r="J913" s="238">
        <v>6.9000000000000006E-2</v>
      </c>
      <c r="K913" s="238">
        <v>0.42799999999999999</v>
      </c>
      <c r="L913" s="238">
        <v>0.65100000000000002</v>
      </c>
      <c r="M913" s="238">
        <v>0.59199999999999997</v>
      </c>
      <c r="N913" s="238">
        <v>0.246</v>
      </c>
      <c r="O913" s="238">
        <v>5.4480000000000004</v>
      </c>
      <c r="P913" s="238">
        <v>4.0250000000000004</v>
      </c>
      <c r="Q913" s="238">
        <v>7.5330000000000004</v>
      </c>
      <c r="R913" s="238">
        <v>6.1879999999999997</v>
      </c>
      <c r="S913" s="238">
        <v>11.705</v>
      </c>
      <c r="T913" s="238">
        <v>19.962</v>
      </c>
      <c r="U913" s="238">
        <v>12.022</v>
      </c>
      <c r="V913" s="238">
        <v>2.0779999999999998</v>
      </c>
      <c r="W913" s="238">
        <v>1.1459999999999999</v>
      </c>
      <c r="X913" s="238">
        <v>1.099</v>
      </c>
      <c r="Y913" s="238">
        <v>6.4000000000000001E-2</v>
      </c>
      <c r="Z913" s="238">
        <v>0</v>
      </c>
      <c r="AA913" s="246">
        <v>0.624</v>
      </c>
      <c r="AB913" s="93"/>
    </row>
    <row r="914" spans="1:28" ht="19.5" customHeight="1" x14ac:dyDescent="0.15">
      <c r="A914" s="191" t="s">
        <v>85</v>
      </c>
      <c r="B914" s="195"/>
      <c r="C914" s="195"/>
      <c r="D914" s="186" t="s">
        <v>166</v>
      </c>
      <c r="E914" s="186" t="s">
        <v>184</v>
      </c>
      <c r="F914" s="238">
        <v>93.96</v>
      </c>
      <c r="G914" s="238">
        <v>0</v>
      </c>
      <c r="H914" s="238">
        <v>0</v>
      </c>
      <c r="I914" s="238">
        <v>0</v>
      </c>
      <c r="J914" s="238">
        <v>0.03</v>
      </c>
      <c r="K914" s="238">
        <v>0</v>
      </c>
      <c r="L914" s="238">
        <v>0</v>
      </c>
      <c r="M914" s="238">
        <v>0</v>
      </c>
      <c r="N914" s="238">
        <v>0</v>
      </c>
      <c r="O914" s="238">
        <v>0</v>
      </c>
      <c r="P914" s="238">
        <v>0</v>
      </c>
      <c r="Q914" s="238">
        <v>0</v>
      </c>
      <c r="R914" s="238">
        <v>0.28000000000000003</v>
      </c>
      <c r="S914" s="238">
        <v>0.12</v>
      </c>
      <c r="T914" s="238">
        <v>8.75</v>
      </c>
      <c r="U914" s="238">
        <v>3.57</v>
      </c>
      <c r="V914" s="238">
        <v>31.81</v>
      </c>
      <c r="W914" s="238">
        <v>32.79</v>
      </c>
      <c r="X914" s="238">
        <v>5.26</v>
      </c>
      <c r="Y914" s="238">
        <v>0.4</v>
      </c>
      <c r="Z914" s="238">
        <v>0.41</v>
      </c>
      <c r="AA914" s="246">
        <v>10.54</v>
      </c>
      <c r="AB914" s="93"/>
    </row>
    <row r="915" spans="1:28" ht="19.5" customHeight="1" x14ac:dyDescent="0.15">
      <c r="A915" s="191"/>
      <c r="B915" s="195"/>
      <c r="C915" s="195" t="s">
        <v>162</v>
      </c>
      <c r="D915" s="195"/>
      <c r="E915" s="186" t="s">
        <v>150</v>
      </c>
      <c r="F915" s="238">
        <v>26.841999999999999</v>
      </c>
      <c r="G915" s="238">
        <v>0</v>
      </c>
      <c r="H915" s="238">
        <v>0</v>
      </c>
      <c r="I915" s="238">
        <v>0</v>
      </c>
      <c r="J915" s="238">
        <v>0</v>
      </c>
      <c r="K915" s="238">
        <v>0</v>
      </c>
      <c r="L915" s="238">
        <v>0</v>
      </c>
      <c r="M915" s="238">
        <v>0</v>
      </c>
      <c r="N915" s="238">
        <v>0</v>
      </c>
      <c r="O915" s="238">
        <v>0</v>
      </c>
      <c r="P915" s="238">
        <v>0</v>
      </c>
      <c r="Q915" s="238">
        <v>0</v>
      </c>
      <c r="R915" s="238">
        <v>3.7999999999999999E-2</v>
      </c>
      <c r="S915" s="238">
        <v>2.7E-2</v>
      </c>
      <c r="T915" s="238">
        <v>2.2730000000000001</v>
      </c>
      <c r="U915" s="238">
        <v>1.0329999999999999</v>
      </c>
      <c r="V915" s="238">
        <v>9.2249999999999996</v>
      </c>
      <c r="W915" s="238">
        <v>9.4450000000000003</v>
      </c>
      <c r="X915" s="238">
        <v>1.5129999999999999</v>
      </c>
      <c r="Y915" s="238">
        <v>0.11700000000000001</v>
      </c>
      <c r="Z915" s="238">
        <v>0.11899999999999999</v>
      </c>
      <c r="AA915" s="246">
        <v>3.052</v>
      </c>
      <c r="AB915" s="93"/>
    </row>
    <row r="916" spans="1:28" ht="19.5" customHeight="1" x14ac:dyDescent="0.15">
      <c r="A916" s="191"/>
      <c r="B916" s="195" t="s">
        <v>20</v>
      </c>
      <c r="C916" s="195"/>
      <c r="D916" s="186" t="s">
        <v>164</v>
      </c>
      <c r="E916" s="186" t="s">
        <v>184</v>
      </c>
      <c r="F916" s="238">
        <v>0</v>
      </c>
      <c r="G916" s="238">
        <v>0</v>
      </c>
      <c r="H916" s="238">
        <v>0</v>
      </c>
      <c r="I916" s="238">
        <v>0</v>
      </c>
      <c r="J916" s="238">
        <v>0</v>
      </c>
      <c r="K916" s="238">
        <v>0</v>
      </c>
      <c r="L916" s="238">
        <v>0</v>
      </c>
      <c r="M916" s="238">
        <v>0</v>
      </c>
      <c r="N916" s="238">
        <v>0</v>
      </c>
      <c r="O916" s="238">
        <v>0</v>
      </c>
      <c r="P916" s="238">
        <v>0</v>
      </c>
      <c r="Q916" s="238">
        <v>0</v>
      </c>
      <c r="R916" s="238">
        <v>0</v>
      </c>
      <c r="S916" s="238">
        <v>0</v>
      </c>
      <c r="T916" s="238">
        <v>0</v>
      </c>
      <c r="U916" s="238">
        <v>0</v>
      </c>
      <c r="V916" s="238">
        <v>0</v>
      </c>
      <c r="W916" s="238">
        <v>0</v>
      </c>
      <c r="X916" s="238">
        <v>0</v>
      </c>
      <c r="Y916" s="238">
        <v>0</v>
      </c>
      <c r="Z916" s="238">
        <v>0</v>
      </c>
      <c r="AA916" s="246">
        <v>0</v>
      </c>
      <c r="AB916" s="93"/>
    </row>
    <row r="917" spans="1:28" ht="19.5" customHeight="1" x14ac:dyDescent="0.15">
      <c r="A917" s="191"/>
      <c r="B917" s="195"/>
      <c r="C917" s="195"/>
      <c r="D917" s="195"/>
      <c r="E917" s="186" t="s">
        <v>150</v>
      </c>
      <c r="F917" s="238">
        <v>0</v>
      </c>
      <c r="G917" s="238">
        <v>0</v>
      </c>
      <c r="H917" s="238">
        <v>0</v>
      </c>
      <c r="I917" s="238">
        <v>0</v>
      </c>
      <c r="J917" s="238">
        <v>0</v>
      </c>
      <c r="K917" s="238">
        <v>0</v>
      </c>
      <c r="L917" s="238">
        <v>0</v>
      </c>
      <c r="M917" s="238">
        <v>0</v>
      </c>
      <c r="N917" s="238">
        <v>0</v>
      </c>
      <c r="O917" s="238">
        <v>0</v>
      </c>
      <c r="P917" s="238">
        <v>0</v>
      </c>
      <c r="Q917" s="238">
        <v>0</v>
      </c>
      <c r="R917" s="238">
        <v>0</v>
      </c>
      <c r="S917" s="238">
        <v>0</v>
      </c>
      <c r="T917" s="238">
        <v>0</v>
      </c>
      <c r="U917" s="238">
        <v>0</v>
      </c>
      <c r="V917" s="238">
        <v>0</v>
      </c>
      <c r="W917" s="238">
        <v>0</v>
      </c>
      <c r="X917" s="238">
        <v>0</v>
      </c>
      <c r="Y917" s="238">
        <v>0</v>
      </c>
      <c r="Z917" s="238">
        <v>0</v>
      </c>
      <c r="AA917" s="246">
        <v>0</v>
      </c>
      <c r="AB917" s="93"/>
    </row>
    <row r="918" spans="1:28" ht="19.5" customHeight="1" x14ac:dyDescent="0.15">
      <c r="A918" s="191"/>
      <c r="B918" s="194"/>
      <c r="C918" s="190" t="s">
        <v>165</v>
      </c>
      <c r="D918" s="185"/>
      <c r="E918" s="186" t="s">
        <v>184</v>
      </c>
      <c r="F918" s="238">
        <v>12033.57</v>
      </c>
      <c r="G918" s="238">
        <v>0</v>
      </c>
      <c r="H918" s="238">
        <v>94.8</v>
      </c>
      <c r="I918" s="238">
        <v>285.32</v>
      </c>
      <c r="J918" s="238">
        <v>306.95999999999998</v>
      </c>
      <c r="K918" s="238">
        <v>290.18</v>
      </c>
      <c r="L918" s="238">
        <v>510.87</v>
      </c>
      <c r="M918" s="238">
        <v>476.72</v>
      </c>
      <c r="N918" s="238">
        <v>360.27</v>
      </c>
      <c r="O918" s="238">
        <v>290.67</v>
      </c>
      <c r="P918" s="238">
        <v>500.48</v>
      </c>
      <c r="Q918" s="238">
        <v>636.24</v>
      </c>
      <c r="R918" s="238">
        <v>1351.2</v>
      </c>
      <c r="S918" s="238">
        <v>1725.99</v>
      </c>
      <c r="T918" s="238">
        <v>2736.19</v>
      </c>
      <c r="U918" s="238">
        <v>1497.3</v>
      </c>
      <c r="V918" s="238">
        <v>500.58</v>
      </c>
      <c r="W918" s="238">
        <v>254.88</v>
      </c>
      <c r="X918" s="238">
        <v>60.81</v>
      </c>
      <c r="Y918" s="238">
        <v>35.28</v>
      </c>
      <c r="Z918" s="238">
        <v>24.7</v>
      </c>
      <c r="AA918" s="246">
        <v>94.13</v>
      </c>
      <c r="AB918" s="93"/>
    </row>
    <row r="919" spans="1:28" ht="19.5" customHeight="1" thickBot="1" x14ac:dyDescent="0.2">
      <c r="A919" s="196"/>
      <c r="B919" s="197"/>
      <c r="C919" s="197"/>
      <c r="D919" s="198"/>
      <c r="E919" s="199" t="s">
        <v>150</v>
      </c>
      <c r="F919" s="238">
        <v>1556.5070000000001</v>
      </c>
      <c r="G919" s="249">
        <v>0</v>
      </c>
      <c r="H919" s="248">
        <v>0.91700000000000004</v>
      </c>
      <c r="I919" s="248">
        <v>7.1679999999999904</v>
      </c>
      <c r="J919" s="248">
        <v>15.459</v>
      </c>
      <c r="K919" s="248">
        <v>20.297999999999998</v>
      </c>
      <c r="L919" s="248">
        <v>45.786999999999999</v>
      </c>
      <c r="M919" s="248">
        <v>47.621000000000002</v>
      </c>
      <c r="N919" s="248">
        <v>39.441000000000003</v>
      </c>
      <c r="O919" s="248">
        <v>34.670999999999999</v>
      </c>
      <c r="P919" s="248">
        <v>64.730000000000103</v>
      </c>
      <c r="Q919" s="248">
        <v>88.463000000000306</v>
      </c>
      <c r="R919" s="248">
        <v>192.805000000001</v>
      </c>
      <c r="S919" s="248">
        <v>245.84800000000101</v>
      </c>
      <c r="T919" s="248">
        <v>396.46099999999899</v>
      </c>
      <c r="U919" s="248">
        <v>217.25800000000001</v>
      </c>
      <c r="V919" s="248">
        <v>71.155000000000001</v>
      </c>
      <c r="W919" s="248">
        <v>37.250999999999998</v>
      </c>
      <c r="X919" s="248">
        <v>8.7520000000000007</v>
      </c>
      <c r="Y919" s="248">
        <v>4.9530000000000003</v>
      </c>
      <c r="Z919" s="248">
        <v>3.6309999999999998</v>
      </c>
      <c r="AA919" s="247">
        <v>13.837999999999999</v>
      </c>
      <c r="AB919" s="93"/>
    </row>
    <row r="920" spans="1:28" ht="19.5" customHeight="1" x14ac:dyDescent="0.15">
      <c r="A920" s="390" t="s">
        <v>119</v>
      </c>
      <c r="B920" s="393" t="s">
        <v>120</v>
      </c>
      <c r="C920" s="394"/>
      <c r="D920" s="395"/>
      <c r="E920" s="195" t="s">
        <v>184</v>
      </c>
      <c r="F920" s="246">
        <v>712.12</v>
      </c>
    </row>
    <row r="921" spans="1:28" ht="19.5" customHeight="1" x14ac:dyDescent="0.15">
      <c r="A921" s="391"/>
      <c r="B921" s="396" t="s">
        <v>206</v>
      </c>
      <c r="C921" s="397"/>
      <c r="D921" s="398"/>
      <c r="E921" s="186" t="s">
        <v>184</v>
      </c>
      <c r="F921" s="246">
        <v>313.75</v>
      </c>
    </row>
    <row r="922" spans="1:28" ht="19.5" customHeight="1" x14ac:dyDescent="0.15">
      <c r="A922" s="392"/>
      <c r="B922" s="396" t="s">
        <v>207</v>
      </c>
      <c r="C922" s="397"/>
      <c r="D922" s="398"/>
      <c r="E922" s="186" t="s">
        <v>184</v>
      </c>
      <c r="F922" s="246">
        <v>398.37</v>
      </c>
    </row>
    <row r="923" spans="1:28" ht="19.5" customHeight="1" thickBot="1" x14ac:dyDescent="0.2">
      <c r="A923" s="399" t="s">
        <v>205</v>
      </c>
      <c r="B923" s="400"/>
      <c r="C923" s="400"/>
      <c r="D923" s="401"/>
      <c r="E923" s="200" t="s">
        <v>184</v>
      </c>
      <c r="F923" s="245">
        <v>0.28999999999999998</v>
      </c>
    </row>
    <row r="925" spans="1:28" ht="19.5" customHeight="1" x14ac:dyDescent="0.15">
      <c r="A925" s="88" t="s">
        <v>387</v>
      </c>
      <c r="F925" s="259" t="s">
        <v>528</v>
      </c>
    </row>
    <row r="926" spans="1:28" ht="19.5" customHeight="1" thickBot="1" x14ac:dyDescent="0.2">
      <c r="A926" s="387" t="s">
        <v>28</v>
      </c>
      <c r="B926" s="389"/>
      <c r="C926" s="389"/>
      <c r="D926" s="389"/>
      <c r="E926" s="389"/>
      <c r="F926" s="389"/>
      <c r="G926" s="389"/>
      <c r="H926" s="389"/>
      <c r="I926" s="389"/>
      <c r="J926" s="389"/>
      <c r="K926" s="389"/>
      <c r="L926" s="389"/>
      <c r="M926" s="389"/>
      <c r="N926" s="389"/>
      <c r="O926" s="389"/>
      <c r="P926" s="389"/>
      <c r="Q926" s="389"/>
      <c r="R926" s="389"/>
      <c r="S926" s="389"/>
      <c r="T926" s="389"/>
      <c r="U926" s="389"/>
      <c r="V926" s="389"/>
      <c r="W926" s="389"/>
      <c r="X926" s="389"/>
      <c r="Y926" s="389"/>
      <c r="Z926" s="389"/>
      <c r="AA926" s="389"/>
    </row>
    <row r="927" spans="1:28" ht="19.5" customHeight="1" x14ac:dyDescent="0.15">
      <c r="A927" s="182" t="s">
        <v>180</v>
      </c>
      <c r="B927" s="183"/>
      <c r="C927" s="183"/>
      <c r="D927" s="183"/>
      <c r="E927" s="183"/>
      <c r="F927" s="90" t="s">
        <v>181</v>
      </c>
      <c r="G927" s="91"/>
      <c r="H927" s="91"/>
      <c r="I927" s="91"/>
      <c r="J927" s="91"/>
      <c r="K927" s="91"/>
      <c r="L927" s="91"/>
      <c r="M927" s="91"/>
      <c r="N927" s="91"/>
      <c r="O927" s="91"/>
      <c r="P927" s="91"/>
      <c r="Q927" s="258"/>
      <c r="R927" s="92"/>
      <c r="S927" s="91"/>
      <c r="T927" s="91"/>
      <c r="U927" s="91"/>
      <c r="V927" s="91"/>
      <c r="W927" s="91"/>
      <c r="X927" s="91"/>
      <c r="Y927" s="91"/>
      <c r="Z927" s="91"/>
      <c r="AA927" s="257" t="s">
        <v>182</v>
      </c>
      <c r="AB927" s="93"/>
    </row>
    <row r="928" spans="1:28" ht="19.5" customHeight="1" x14ac:dyDescent="0.15">
      <c r="A928" s="184" t="s">
        <v>183</v>
      </c>
      <c r="B928" s="185"/>
      <c r="C928" s="185"/>
      <c r="D928" s="185"/>
      <c r="E928" s="186" t="s">
        <v>184</v>
      </c>
      <c r="F928" s="238">
        <v>15003.03</v>
      </c>
      <c r="G928" s="254" t="s">
        <v>185</v>
      </c>
      <c r="H928" s="254" t="s">
        <v>186</v>
      </c>
      <c r="I928" s="254" t="s">
        <v>187</v>
      </c>
      <c r="J928" s="254" t="s">
        <v>188</v>
      </c>
      <c r="K928" s="254" t="s">
        <v>228</v>
      </c>
      <c r="L928" s="254" t="s">
        <v>229</v>
      </c>
      <c r="M928" s="254" t="s">
        <v>230</v>
      </c>
      <c r="N928" s="254" t="s">
        <v>231</v>
      </c>
      <c r="O928" s="254" t="s">
        <v>232</v>
      </c>
      <c r="P928" s="254" t="s">
        <v>233</v>
      </c>
      <c r="Q928" s="256" t="s">
        <v>234</v>
      </c>
      <c r="R928" s="255" t="s">
        <v>235</v>
      </c>
      <c r="S928" s="254" t="s">
        <v>236</v>
      </c>
      <c r="T928" s="254" t="s">
        <v>237</v>
      </c>
      <c r="U928" s="254" t="s">
        <v>238</v>
      </c>
      <c r="V928" s="254" t="s">
        <v>239</v>
      </c>
      <c r="W928" s="254" t="s">
        <v>42</v>
      </c>
      <c r="X928" s="254" t="s">
        <v>147</v>
      </c>
      <c r="Y928" s="254" t="s">
        <v>148</v>
      </c>
      <c r="Z928" s="254" t="s">
        <v>149</v>
      </c>
      <c r="AA928" s="251"/>
      <c r="AB928" s="93"/>
    </row>
    <row r="929" spans="1:28" ht="19.5" customHeight="1" x14ac:dyDescent="0.15">
      <c r="A929" s="187"/>
      <c r="B929" s="188"/>
      <c r="C929" s="188"/>
      <c r="D929" s="188"/>
      <c r="E929" s="186" t="s">
        <v>150</v>
      </c>
      <c r="F929" s="238">
        <v>3433.8029999999999</v>
      </c>
      <c r="G929" s="252"/>
      <c r="H929" s="252"/>
      <c r="I929" s="252"/>
      <c r="J929" s="252"/>
      <c r="K929" s="252"/>
      <c r="L929" s="252"/>
      <c r="M929" s="252"/>
      <c r="N929" s="252"/>
      <c r="O929" s="252"/>
      <c r="P929" s="252"/>
      <c r="Q929" s="253"/>
      <c r="R929" s="94"/>
      <c r="S929" s="252"/>
      <c r="T929" s="252"/>
      <c r="U929" s="252"/>
      <c r="V929" s="252"/>
      <c r="W929" s="252"/>
      <c r="X929" s="252"/>
      <c r="Y929" s="252"/>
      <c r="Z929" s="252"/>
      <c r="AA929" s="251" t="s">
        <v>151</v>
      </c>
      <c r="AB929" s="93"/>
    </row>
    <row r="930" spans="1:28" ht="19.5" customHeight="1" x14ac:dyDescent="0.15">
      <c r="A930" s="189"/>
      <c r="B930" s="190" t="s">
        <v>152</v>
      </c>
      <c r="C930" s="185"/>
      <c r="D930" s="185"/>
      <c r="E930" s="186" t="s">
        <v>184</v>
      </c>
      <c r="F930" s="238">
        <v>14739.76</v>
      </c>
      <c r="G930" s="238">
        <v>19.87</v>
      </c>
      <c r="H930" s="238">
        <v>182.83</v>
      </c>
      <c r="I930" s="238">
        <v>372.57</v>
      </c>
      <c r="J930" s="238">
        <v>408.84</v>
      </c>
      <c r="K930" s="238">
        <v>353.57</v>
      </c>
      <c r="L930" s="238">
        <v>726.87</v>
      </c>
      <c r="M930" s="238">
        <v>862.25</v>
      </c>
      <c r="N930" s="238">
        <v>724.7</v>
      </c>
      <c r="O930" s="238">
        <v>1014.81</v>
      </c>
      <c r="P930" s="238">
        <v>1310.96</v>
      </c>
      <c r="Q930" s="238">
        <v>1373.01</v>
      </c>
      <c r="R930" s="238">
        <v>1657.03</v>
      </c>
      <c r="S930" s="238">
        <v>1746.74</v>
      </c>
      <c r="T930" s="238">
        <v>1948.27</v>
      </c>
      <c r="U930" s="238">
        <v>1033.3900000000001</v>
      </c>
      <c r="V930" s="238">
        <v>530.35</v>
      </c>
      <c r="W930" s="238">
        <v>208.32</v>
      </c>
      <c r="X930" s="238">
        <v>106.34</v>
      </c>
      <c r="Y930" s="238">
        <v>41.83</v>
      </c>
      <c r="Z930" s="238">
        <v>40.520000000000003</v>
      </c>
      <c r="AA930" s="246">
        <v>76.69</v>
      </c>
      <c r="AB930" s="93"/>
    </row>
    <row r="931" spans="1:28" ht="19.5" customHeight="1" x14ac:dyDescent="0.15">
      <c r="A931" s="191"/>
      <c r="B931" s="192"/>
      <c r="C931" s="188"/>
      <c r="D931" s="188"/>
      <c r="E931" s="186" t="s">
        <v>150</v>
      </c>
      <c r="F931" s="238">
        <v>3433.8029999999999</v>
      </c>
      <c r="G931" s="238">
        <v>0</v>
      </c>
      <c r="H931" s="238">
        <v>0.66400000000000003</v>
      </c>
      <c r="I931" s="238">
        <v>8.6149999999999896</v>
      </c>
      <c r="J931" s="238">
        <v>25.312000000000001</v>
      </c>
      <c r="K931" s="238">
        <v>42.64</v>
      </c>
      <c r="L931" s="238">
        <v>109.379</v>
      </c>
      <c r="M931" s="238">
        <v>165.49600000000001</v>
      </c>
      <c r="N931" s="238">
        <v>194.11599999999899</v>
      </c>
      <c r="O931" s="238">
        <v>290.64499999999799</v>
      </c>
      <c r="P931" s="238">
        <v>370.98199999999702</v>
      </c>
      <c r="Q931" s="238">
        <v>426.72699999999998</v>
      </c>
      <c r="R931" s="238">
        <v>442.11500000000098</v>
      </c>
      <c r="S931" s="238">
        <v>423.99500000000103</v>
      </c>
      <c r="T931" s="238">
        <v>454.60500000000002</v>
      </c>
      <c r="U931" s="238">
        <v>239.13499999999999</v>
      </c>
      <c r="V931" s="238">
        <v>116.61199999999999</v>
      </c>
      <c r="W931" s="238">
        <v>64.405000000000001</v>
      </c>
      <c r="X931" s="238">
        <v>23.033000000000001</v>
      </c>
      <c r="Y931" s="238">
        <v>11.054</v>
      </c>
      <c r="Z931" s="238">
        <v>8.5289999999999999</v>
      </c>
      <c r="AA931" s="246">
        <v>15.744</v>
      </c>
      <c r="AB931" s="93"/>
    </row>
    <row r="932" spans="1:28" ht="19.5" customHeight="1" x14ac:dyDescent="0.15">
      <c r="A932" s="191"/>
      <c r="B932" s="193"/>
      <c r="C932" s="190" t="s">
        <v>152</v>
      </c>
      <c r="D932" s="185"/>
      <c r="E932" s="186" t="s">
        <v>184</v>
      </c>
      <c r="F932" s="238">
        <v>8389.25</v>
      </c>
      <c r="G932" s="238">
        <v>19.87</v>
      </c>
      <c r="H932" s="238">
        <v>116.26</v>
      </c>
      <c r="I932" s="238">
        <v>138.69</v>
      </c>
      <c r="J932" s="238">
        <v>167.77</v>
      </c>
      <c r="K932" s="238">
        <v>205.84</v>
      </c>
      <c r="L932" s="238">
        <v>416.6</v>
      </c>
      <c r="M932" s="238">
        <v>538.77</v>
      </c>
      <c r="N932" s="238">
        <v>646.23</v>
      </c>
      <c r="O932" s="238">
        <v>864.71</v>
      </c>
      <c r="P932" s="238">
        <v>988.47</v>
      </c>
      <c r="Q932" s="238">
        <v>1083.1500000000001</v>
      </c>
      <c r="R932" s="238">
        <v>990.01</v>
      </c>
      <c r="S932" s="238">
        <v>818.44</v>
      </c>
      <c r="T932" s="238">
        <v>686.02</v>
      </c>
      <c r="U932" s="238">
        <v>324.55</v>
      </c>
      <c r="V932" s="238">
        <v>165.99</v>
      </c>
      <c r="W932" s="238">
        <v>131.85</v>
      </c>
      <c r="X932" s="238">
        <v>19.78</v>
      </c>
      <c r="Y932" s="238">
        <v>16.02</v>
      </c>
      <c r="Z932" s="238">
        <v>15.82</v>
      </c>
      <c r="AA932" s="246">
        <v>34.409999999999997</v>
      </c>
      <c r="AB932" s="93"/>
    </row>
    <row r="933" spans="1:28" ht="19.5" customHeight="1" x14ac:dyDescent="0.15">
      <c r="A933" s="191"/>
      <c r="B933" s="194"/>
      <c r="C933" s="194"/>
      <c r="D933" s="188"/>
      <c r="E933" s="186" t="s">
        <v>150</v>
      </c>
      <c r="F933" s="238">
        <v>2559.85699999999</v>
      </c>
      <c r="G933" s="238">
        <v>0</v>
      </c>
      <c r="H933" s="238">
        <v>3.0000000000000001E-3</v>
      </c>
      <c r="I933" s="238">
        <v>2.7440000000000002</v>
      </c>
      <c r="J933" s="238">
        <v>13.061</v>
      </c>
      <c r="K933" s="238">
        <v>32.274000000000001</v>
      </c>
      <c r="L933" s="238">
        <v>81.6460000000001</v>
      </c>
      <c r="M933" s="238">
        <v>133.03700000000001</v>
      </c>
      <c r="N933" s="238">
        <v>185.47399999999899</v>
      </c>
      <c r="O933" s="238">
        <v>272.39099999999797</v>
      </c>
      <c r="P933" s="238">
        <v>328.16499999999701</v>
      </c>
      <c r="Q933" s="238">
        <v>383.99799999999902</v>
      </c>
      <c r="R933" s="238">
        <v>338.803</v>
      </c>
      <c r="S933" s="238">
        <v>277.39400000000001</v>
      </c>
      <c r="T933" s="238">
        <v>249.816</v>
      </c>
      <c r="U933" s="238">
        <v>122.84699999999999</v>
      </c>
      <c r="V933" s="238">
        <v>61.4570000000001</v>
      </c>
      <c r="W933" s="238">
        <v>49.587000000000003</v>
      </c>
      <c r="X933" s="238">
        <v>7.6849999999999996</v>
      </c>
      <c r="Y933" s="238">
        <v>5.4450000000000003</v>
      </c>
      <c r="Z933" s="238">
        <v>4.8979999999999997</v>
      </c>
      <c r="AA933" s="246">
        <v>9.1319999999999997</v>
      </c>
      <c r="AB933" s="93"/>
    </row>
    <row r="934" spans="1:28" ht="19.5" customHeight="1" x14ac:dyDescent="0.15">
      <c r="A934" s="191"/>
      <c r="B934" s="195"/>
      <c r="C934" s="186"/>
      <c r="D934" s="186" t="s">
        <v>153</v>
      </c>
      <c r="E934" s="186" t="s">
        <v>184</v>
      </c>
      <c r="F934" s="238">
        <v>8316.91</v>
      </c>
      <c r="G934" s="238">
        <v>19.87</v>
      </c>
      <c r="H934" s="238">
        <v>115.13</v>
      </c>
      <c r="I934" s="238">
        <v>125.92</v>
      </c>
      <c r="J934" s="238">
        <v>154.06</v>
      </c>
      <c r="K934" s="238">
        <v>197.28</v>
      </c>
      <c r="L934" s="238">
        <v>408.8</v>
      </c>
      <c r="M934" s="238">
        <v>534.17999999999995</v>
      </c>
      <c r="N934" s="238">
        <v>639.71</v>
      </c>
      <c r="O934" s="238">
        <v>861.52</v>
      </c>
      <c r="P934" s="238">
        <v>986.95</v>
      </c>
      <c r="Q934" s="238">
        <v>1082.67</v>
      </c>
      <c r="R934" s="238">
        <v>989.78</v>
      </c>
      <c r="S934" s="238">
        <v>817.68</v>
      </c>
      <c r="T934" s="238">
        <v>684.72</v>
      </c>
      <c r="U934" s="238">
        <v>323.94</v>
      </c>
      <c r="V934" s="238">
        <v>157.99</v>
      </c>
      <c r="W934" s="238">
        <v>131.85</v>
      </c>
      <c r="X934" s="238">
        <v>19.22</v>
      </c>
      <c r="Y934" s="238">
        <v>16.010000000000002</v>
      </c>
      <c r="Z934" s="238">
        <v>15.22</v>
      </c>
      <c r="AA934" s="246">
        <v>34.409999999999997</v>
      </c>
      <c r="AB934" s="93"/>
    </row>
    <row r="935" spans="1:28" ht="19.5" customHeight="1" x14ac:dyDescent="0.15">
      <c r="A935" s="191"/>
      <c r="B935" s="195" t="s">
        <v>154</v>
      </c>
      <c r="C935" s="195"/>
      <c r="D935" s="195"/>
      <c r="E935" s="186" t="s">
        <v>150</v>
      </c>
      <c r="F935" s="238">
        <v>2553.3029999999899</v>
      </c>
      <c r="G935" s="238">
        <v>0</v>
      </c>
      <c r="H935" s="238">
        <v>0</v>
      </c>
      <c r="I935" s="238">
        <v>2.3570000000000002</v>
      </c>
      <c r="J935" s="238">
        <v>12.375999999999999</v>
      </c>
      <c r="K935" s="238">
        <v>31.702999999999999</v>
      </c>
      <c r="L935" s="238">
        <v>80.943000000000097</v>
      </c>
      <c r="M935" s="238">
        <v>132.43</v>
      </c>
      <c r="N935" s="238">
        <v>184.27099999999899</v>
      </c>
      <c r="O935" s="238">
        <v>271.58999999999799</v>
      </c>
      <c r="P935" s="238">
        <v>327.92399999999702</v>
      </c>
      <c r="Q935" s="238">
        <v>383.93999999999897</v>
      </c>
      <c r="R935" s="238">
        <v>338.77499999999998</v>
      </c>
      <c r="S935" s="238">
        <v>277.31599999999997</v>
      </c>
      <c r="T935" s="238">
        <v>249.67</v>
      </c>
      <c r="U935" s="238">
        <v>122.774</v>
      </c>
      <c r="V935" s="238">
        <v>60.6340000000001</v>
      </c>
      <c r="W935" s="238">
        <v>49.587000000000003</v>
      </c>
      <c r="X935" s="238">
        <v>7.6269999999999998</v>
      </c>
      <c r="Y935" s="238">
        <v>5.444</v>
      </c>
      <c r="Z935" s="238">
        <v>4.8099999999999996</v>
      </c>
      <c r="AA935" s="246">
        <v>9.1319999999999997</v>
      </c>
      <c r="AB935" s="93"/>
    </row>
    <row r="936" spans="1:28" ht="19.5" customHeight="1" x14ac:dyDescent="0.15">
      <c r="A936" s="191" t="s">
        <v>155</v>
      </c>
      <c r="B936" s="195"/>
      <c r="C936" s="195" t="s">
        <v>10</v>
      </c>
      <c r="D936" s="186" t="s">
        <v>156</v>
      </c>
      <c r="E936" s="186" t="s">
        <v>184</v>
      </c>
      <c r="F936" s="238">
        <v>6939.73</v>
      </c>
      <c r="G936" s="238">
        <v>0.22</v>
      </c>
      <c r="H936" s="238">
        <v>26.42</v>
      </c>
      <c r="I936" s="238">
        <v>57.09</v>
      </c>
      <c r="J936" s="238">
        <v>89.66</v>
      </c>
      <c r="K936" s="238">
        <v>180.53</v>
      </c>
      <c r="L936" s="238">
        <v>361.84</v>
      </c>
      <c r="M936" s="238">
        <v>523.49</v>
      </c>
      <c r="N936" s="238">
        <v>629.91999999999996</v>
      </c>
      <c r="O936" s="238">
        <v>836.38</v>
      </c>
      <c r="P936" s="238">
        <v>931.36</v>
      </c>
      <c r="Q936" s="238">
        <v>969.33</v>
      </c>
      <c r="R936" s="238">
        <v>738.96</v>
      </c>
      <c r="S936" s="238">
        <v>543.32000000000005</v>
      </c>
      <c r="T936" s="238">
        <v>528.39</v>
      </c>
      <c r="U936" s="238">
        <v>256.20999999999998</v>
      </c>
      <c r="V936" s="238">
        <v>129.03</v>
      </c>
      <c r="W936" s="238">
        <v>105.83</v>
      </c>
      <c r="X936" s="238">
        <v>17.59</v>
      </c>
      <c r="Y936" s="238">
        <v>7.53</v>
      </c>
      <c r="Z936" s="238">
        <v>5.41</v>
      </c>
      <c r="AA936" s="246">
        <v>1.22</v>
      </c>
      <c r="AB936" s="93"/>
    </row>
    <row r="937" spans="1:28" ht="19.5" customHeight="1" x14ac:dyDescent="0.15">
      <c r="A937" s="191"/>
      <c r="B937" s="195"/>
      <c r="C937" s="195"/>
      <c r="D937" s="195"/>
      <c r="E937" s="186" t="s">
        <v>150</v>
      </c>
      <c r="F937" s="238">
        <v>2287.2849999999899</v>
      </c>
      <c r="G937" s="238">
        <v>0</v>
      </c>
      <c r="H937" s="238">
        <v>0</v>
      </c>
      <c r="I937" s="238">
        <v>2.3380000000000001</v>
      </c>
      <c r="J937" s="238">
        <v>10.766</v>
      </c>
      <c r="K937" s="238">
        <v>30.696999999999999</v>
      </c>
      <c r="L937" s="238">
        <v>75.973000000000098</v>
      </c>
      <c r="M937" s="238">
        <v>130.935</v>
      </c>
      <c r="N937" s="238">
        <v>182.634999999999</v>
      </c>
      <c r="O937" s="238">
        <v>266.85699999999798</v>
      </c>
      <c r="P937" s="238">
        <v>316.424999999997</v>
      </c>
      <c r="Q937" s="238">
        <v>358.29599999999903</v>
      </c>
      <c r="R937" s="238">
        <v>279.96699999999998</v>
      </c>
      <c r="S937" s="238">
        <v>209.678</v>
      </c>
      <c r="T937" s="238">
        <v>209.113</v>
      </c>
      <c r="U937" s="238">
        <v>104.92400000000001</v>
      </c>
      <c r="V937" s="238">
        <v>52.880000000000102</v>
      </c>
      <c r="W937" s="238">
        <v>42.790999999999997</v>
      </c>
      <c r="X937" s="238">
        <v>7.2050000000000001</v>
      </c>
      <c r="Y937" s="238">
        <v>3.081</v>
      </c>
      <c r="Z937" s="238">
        <v>2.2210000000000001</v>
      </c>
      <c r="AA937" s="246">
        <v>0.503</v>
      </c>
      <c r="AB937" s="93"/>
    </row>
    <row r="938" spans="1:28" ht="19.5" customHeight="1" x14ac:dyDescent="0.15">
      <c r="A938" s="191"/>
      <c r="B938" s="195"/>
      <c r="C938" s="195"/>
      <c r="D938" s="186" t="s">
        <v>157</v>
      </c>
      <c r="E938" s="186" t="s">
        <v>184</v>
      </c>
      <c r="F938" s="238">
        <v>634.57000000000005</v>
      </c>
      <c r="G938" s="238">
        <v>0</v>
      </c>
      <c r="H938" s="238">
        <v>0</v>
      </c>
      <c r="I938" s="238">
        <v>0</v>
      </c>
      <c r="J938" s="238">
        <v>0.83</v>
      </c>
      <c r="K938" s="238">
        <v>0.4</v>
      </c>
      <c r="L938" s="238">
        <v>24.04</v>
      </c>
      <c r="M938" s="238">
        <v>3.36</v>
      </c>
      <c r="N938" s="238">
        <v>5.58</v>
      </c>
      <c r="O938" s="238">
        <v>13.61</v>
      </c>
      <c r="P938" s="238">
        <v>36.64</v>
      </c>
      <c r="Q938" s="238">
        <v>85.05</v>
      </c>
      <c r="R938" s="238">
        <v>193.24</v>
      </c>
      <c r="S938" s="238">
        <v>171.57</v>
      </c>
      <c r="T938" s="238">
        <v>61.72</v>
      </c>
      <c r="U938" s="238">
        <v>16.7</v>
      </c>
      <c r="V938" s="238">
        <v>6.86</v>
      </c>
      <c r="W938" s="238">
        <v>13.78</v>
      </c>
      <c r="X938" s="238">
        <v>0</v>
      </c>
      <c r="Y938" s="238">
        <v>0</v>
      </c>
      <c r="Z938" s="238">
        <v>1.19</v>
      </c>
      <c r="AA938" s="246">
        <v>0</v>
      </c>
      <c r="AB938" s="93"/>
    </row>
    <row r="939" spans="1:28" ht="19.5" customHeight="1" x14ac:dyDescent="0.15">
      <c r="A939" s="191"/>
      <c r="B939" s="195"/>
      <c r="C939" s="195"/>
      <c r="D939" s="195"/>
      <c r="E939" s="186" t="s">
        <v>150</v>
      </c>
      <c r="F939" s="238">
        <v>143.73400000000001</v>
      </c>
      <c r="G939" s="238">
        <v>0</v>
      </c>
      <c r="H939" s="238">
        <v>0</v>
      </c>
      <c r="I939" s="238">
        <v>0</v>
      </c>
      <c r="J939" s="238">
        <v>5.8000000000000003E-2</v>
      </c>
      <c r="K939" s="238">
        <v>0.04</v>
      </c>
      <c r="L939" s="238">
        <v>2.8759999999999999</v>
      </c>
      <c r="M939" s="238">
        <v>0.47</v>
      </c>
      <c r="N939" s="238">
        <v>0.89200000000000002</v>
      </c>
      <c r="O939" s="238">
        <v>2.4470000000000001</v>
      </c>
      <c r="P939" s="238">
        <v>7.32899999999999</v>
      </c>
      <c r="Q939" s="238">
        <v>18.710999999999999</v>
      </c>
      <c r="R939" s="238">
        <v>44.425000000000097</v>
      </c>
      <c r="S939" s="238">
        <v>41.097000000000001</v>
      </c>
      <c r="T939" s="238">
        <v>15.406000000000001</v>
      </c>
      <c r="U939" s="238">
        <v>4.3070000000000004</v>
      </c>
      <c r="V939" s="238">
        <v>1.784</v>
      </c>
      <c r="W939" s="238">
        <v>3.5830000000000002</v>
      </c>
      <c r="X939" s="238">
        <v>0</v>
      </c>
      <c r="Y939" s="238">
        <v>0</v>
      </c>
      <c r="Z939" s="238">
        <v>0.309</v>
      </c>
      <c r="AA939" s="246">
        <v>0</v>
      </c>
      <c r="AB939" s="93"/>
    </row>
    <row r="940" spans="1:28" ht="19.5" customHeight="1" x14ac:dyDescent="0.15">
      <c r="A940" s="191"/>
      <c r="B940" s="195" t="s">
        <v>158</v>
      </c>
      <c r="C940" s="195" t="s">
        <v>159</v>
      </c>
      <c r="D940" s="186" t="s">
        <v>160</v>
      </c>
      <c r="E940" s="186" t="s">
        <v>184</v>
      </c>
      <c r="F940" s="238">
        <v>293.2</v>
      </c>
      <c r="G940" s="238">
        <v>0</v>
      </c>
      <c r="H940" s="238">
        <v>0</v>
      </c>
      <c r="I940" s="238">
        <v>0.13</v>
      </c>
      <c r="J940" s="238">
        <v>3.21</v>
      </c>
      <c r="K940" s="238">
        <v>5.4</v>
      </c>
      <c r="L940" s="238">
        <v>14.06</v>
      </c>
      <c r="M940" s="238">
        <v>2.5299999999999998</v>
      </c>
      <c r="N940" s="238">
        <v>0.82</v>
      </c>
      <c r="O940" s="238">
        <v>7.39</v>
      </c>
      <c r="P940" s="238">
        <v>11.15</v>
      </c>
      <c r="Q940" s="238">
        <v>10.95</v>
      </c>
      <c r="R940" s="238">
        <v>20.100000000000001</v>
      </c>
      <c r="S940" s="238">
        <v>41.09</v>
      </c>
      <c r="T940" s="238">
        <v>57.66</v>
      </c>
      <c r="U940" s="238">
        <v>44.16</v>
      </c>
      <c r="V940" s="238">
        <v>16.510000000000002</v>
      </c>
      <c r="W940" s="238">
        <v>11.42</v>
      </c>
      <c r="X940" s="238">
        <v>1.63</v>
      </c>
      <c r="Y940" s="238">
        <v>4.49</v>
      </c>
      <c r="Z940" s="238">
        <v>7.31</v>
      </c>
      <c r="AA940" s="246">
        <v>33.19</v>
      </c>
      <c r="AB940" s="93"/>
    </row>
    <row r="941" spans="1:28" ht="19.5" customHeight="1" x14ac:dyDescent="0.15">
      <c r="A941" s="191"/>
      <c r="B941" s="195"/>
      <c r="C941" s="195"/>
      <c r="D941" s="195"/>
      <c r="E941" s="186" t="s">
        <v>150</v>
      </c>
      <c r="F941" s="238">
        <v>68.674000000000007</v>
      </c>
      <c r="G941" s="238">
        <v>0</v>
      </c>
      <c r="H941" s="238">
        <v>0</v>
      </c>
      <c r="I941" s="238">
        <v>0</v>
      </c>
      <c r="J941" s="238">
        <v>0.22500000000000001</v>
      </c>
      <c r="K941" s="238">
        <v>0.54</v>
      </c>
      <c r="L941" s="238">
        <v>1.6879999999999999</v>
      </c>
      <c r="M941" s="238">
        <v>0.35399999999999998</v>
      </c>
      <c r="N941" s="238">
        <v>0.13</v>
      </c>
      <c r="O941" s="238">
        <v>1.3320000000000001</v>
      </c>
      <c r="P941" s="238">
        <v>2.23</v>
      </c>
      <c r="Q941" s="238">
        <v>2.411</v>
      </c>
      <c r="R941" s="238">
        <v>4.6239999999999997</v>
      </c>
      <c r="S941" s="238">
        <v>9.8610000000000007</v>
      </c>
      <c r="T941" s="238">
        <v>14.419</v>
      </c>
      <c r="U941" s="238">
        <v>11.481</v>
      </c>
      <c r="V941" s="238">
        <v>4.2930000000000001</v>
      </c>
      <c r="W941" s="238">
        <v>2.9689999999999999</v>
      </c>
      <c r="X941" s="238">
        <v>0.42199999999999999</v>
      </c>
      <c r="Y941" s="238">
        <v>1.1659999999999999</v>
      </c>
      <c r="Z941" s="238">
        <v>1.9</v>
      </c>
      <c r="AA941" s="246">
        <v>8.6289999999999996</v>
      </c>
      <c r="AB941" s="93"/>
    </row>
    <row r="942" spans="1:28" ht="19.5" customHeight="1" x14ac:dyDescent="0.15">
      <c r="A942" s="191"/>
      <c r="B942" s="195"/>
      <c r="C942" s="195"/>
      <c r="D942" s="186" t="s">
        <v>161</v>
      </c>
      <c r="E942" s="186" t="s">
        <v>184</v>
      </c>
      <c r="F942" s="238">
        <v>224.17</v>
      </c>
      <c r="G942" s="238">
        <v>17.170000000000002</v>
      </c>
      <c r="H942" s="238">
        <v>68.98</v>
      </c>
      <c r="I942" s="238">
        <v>63.98</v>
      </c>
      <c r="J942" s="238">
        <v>53.54</v>
      </c>
      <c r="K942" s="238">
        <v>9.6199999999999992</v>
      </c>
      <c r="L942" s="238">
        <v>8.36</v>
      </c>
      <c r="M942" s="238">
        <v>1.83</v>
      </c>
      <c r="N942" s="238">
        <v>0.69</v>
      </c>
      <c r="O942" s="238">
        <v>0</v>
      </c>
      <c r="P942" s="238">
        <v>0</v>
      </c>
      <c r="Q942" s="238">
        <v>0</v>
      </c>
      <c r="R942" s="238">
        <v>0</v>
      </c>
      <c r="S942" s="238">
        <v>0</v>
      </c>
      <c r="T942" s="238">
        <v>0</v>
      </c>
      <c r="U942" s="238">
        <v>0</v>
      </c>
      <c r="V942" s="238">
        <v>0</v>
      </c>
      <c r="W942" s="238">
        <v>0</v>
      </c>
      <c r="X942" s="238">
        <v>0</v>
      </c>
      <c r="Y942" s="238">
        <v>0</v>
      </c>
      <c r="Z942" s="238">
        <v>0</v>
      </c>
      <c r="AA942" s="246">
        <v>0</v>
      </c>
      <c r="AB942" s="93"/>
    </row>
    <row r="943" spans="1:28" ht="19.5" customHeight="1" x14ac:dyDescent="0.15">
      <c r="A943" s="191"/>
      <c r="B943" s="195"/>
      <c r="C943" s="195"/>
      <c r="D943" s="195"/>
      <c r="E943" s="186" t="s">
        <v>150</v>
      </c>
      <c r="F943" s="238">
        <v>1.3839999999999999</v>
      </c>
      <c r="G943" s="238">
        <v>0</v>
      </c>
      <c r="H943" s="238">
        <v>0</v>
      </c>
      <c r="I943" s="238">
        <v>0</v>
      </c>
      <c r="J943" s="238">
        <v>0.64500000000000002</v>
      </c>
      <c r="K943" s="238">
        <v>0.253</v>
      </c>
      <c r="L943" s="238">
        <v>0.32600000000000001</v>
      </c>
      <c r="M943" s="238">
        <v>0.106</v>
      </c>
      <c r="N943" s="238">
        <v>5.3999999999999999E-2</v>
      </c>
      <c r="O943" s="238">
        <v>0</v>
      </c>
      <c r="P943" s="238">
        <v>0</v>
      </c>
      <c r="Q943" s="238">
        <v>0</v>
      </c>
      <c r="R943" s="238">
        <v>0</v>
      </c>
      <c r="S943" s="238">
        <v>0</v>
      </c>
      <c r="T943" s="238">
        <v>0</v>
      </c>
      <c r="U943" s="238">
        <v>0</v>
      </c>
      <c r="V943" s="238">
        <v>0</v>
      </c>
      <c r="W943" s="238">
        <v>0</v>
      </c>
      <c r="X943" s="238">
        <v>0</v>
      </c>
      <c r="Y943" s="238">
        <v>0</v>
      </c>
      <c r="Z943" s="238">
        <v>0</v>
      </c>
      <c r="AA943" s="246">
        <v>0</v>
      </c>
      <c r="AB943" s="93"/>
    </row>
    <row r="944" spans="1:28" ht="19.5" customHeight="1" x14ac:dyDescent="0.15">
      <c r="A944" s="191"/>
      <c r="B944" s="195"/>
      <c r="C944" s="195" t="s">
        <v>162</v>
      </c>
      <c r="D944" s="186" t="s">
        <v>163</v>
      </c>
      <c r="E944" s="186" t="s">
        <v>184</v>
      </c>
      <c r="F944" s="238">
        <v>223.68</v>
      </c>
      <c r="G944" s="238">
        <v>2.48</v>
      </c>
      <c r="H944" s="238">
        <v>19.73</v>
      </c>
      <c r="I944" s="238">
        <v>4.72</v>
      </c>
      <c r="J944" s="238">
        <v>6.82</v>
      </c>
      <c r="K944" s="238">
        <v>1.33</v>
      </c>
      <c r="L944" s="238">
        <v>0.5</v>
      </c>
      <c r="M944" s="238">
        <v>2.97</v>
      </c>
      <c r="N944" s="238">
        <v>2.64</v>
      </c>
      <c r="O944" s="238">
        <v>4.1399999999999997</v>
      </c>
      <c r="P944" s="238">
        <v>7.61</v>
      </c>
      <c r="Q944" s="238">
        <v>17.34</v>
      </c>
      <c r="R944" s="238">
        <v>37.479999999999997</v>
      </c>
      <c r="S944" s="238">
        <v>61.7</v>
      </c>
      <c r="T944" s="238">
        <v>36.950000000000003</v>
      </c>
      <c r="U944" s="238">
        <v>6.87</v>
      </c>
      <c r="V944" s="238">
        <v>5.59</v>
      </c>
      <c r="W944" s="238">
        <v>0.82</v>
      </c>
      <c r="X944" s="238">
        <v>0</v>
      </c>
      <c r="Y944" s="238">
        <v>3.99</v>
      </c>
      <c r="Z944" s="238">
        <v>0</v>
      </c>
      <c r="AA944" s="246">
        <v>0</v>
      </c>
      <c r="AB944" s="93"/>
    </row>
    <row r="945" spans="1:28" ht="19.5" customHeight="1" x14ac:dyDescent="0.15">
      <c r="A945" s="191"/>
      <c r="B945" s="195" t="s">
        <v>20</v>
      </c>
      <c r="C945" s="195"/>
      <c r="D945" s="195"/>
      <c r="E945" s="186" t="s">
        <v>150</v>
      </c>
      <c r="F945" s="238">
        <v>51.816000000000003</v>
      </c>
      <c r="G945" s="238">
        <v>0</v>
      </c>
      <c r="H945" s="238">
        <v>0</v>
      </c>
      <c r="I945" s="238">
        <v>1.9E-2</v>
      </c>
      <c r="J945" s="238">
        <v>0.68200000000000005</v>
      </c>
      <c r="K945" s="238">
        <v>0.17299999999999999</v>
      </c>
      <c r="L945" s="238">
        <v>0.08</v>
      </c>
      <c r="M945" s="238">
        <v>0.56499999999999995</v>
      </c>
      <c r="N945" s="238">
        <v>0.55500000000000005</v>
      </c>
      <c r="O945" s="238">
        <v>0.95400000000000096</v>
      </c>
      <c r="P945" s="238">
        <v>1.915</v>
      </c>
      <c r="Q945" s="238">
        <v>4.5220000000000002</v>
      </c>
      <c r="R945" s="238">
        <v>9.7590000000000003</v>
      </c>
      <c r="S945" s="238">
        <v>16.68</v>
      </c>
      <c r="T945" s="238">
        <v>10.731999999999999</v>
      </c>
      <c r="U945" s="238">
        <v>2.0619999999999998</v>
      </c>
      <c r="V945" s="238">
        <v>1.677</v>
      </c>
      <c r="W945" s="238">
        <v>0.24399999999999999</v>
      </c>
      <c r="X945" s="238">
        <v>0</v>
      </c>
      <c r="Y945" s="238">
        <v>1.1970000000000001</v>
      </c>
      <c r="Z945" s="238">
        <v>0</v>
      </c>
      <c r="AA945" s="246">
        <v>0</v>
      </c>
      <c r="AB945" s="93"/>
    </row>
    <row r="946" spans="1:28" ht="19.5" customHeight="1" x14ac:dyDescent="0.15">
      <c r="A946" s="191"/>
      <c r="B946" s="195"/>
      <c r="C946" s="195"/>
      <c r="D946" s="186" t="s">
        <v>164</v>
      </c>
      <c r="E946" s="186" t="s">
        <v>184</v>
      </c>
      <c r="F946" s="238">
        <v>1.56</v>
      </c>
      <c r="G946" s="238">
        <v>0</v>
      </c>
      <c r="H946" s="238">
        <v>0</v>
      </c>
      <c r="I946" s="238">
        <v>0</v>
      </c>
      <c r="J946" s="238">
        <v>0</v>
      </c>
      <c r="K946" s="238">
        <v>0</v>
      </c>
      <c r="L946" s="238">
        <v>0</v>
      </c>
      <c r="M946" s="238">
        <v>0</v>
      </c>
      <c r="N946" s="238">
        <v>0.06</v>
      </c>
      <c r="O946" s="238">
        <v>0</v>
      </c>
      <c r="P946" s="238">
        <v>0.19</v>
      </c>
      <c r="Q946" s="238">
        <v>0</v>
      </c>
      <c r="R946" s="238">
        <v>0</v>
      </c>
      <c r="S946" s="238">
        <v>0</v>
      </c>
      <c r="T946" s="238">
        <v>0</v>
      </c>
      <c r="U946" s="238">
        <v>0</v>
      </c>
      <c r="V946" s="238">
        <v>0</v>
      </c>
      <c r="W946" s="238">
        <v>0</v>
      </c>
      <c r="X946" s="238">
        <v>0</v>
      </c>
      <c r="Y946" s="238">
        <v>0</v>
      </c>
      <c r="Z946" s="238">
        <v>1.31</v>
      </c>
      <c r="AA946" s="246">
        <v>0</v>
      </c>
      <c r="AB946" s="93"/>
    </row>
    <row r="947" spans="1:28" ht="19.5" customHeight="1" x14ac:dyDescent="0.15">
      <c r="A947" s="191" t="s">
        <v>227</v>
      </c>
      <c r="B947" s="195"/>
      <c r="C947" s="195"/>
      <c r="D947" s="195"/>
      <c r="E947" s="186" t="s">
        <v>150</v>
      </c>
      <c r="F947" s="238">
        <v>0.41</v>
      </c>
      <c r="G947" s="238">
        <v>0</v>
      </c>
      <c r="H947" s="238">
        <v>0</v>
      </c>
      <c r="I947" s="238">
        <v>0</v>
      </c>
      <c r="J947" s="238">
        <v>0</v>
      </c>
      <c r="K947" s="238">
        <v>0</v>
      </c>
      <c r="L947" s="238">
        <v>0</v>
      </c>
      <c r="M947" s="238">
        <v>0</v>
      </c>
      <c r="N947" s="238">
        <v>5.0000000000000001E-3</v>
      </c>
      <c r="O947" s="238">
        <v>0</v>
      </c>
      <c r="P947" s="238">
        <v>2.5000000000000001E-2</v>
      </c>
      <c r="Q947" s="238">
        <v>0</v>
      </c>
      <c r="R947" s="238">
        <v>0</v>
      </c>
      <c r="S947" s="238">
        <v>0</v>
      </c>
      <c r="T947" s="238">
        <v>0</v>
      </c>
      <c r="U947" s="238">
        <v>0</v>
      </c>
      <c r="V947" s="238">
        <v>0</v>
      </c>
      <c r="W947" s="238">
        <v>0</v>
      </c>
      <c r="X947" s="238">
        <v>0</v>
      </c>
      <c r="Y947" s="238">
        <v>0</v>
      </c>
      <c r="Z947" s="238">
        <v>0.38</v>
      </c>
      <c r="AA947" s="246">
        <v>0</v>
      </c>
      <c r="AB947" s="93"/>
    </row>
    <row r="948" spans="1:28" ht="19.5" customHeight="1" x14ac:dyDescent="0.15">
      <c r="A948" s="191"/>
      <c r="B948" s="194"/>
      <c r="C948" s="190" t="s">
        <v>165</v>
      </c>
      <c r="D948" s="185"/>
      <c r="E948" s="186" t="s">
        <v>184</v>
      </c>
      <c r="F948" s="238">
        <v>72.34</v>
      </c>
      <c r="G948" s="238">
        <v>0</v>
      </c>
      <c r="H948" s="238">
        <v>1.1299999999999999</v>
      </c>
      <c r="I948" s="238">
        <v>12.77</v>
      </c>
      <c r="J948" s="238">
        <v>13.71</v>
      </c>
      <c r="K948" s="238">
        <v>8.56</v>
      </c>
      <c r="L948" s="238">
        <v>7.8</v>
      </c>
      <c r="M948" s="238">
        <v>4.59</v>
      </c>
      <c r="N948" s="238">
        <v>6.52</v>
      </c>
      <c r="O948" s="238">
        <v>3.19</v>
      </c>
      <c r="P948" s="238">
        <v>1.52</v>
      </c>
      <c r="Q948" s="238">
        <v>0.48</v>
      </c>
      <c r="R948" s="238">
        <v>0.23</v>
      </c>
      <c r="S948" s="238">
        <v>0.76</v>
      </c>
      <c r="T948" s="238">
        <v>1.3</v>
      </c>
      <c r="U948" s="238">
        <v>0.61</v>
      </c>
      <c r="V948" s="238">
        <v>8</v>
      </c>
      <c r="W948" s="238">
        <v>0</v>
      </c>
      <c r="X948" s="238">
        <v>0.56000000000000005</v>
      </c>
      <c r="Y948" s="238">
        <v>0.01</v>
      </c>
      <c r="Z948" s="238">
        <v>0.6</v>
      </c>
      <c r="AA948" s="246">
        <v>0</v>
      </c>
      <c r="AB948" s="93"/>
    </row>
    <row r="949" spans="1:28" ht="19.5" customHeight="1" x14ac:dyDescent="0.15">
      <c r="A949" s="191"/>
      <c r="B949" s="194"/>
      <c r="C949" s="194"/>
      <c r="D949" s="188"/>
      <c r="E949" s="186" t="s">
        <v>150</v>
      </c>
      <c r="F949" s="238">
        <v>6.5540000000000003</v>
      </c>
      <c r="G949" s="238">
        <v>0</v>
      </c>
      <c r="H949" s="238">
        <v>3.0000000000000001E-3</v>
      </c>
      <c r="I949" s="238">
        <v>0.38700000000000001</v>
      </c>
      <c r="J949" s="238">
        <v>0.68500000000000005</v>
      </c>
      <c r="K949" s="238">
        <v>0.57099999999999995</v>
      </c>
      <c r="L949" s="238">
        <v>0.70299999999999996</v>
      </c>
      <c r="M949" s="238">
        <v>0.60699999999999998</v>
      </c>
      <c r="N949" s="238">
        <v>1.2030000000000001</v>
      </c>
      <c r="O949" s="238">
        <v>0.80100000000000005</v>
      </c>
      <c r="P949" s="238">
        <v>0.24099999999999999</v>
      </c>
      <c r="Q949" s="238">
        <v>5.8000000000000003E-2</v>
      </c>
      <c r="R949" s="238">
        <v>2.8000000000000001E-2</v>
      </c>
      <c r="S949" s="238">
        <v>7.8E-2</v>
      </c>
      <c r="T949" s="238">
        <v>0.14599999999999999</v>
      </c>
      <c r="U949" s="238">
        <v>7.2999999999999995E-2</v>
      </c>
      <c r="V949" s="238">
        <v>0.82299999999999995</v>
      </c>
      <c r="W949" s="238">
        <v>0</v>
      </c>
      <c r="X949" s="238">
        <v>5.8000000000000003E-2</v>
      </c>
      <c r="Y949" s="238">
        <v>1E-3</v>
      </c>
      <c r="Z949" s="238">
        <v>8.7999999999999995E-2</v>
      </c>
      <c r="AA949" s="246">
        <v>0</v>
      </c>
      <c r="AB949" s="93"/>
    </row>
    <row r="950" spans="1:28" ht="19.5" customHeight="1" x14ac:dyDescent="0.15">
      <c r="A950" s="191"/>
      <c r="B950" s="193"/>
      <c r="C950" s="190" t="s">
        <v>152</v>
      </c>
      <c r="D950" s="185"/>
      <c r="E950" s="186" t="s">
        <v>184</v>
      </c>
      <c r="F950" s="238">
        <v>6350.51</v>
      </c>
      <c r="G950" s="238">
        <v>0</v>
      </c>
      <c r="H950" s="238">
        <v>66.569999999999993</v>
      </c>
      <c r="I950" s="238">
        <v>233.88</v>
      </c>
      <c r="J950" s="238">
        <v>241.07</v>
      </c>
      <c r="K950" s="238">
        <v>147.72999999999999</v>
      </c>
      <c r="L950" s="238">
        <v>310.27</v>
      </c>
      <c r="M950" s="238">
        <v>323.48</v>
      </c>
      <c r="N950" s="238">
        <v>78.47</v>
      </c>
      <c r="O950" s="238">
        <v>150.1</v>
      </c>
      <c r="P950" s="238">
        <v>322.49</v>
      </c>
      <c r="Q950" s="238">
        <v>289.86</v>
      </c>
      <c r="R950" s="238">
        <v>667.02</v>
      </c>
      <c r="S950" s="238">
        <v>928.3</v>
      </c>
      <c r="T950" s="238">
        <v>1262.25</v>
      </c>
      <c r="U950" s="238">
        <v>708.84</v>
      </c>
      <c r="V950" s="238">
        <v>364.36</v>
      </c>
      <c r="W950" s="238">
        <v>76.47</v>
      </c>
      <c r="X950" s="238">
        <v>86.56</v>
      </c>
      <c r="Y950" s="238">
        <v>25.81</v>
      </c>
      <c r="Z950" s="238">
        <v>24.7</v>
      </c>
      <c r="AA950" s="246">
        <v>42.28</v>
      </c>
      <c r="AB950" s="93"/>
    </row>
    <row r="951" spans="1:28" ht="19.5" customHeight="1" x14ac:dyDescent="0.15">
      <c r="A951" s="191"/>
      <c r="B951" s="194"/>
      <c r="C951" s="194"/>
      <c r="D951" s="188"/>
      <c r="E951" s="186" t="s">
        <v>150</v>
      </c>
      <c r="F951" s="238">
        <v>873.94600000000196</v>
      </c>
      <c r="G951" s="238">
        <v>0</v>
      </c>
      <c r="H951" s="238">
        <v>0.66100000000000003</v>
      </c>
      <c r="I951" s="238">
        <v>5.8709999999999898</v>
      </c>
      <c r="J951" s="238">
        <v>12.250999999999999</v>
      </c>
      <c r="K951" s="238">
        <v>10.366</v>
      </c>
      <c r="L951" s="238">
        <v>27.733000000000001</v>
      </c>
      <c r="M951" s="238">
        <v>32.459000000000003</v>
      </c>
      <c r="N951" s="238">
        <v>8.6419999999999995</v>
      </c>
      <c r="O951" s="238">
        <v>18.254000000000001</v>
      </c>
      <c r="P951" s="238">
        <v>42.8170000000001</v>
      </c>
      <c r="Q951" s="238">
        <v>42.729000000000198</v>
      </c>
      <c r="R951" s="238">
        <v>103.31200000000101</v>
      </c>
      <c r="S951" s="238">
        <v>146.60100000000099</v>
      </c>
      <c r="T951" s="238">
        <v>204.78899999999999</v>
      </c>
      <c r="U951" s="238">
        <v>116.288</v>
      </c>
      <c r="V951" s="238">
        <v>55.155000000000001</v>
      </c>
      <c r="W951" s="238">
        <v>14.818</v>
      </c>
      <c r="X951" s="238">
        <v>15.348000000000001</v>
      </c>
      <c r="Y951" s="238">
        <v>5.609</v>
      </c>
      <c r="Z951" s="238">
        <v>3.6309999999999998</v>
      </c>
      <c r="AA951" s="246">
        <v>6.6120000000000001</v>
      </c>
      <c r="AB951" s="93"/>
    </row>
    <row r="952" spans="1:28" ht="19.5" customHeight="1" x14ac:dyDescent="0.15">
      <c r="A952" s="191"/>
      <c r="B952" s="195" t="s">
        <v>94</v>
      </c>
      <c r="C952" s="186"/>
      <c r="D952" s="186" t="s">
        <v>153</v>
      </c>
      <c r="E952" s="186" t="s">
        <v>184</v>
      </c>
      <c r="F952" s="238">
        <v>798.6</v>
      </c>
      <c r="G952" s="238">
        <v>0</v>
      </c>
      <c r="H952" s="238">
        <v>0</v>
      </c>
      <c r="I952" s="238">
        <v>0</v>
      </c>
      <c r="J952" s="238">
        <v>5.59</v>
      </c>
      <c r="K952" s="238">
        <v>4.18</v>
      </c>
      <c r="L952" s="238">
        <v>3.91</v>
      </c>
      <c r="M952" s="238">
        <v>3.91</v>
      </c>
      <c r="N952" s="238">
        <v>4.67</v>
      </c>
      <c r="O952" s="238">
        <v>5.2</v>
      </c>
      <c r="P952" s="238">
        <v>16.649999999999999</v>
      </c>
      <c r="Q952" s="238">
        <v>33.83</v>
      </c>
      <c r="R952" s="238">
        <v>94.43</v>
      </c>
      <c r="S952" s="238">
        <v>137.82</v>
      </c>
      <c r="T952" s="238">
        <v>228.77</v>
      </c>
      <c r="U952" s="238">
        <v>137.72</v>
      </c>
      <c r="V952" s="238">
        <v>37.74</v>
      </c>
      <c r="W952" s="238">
        <v>32.81</v>
      </c>
      <c r="X952" s="238">
        <v>29.49</v>
      </c>
      <c r="Y952" s="238">
        <v>18.77</v>
      </c>
      <c r="Z952" s="238">
        <v>0</v>
      </c>
      <c r="AA952" s="250">
        <v>3.11</v>
      </c>
      <c r="AB952" s="93"/>
    </row>
    <row r="953" spans="1:28" ht="19.5" customHeight="1" x14ac:dyDescent="0.15">
      <c r="A953" s="191"/>
      <c r="B953" s="195"/>
      <c r="C953" s="195" t="s">
        <v>10</v>
      </c>
      <c r="D953" s="195"/>
      <c r="E953" s="186" t="s">
        <v>150</v>
      </c>
      <c r="F953" s="238">
        <v>188.696</v>
      </c>
      <c r="G953" s="238">
        <v>0</v>
      </c>
      <c r="H953" s="238">
        <v>0</v>
      </c>
      <c r="I953" s="238">
        <v>0</v>
      </c>
      <c r="J953" s="238">
        <v>0.39200000000000002</v>
      </c>
      <c r="K953" s="238">
        <v>0.33800000000000002</v>
      </c>
      <c r="L953" s="238">
        <v>0.33900000000000002</v>
      </c>
      <c r="M953" s="238">
        <v>0.54500000000000004</v>
      </c>
      <c r="N953" s="238">
        <v>0.66600000000000004</v>
      </c>
      <c r="O953" s="238">
        <v>0.93799999999999994</v>
      </c>
      <c r="P953" s="238">
        <v>3.2939999999999898</v>
      </c>
      <c r="Q953" s="238">
        <v>7.07</v>
      </c>
      <c r="R953" s="238">
        <v>21.471</v>
      </c>
      <c r="S953" s="238">
        <v>32.981000000000002</v>
      </c>
      <c r="T953" s="238">
        <v>55.694000000000003</v>
      </c>
      <c r="U953" s="238">
        <v>34.567999999999998</v>
      </c>
      <c r="V953" s="238">
        <v>9.3070000000000004</v>
      </c>
      <c r="W953" s="238">
        <v>8.4580000000000002</v>
      </c>
      <c r="X953" s="238">
        <v>7.1440000000000001</v>
      </c>
      <c r="Y953" s="238">
        <v>4.6360000000000001</v>
      </c>
      <c r="Z953" s="238">
        <v>0</v>
      </c>
      <c r="AA953" s="246">
        <v>0.85499999999999998</v>
      </c>
      <c r="AB953" s="93"/>
    </row>
    <row r="954" spans="1:28" ht="19.5" customHeight="1" x14ac:dyDescent="0.15">
      <c r="A954" s="191"/>
      <c r="B954" s="195"/>
      <c r="C954" s="195"/>
      <c r="D954" s="186" t="s">
        <v>157</v>
      </c>
      <c r="E954" s="186" t="s">
        <v>184</v>
      </c>
      <c r="F954" s="238">
        <v>738.81</v>
      </c>
      <c r="G954" s="238">
        <v>0</v>
      </c>
      <c r="H954" s="238">
        <v>0</v>
      </c>
      <c r="I954" s="238">
        <v>0</v>
      </c>
      <c r="J954" s="238">
        <v>4.6100000000000003</v>
      </c>
      <c r="K954" s="238">
        <v>0.52</v>
      </c>
      <c r="L954" s="238">
        <v>0.32</v>
      </c>
      <c r="M954" s="238">
        <v>3.04</v>
      </c>
      <c r="N954" s="238">
        <v>4.67</v>
      </c>
      <c r="O954" s="238">
        <v>5.2</v>
      </c>
      <c r="P954" s="238">
        <v>16.649999999999999</v>
      </c>
      <c r="Q954" s="238">
        <v>29.55</v>
      </c>
      <c r="R954" s="238">
        <v>88.34</v>
      </c>
      <c r="S954" s="238">
        <v>122.12</v>
      </c>
      <c r="T954" s="238">
        <v>222.9</v>
      </c>
      <c r="U954" s="238">
        <v>127.62</v>
      </c>
      <c r="V954" s="238">
        <v>37.74</v>
      </c>
      <c r="W954" s="238">
        <v>30.35</v>
      </c>
      <c r="X954" s="238">
        <v>26.41</v>
      </c>
      <c r="Y954" s="238">
        <v>18.77</v>
      </c>
      <c r="Z954" s="238">
        <v>0</v>
      </c>
      <c r="AA954" s="246">
        <v>0</v>
      </c>
      <c r="AB954" s="93"/>
    </row>
    <row r="955" spans="1:28" ht="19.5" customHeight="1" x14ac:dyDescent="0.15">
      <c r="A955" s="191"/>
      <c r="B955" s="195"/>
      <c r="C955" s="195"/>
      <c r="D955" s="195"/>
      <c r="E955" s="186" t="s">
        <v>150</v>
      </c>
      <c r="F955" s="238">
        <v>175.41</v>
      </c>
      <c r="G955" s="238">
        <v>0</v>
      </c>
      <c r="H955" s="238">
        <v>0</v>
      </c>
      <c r="I955" s="238">
        <v>0</v>
      </c>
      <c r="J955" s="238">
        <v>0.32300000000000001</v>
      </c>
      <c r="K955" s="238">
        <v>5.1999999999999998E-2</v>
      </c>
      <c r="L955" s="238">
        <v>3.7999999999999999E-2</v>
      </c>
      <c r="M955" s="238">
        <v>0.42399999999999999</v>
      </c>
      <c r="N955" s="238">
        <v>0.66600000000000004</v>
      </c>
      <c r="O955" s="238">
        <v>0.93799999999999994</v>
      </c>
      <c r="P955" s="238">
        <v>3.2939999999999898</v>
      </c>
      <c r="Q955" s="238">
        <v>6.13</v>
      </c>
      <c r="R955" s="238">
        <v>20.07</v>
      </c>
      <c r="S955" s="238">
        <v>29.213000000000001</v>
      </c>
      <c r="T955" s="238">
        <v>54.222999999999999</v>
      </c>
      <c r="U955" s="238">
        <v>31.942</v>
      </c>
      <c r="V955" s="238">
        <v>9.3070000000000004</v>
      </c>
      <c r="W955" s="238">
        <v>7.81</v>
      </c>
      <c r="X955" s="238">
        <v>6.3440000000000003</v>
      </c>
      <c r="Y955" s="238">
        <v>4.6360000000000001</v>
      </c>
      <c r="Z955" s="238">
        <v>0</v>
      </c>
      <c r="AA955" s="246">
        <v>0</v>
      </c>
      <c r="AB955" s="93"/>
    </row>
    <row r="956" spans="1:28" ht="19.5" customHeight="1" x14ac:dyDescent="0.15">
      <c r="A956" s="191"/>
      <c r="B956" s="195" t="s">
        <v>65</v>
      </c>
      <c r="C956" s="195" t="s">
        <v>159</v>
      </c>
      <c r="D956" s="186" t="s">
        <v>160</v>
      </c>
      <c r="E956" s="186" t="s">
        <v>184</v>
      </c>
      <c r="F956" s="238">
        <v>57.92</v>
      </c>
      <c r="G956" s="238">
        <v>0</v>
      </c>
      <c r="H956" s="238">
        <v>0</v>
      </c>
      <c r="I956" s="238">
        <v>0</v>
      </c>
      <c r="J956" s="238">
        <v>0.98</v>
      </c>
      <c r="K956" s="238">
        <v>3.66</v>
      </c>
      <c r="L956" s="238">
        <v>3.59</v>
      </c>
      <c r="M956" s="238">
        <v>0.87</v>
      </c>
      <c r="N956" s="238">
        <v>0</v>
      </c>
      <c r="O956" s="238">
        <v>0</v>
      </c>
      <c r="P956" s="238">
        <v>0</v>
      </c>
      <c r="Q956" s="238">
        <v>4.28</v>
      </c>
      <c r="R956" s="238">
        <v>6.09</v>
      </c>
      <c r="S956" s="238">
        <v>15.7</v>
      </c>
      <c r="T956" s="238">
        <v>5.87</v>
      </c>
      <c r="U956" s="238">
        <v>10.1</v>
      </c>
      <c r="V956" s="238">
        <v>0</v>
      </c>
      <c r="W956" s="238">
        <v>2.14</v>
      </c>
      <c r="X956" s="238">
        <v>3.08</v>
      </c>
      <c r="Y956" s="238">
        <v>0</v>
      </c>
      <c r="Z956" s="238">
        <v>0</v>
      </c>
      <c r="AA956" s="246">
        <v>1.56</v>
      </c>
      <c r="AB956" s="93"/>
    </row>
    <row r="957" spans="1:28" ht="19.5" customHeight="1" x14ac:dyDescent="0.15">
      <c r="A957" s="191"/>
      <c r="B957" s="195"/>
      <c r="C957" s="195"/>
      <c r="D957" s="195"/>
      <c r="E957" s="186" t="s">
        <v>150</v>
      </c>
      <c r="F957" s="238">
        <v>12.744999999999999</v>
      </c>
      <c r="G957" s="238">
        <v>0</v>
      </c>
      <c r="H957" s="238">
        <v>0</v>
      </c>
      <c r="I957" s="238">
        <v>0</v>
      </c>
      <c r="J957" s="238">
        <v>6.9000000000000006E-2</v>
      </c>
      <c r="K957" s="238">
        <v>0.28599999999999998</v>
      </c>
      <c r="L957" s="238">
        <v>0.30099999999999999</v>
      </c>
      <c r="M957" s="238">
        <v>0.121</v>
      </c>
      <c r="N957" s="238">
        <v>0</v>
      </c>
      <c r="O957" s="238">
        <v>0</v>
      </c>
      <c r="P957" s="238">
        <v>0</v>
      </c>
      <c r="Q957" s="238">
        <v>0.94</v>
      </c>
      <c r="R957" s="238">
        <v>1.401</v>
      </c>
      <c r="S957" s="238">
        <v>3.7679999999999998</v>
      </c>
      <c r="T957" s="238">
        <v>1.4710000000000001</v>
      </c>
      <c r="U957" s="238">
        <v>2.6259999999999999</v>
      </c>
      <c r="V957" s="238">
        <v>0</v>
      </c>
      <c r="W957" s="238">
        <v>0.55600000000000005</v>
      </c>
      <c r="X957" s="238">
        <v>0.8</v>
      </c>
      <c r="Y957" s="238">
        <v>0</v>
      </c>
      <c r="Z957" s="238">
        <v>0</v>
      </c>
      <c r="AA957" s="246">
        <v>0.40600000000000003</v>
      </c>
      <c r="AB957" s="93"/>
    </row>
    <row r="958" spans="1:28" ht="19.5" customHeight="1" x14ac:dyDescent="0.15">
      <c r="A958" s="191" t="s">
        <v>85</v>
      </c>
      <c r="B958" s="195"/>
      <c r="C958" s="195"/>
      <c r="D958" s="186" t="s">
        <v>166</v>
      </c>
      <c r="E958" s="186" t="s">
        <v>184</v>
      </c>
      <c r="F958" s="238">
        <v>1.87</v>
      </c>
      <c r="G958" s="238">
        <v>0</v>
      </c>
      <c r="H958" s="238">
        <v>0</v>
      </c>
      <c r="I958" s="238">
        <v>0</v>
      </c>
      <c r="J958" s="238">
        <v>0</v>
      </c>
      <c r="K958" s="238">
        <v>0</v>
      </c>
      <c r="L958" s="238">
        <v>0</v>
      </c>
      <c r="M958" s="238">
        <v>0</v>
      </c>
      <c r="N958" s="238">
        <v>0</v>
      </c>
      <c r="O958" s="238">
        <v>0</v>
      </c>
      <c r="P958" s="238">
        <v>0</v>
      </c>
      <c r="Q958" s="238">
        <v>0</v>
      </c>
      <c r="R958" s="238">
        <v>0</v>
      </c>
      <c r="S958" s="238">
        <v>0</v>
      </c>
      <c r="T958" s="238">
        <v>0</v>
      </c>
      <c r="U958" s="238">
        <v>0</v>
      </c>
      <c r="V958" s="238">
        <v>0</v>
      </c>
      <c r="W958" s="238">
        <v>0.32</v>
      </c>
      <c r="X958" s="238">
        <v>0</v>
      </c>
      <c r="Y958" s="238">
        <v>0</v>
      </c>
      <c r="Z958" s="238">
        <v>0</v>
      </c>
      <c r="AA958" s="246">
        <v>1.55</v>
      </c>
      <c r="AB958" s="93"/>
    </row>
    <row r="959" spans="1:28" ht="19.5" customHeight="1" x14ac:dyDescent="0.15">
      <c r="A959" s="191"/>
      <c r="B959" s="195"/>
      <c r="C959" s="195" t="s">
        <v>162</v>
      </c>
      <c r="D959" s="195"/>
      <c r="E959" s="186" t="s">
        <v>150</v>
      </c>
      <c r="F959" s="238">
        <v>0.54100000000000004</v>
      </c>
      <c r="G959" s="238">
        <v>0</v>
      </c>
      <c r="H959" s="238">
        <v>0</v>
      </c>
      <c r="I959" s="238">
        <v>0</v>
      </c>
      <c r="J959" s="238">
        <v>0</v>
      </c>
      <c r="K959" s="238">
        <v>0</v>
      </c>
      <c r="L959" s="238">
        <v>0</v>
      </c>
      <c r="M959" s="238">
        <v>0</v>
      </c>
      <c r="N959" s="238">
        <v>0</v>
      </c>
      <c r="O959" s="238">
        <v>0</v>
      </c>
      <c r="P959" s="238">
        <v>0</v>
      </c>
      <c r="Q959" s="238">
        <v>0</v>
      </c>
      <c r="R959" s="238">
        <v>0</v>
      </c>
      <c r="S959" s="238">
        <v>0</v>
      </c>
      <c r="T959" s="238">
        <v>0</v>
      </c>
      <c r="U959" s="238">
        <v>0</v>
      </c>
      <c r="V959" s="238">
        <v>0</v>
      </c>
      <c r="W959" s="238">
        <v>9.1999999999999998E-2</v>
      </c>
      <c r="X959" s="238">
        <v>0</v>
      </c>
      <c r="Y959" s="238">
        <v>0</v>
      </c>
      <c r="Z959" s="238">
        <v>0</v>
      </c>
      <c r="AA959" s="246">
        <v>0.44900000000000001</v>
      </c>
      <c r="AB959" s="93"/>
    </row>
    <row r="960" spans="1:28" ht="19.5" customHeight="1" x14ac:dyDescent="0.15">
      <c r="A960" s="191"/>
      <c r="B960" s="195" t="s">
        <v>20</v>
      </c>
      <c r="C960" s="195"/>
      <c r="D960" s="186" t="s">
        <v>164</v>
      </c>
      <c r="E960" s="186" t="s">
        <v>184</v>
      </c>
      <c r="F960" s="238">
        <v>0</v>
      </c>
      <c r="G960" s="238">
        <v>0</v>
      </c>
      <c r="H960" s="238">
        <v>0</v>
      </c>
      <c r="I960" s="238">
        <v>0</v>
      </c>
      <c r="J960" s="238">
        <v>0</v>
      </c>
      <c r="K960" s="238">
        <v>0</v>
      </c>
      <c r="L960" s="238">
        <v>0</v>
      </c>
      <c r="M960" s="238">
        <v>0</v>
      </c>
      <c r="N960" s="238">
        <v>0</v>
      </c>
      <c r="O960" s="238">
        <v>0</v>
      </c>
      <c r="P960" s="238">
        <v>0</v>
      </c>
      <c r="Q960" s="238">
        <v>0</v>
      </c>
      <c r="R960" s="238">
        <v>0</v>
      </c>
      <c r="S960" s="238">
        <v>0</v>
      </c>
      <c r="T960" s="238">
        <v>0</v>
      </c>
      <c r="U960" s="238">
        <v>0</v>
      </c>
      <c r="V960" s="238">
        <v>0</v>
      </c>
      <c r="W960" s="238">
        <v>0</v>
      </c>
      <c r="X960" s="238">
        <v>0</v>
      </c>
      <c r="Y960" s="238">
        <v>0</v>
      </c>
      <c r="Z960" s="238">
        <v>0</v>
      </c>
      <c r="AA960" s="246">
        <v>0</v>
      </c>
      <c r="AB960" s="93"/>
    </row>
    <row r="961" spans="1:28" ht="19.5" customHeight="1" x14ac:dyDescent="0.15">
      <c r="A961" s="191"/>
      <c r="B961" s="195"/>
      <c r="C961" s="195"/>
      <c r="D961" s="195"/>
      <c r="E961" s="186" t="s">
        <v>150</v>
      </c>
      <c r="F961" s="238">
        <v>0</v>
      </c>
      <c r="G961" s="238">
        <v>0</v>
      </c>
      <c r="H961" s="238">
        <v>0</v>
      </c>
      <c r="I961" s="238">
        <v>0</v>
      </c>
      <c r="J961" s="238">
        <v>0</v>
      </c>
      <c r="K961" s="238">
        <v>0</v>
      </c>
      <c r="L961" s="238">
        <v>0</v>
      </c>
      <c r="M961" s="238">
        <v>0</v>
      </c>
      <c r="N961" s="238">
        <v>0</v>
      </c>
      <c r="O961" s="238">
        <v>0</v>
      </c>
      <c r="P961" s="238">
        <v>0</v>
      </c>
      <c r="Q961" s="238">
        <v>0</v>
      </c>
      <c r="R961" s="238">
        <v>0</v>
      </c>
      <c r="S961" s="238">
        <v>0</v>
      </c>
      <c r="T961" s="238">
        <v>0</v>
      </c>
      <c r="U961" s="238">
        <v>0</v>
      </c>
      <c r="V961" s="238">
        <v>0</v>
      </c>
      <c r="W961" s="238">
        <v>0</v>
      </c>
      <c r="X961" s="238">
        <v>0</v>
      </c>
      <c r="Y961" s="238">
        <v>0</v>
      </c>
      <c r="Z961" s="238">
        <v>0</v>
      </c>
      <c r="AA961" s="246">
        <v>0</v>
      </c>
      <c r="AB961" s="93"/>
    </row>
    <row r="962" spans="1:28" ht="19.5" customHeight="1" x14ac:dyDescent="0.15">
      <c r="A962" s="191"/>
      <c r="B962" s="194"/>
      <c r="C962" s="190" t="s">
        <v>165</v>
      </c>
      <c r="D962" s="185"/>
      <c r="E962" s="186" t="s">
        <v>184</v>
      </c>
      <c r="F962" s="238">
        <v>5551.91</v>
      </c>
      <c r="G962" s="238">
        <v>0</v>
      </c>
      <c r="H962" s="238">
        <v>66.569999999999993</v>
      </c>
      <c r="I962" s="238">
        <v>233.88</v>
      </c>
      <c r="J962" s="238">
        <v>235.48</v>
      </c>
      <c r="K962" s="238">
        <v>143.55000000000001</v>
      </c>
      <c r="L962" s="238">
        <v>306.36</v>
      </c>
      <c r="M962" s="238">
        <v>319.57</v>
      </c>
      <c r="N962" s="238">
        <v>73.8</v>
      </c>
      <c r="O962" s="238">
        <v>144.9</v>
      </c>
      <c r="P962" s="238">
        <v>305.83999999999997</v>
      </c>
      <c r="Q962" s="238">
        <v>256.02999999999997</v>
      </c>
      <c r="R962" s="238">
        <v>572.59</v>
      </c>
      <c r="S962" s="238">
        <v>790.48</v>
      </c>
      <c r="T962" s="238">
        <v>1033.48</v>
      </c>
      <c r="U962" s="238">
        <v>571.12</v>
      </c>
      <c r="V962" s="238">
        <v>326.62</v>
      </c>
      <c r="W962" s="238">
        <v>43.66</v>
      </c>
      <c r="X962" s="238">
        <v>57.07</v>
      </c>
      <c r="Y962" s="238">
        <v>7.04</v>
      </c>
      <c r="Z962" s="238">
        <v>24.7</v>
      </c>
      <c r="AA962" s="246">
        <v>39.17</v>
      </c>
      <c r="AB962" s="93"/>
    </row>
    <row r="963" spans="1:28" ht="19.5" customHeight="1" thickBot="1" x14ac:dyDescent="0.2">
      <c r="A963" s="196"/>
      <c r="B963" s="197"/>
      <c r="C963" s="197"/>
      <c r="D963" s="198"/>
      <c r="E963" s="199" t="s">
        <v>150</v>
      </c>
      <c r="F963" s="238">
        <v>685.25000000000205</v>
      </c>
      <c r="G963" s="249">
        <v>0</v>
      </c>
      <c r="H963" s="248">
        <v>0.66100000000000003</v>
      </c>
      <c r="I963" s="248">
        <v>5.8709999999999898</v>
      </c>
      <c r="J963" s="248">
        <v>11.859</v>
      </c>
      <c r="K963" s="248">
        <v>10.028</v>
      </c>
      <c r="L963" s="248">
        <v>27.393999999999998</v>
      </c>
      <c r="M963" s="248">
        <v>31.914000000000001</v>
      </c>
      <c r="N963" s="248">
        <v>7.976</v>
      </c>
      <c r="O963" s="248">
        <v>17.315999999999999</v>
      </c>
      <c r="P963" s="248">
        <v>39.523000000000103</v>
      </c>
      <c r="Q963" s="248">
        <v>35.659000000000198</v>
      </c>
      <c r="R963" s="248">
        <v>81.841000000000605</v>
      </c>
      <c r="S963" s="248">
        <v>113.620000000001</v>
      </c>
      <c r="T963" s="248">
        <v>149.095</v>
      </c>
      <c r="U963" s="248">
        <v>81.720000000000098</v>
      </c>
      <c r="V963" s="248">
        <v>45.847999999999999</v>
      </c>
      <c r="W963" s="248">
        <v>6.36</v>
      </c>
      <c r="X963" s="248">
        <v>8.2040000000000006</v>
      </c>
      <c r="Y963" s="248">
        <v>0.97299999999999998</v>
      </c>
      <c r="Z963" s="248">
        <v>3.6309999999999998</v>
      </c>
      <c r="AA963" s="247">
        <v>5.7569999999999997</v>
      </c>
      <c r="AB963" s="93"/>
    </row>
    <row r="964" spans="1:28" ht="19.5" customHeight="1" x14ac:dyDescent="0.15">
      <c r="A964" s="390" t="s">
        <v>119</v>
      </c>
      <c r="B964" s="393" t="s">
        <v>120</v>
      </c>
      <c r="C964" s="394"/>
      <c r="D964" s="395"/>
      <c r="E964" s="195" t="s">
        <v>184</v>
      </c>
      <c r="F964" s="246">
        <v>263.27</v>
      </c>
    </row>
    <row r="965" spans="1:28" ht="19.5" customHeight="1" x14ac:dyDescent="0.15">
      <c r="A965" s="391"/>
      <c r="B965" s="396" t="s">
        <v>206</v>
      </c>
      <c r="C965" s="397"/>
      <c r="D965" s="398"/>
      <c r="E965" s="186" t="s">
        <v>184</v>
      </c>
      <c r="F965" s="246">
        <v>159.16</v>
      </c>
    </row>
    <row r="966" spans="1:28" ht="19.5" customHeight="1" x14ac:dyDescent="0.15">
      <c r="A966" s="392"/>
      <c r="B966" s="396" t="s">
        <v>207</v>
      </c>
      <c r="C966" s="397"/>
      <c r="D966" s="398"/>
      <c r="E966" s="186" t="s">
        <v>184</v>
      </c>
      <c r="F966" s="246">
        <v>104.11</v>
      </c>
    </row>
    <row r="967" spans="1:28" ht="19.5" customHeight="1" thickBot="1" x14ac:dyDescent="0.2">
      <c r="A967" s="399" t="s">
        <v>205</v>
      </c>
      <c r="B967" s="400"/>
      <c r="C967" s="400"/>
      <c r="D967" s="401"/>
      <c r="E967" s="200" t="s">
        <v>184</v>
      </c>
      <c r="F967" s="245">
        <v>0</v>
      </c>
    </row>
    <row r="969" spans="1:28" ht="19.5" customHeight="1" x14ac:dyDescent="0.15">
      <c r="A969" s="88" t="s">
        <v>387</v>
      </c>
      <c r="F969" s="259" t="s">
        <v>527</v>
      </c>
    </row>
    <row r="970" spans="1:28" ht="19.5" customHeight="1" thickBot="1" x14ac:dyDescent="0.2">
      <c r="A970" s="387" t="s">
        <v>28</v>
      </c>
      <c r="B970" s="389"/>
      <c r="C970" s="389"/>
      <c r="D970" s="389"/>
      <c r="E970" s="389"/>
      <c r="F970" s="389"/>
      <c r="G970" s="389"/>
      <c r="H970" s="389"/>
      <c r="I970" s="389"/>
      <c r="J970" s="389"/>
      <c r="K970" s="389"/>
      <c r="L970" s="389"/>
      <c r="M970" s="389"/>
      <c r="N970" s="389"/>
      <c r="O970" s="389"/>
      <c r="P970" s="389"/>
      <c r="Q970" s="389"/>
      <c r="R970" s="389"/>
      <c r="S970" s="389"/>
      <c r="T970" s="389"/>
      <c r="U970" s="389"/>
      <c r="V970" s="389"/>
      <c r="W970" s="389"/>
      <c r="X970" s="389"/>
      <c r="Y970" s="389"/>
      <c r="Z970" s="389"/>
      <c r="AA970" s="389"/>
    </row>
    <row r="971" spans="1:28" ht="19.5" customHeight="1" x14ac:dyDescent="0.15">
      <c r="A971" s="182" t="s">
        <v>180</v>
      </c>
      <c r="B971" s="183"/>
      <c r="C971" s="183"/>
      <c r="D971" s="183"/>
      <c r="E971" s="183"/>
      <c r="F971" s="90" t="s">
        <v>181</v>
      </c>
      <c r="G971" s="91"/>
      <c r="H971" s="91"/>
      <c r="I971" s="91"/>
      <c r="J971" s="91"/>
      <c r="K971" s="91"/>
      <c r="L971" s="91"/>
      <c r="M971" s="91"/>
      <c r="N971" s="91"/>
      <c r="O971" s="91"/>
      <c r="P971" s="91"/>
      <c r="Q971" s="258"/>
      <c r="R971" s="92"/>
      <c r="S971" s="91"/>
      <c r="T971" s="91"/>
      <c r="U971" s="91"/>
      <c r="V971" s="91"/>
      <c r="W971" s="91"/>
      <c r="X971" s="91"/>
      <c r="Y971" s="91"/>
      <c r="Z971" s="91"/>
      <c r="AA971" s="257" t="s">
        <v>182</v>
      </c>
      <c r="AB971" s="93"/>
    </row>
    <row r="972" spans="1:28" ht="19.5" customHeight="1" x14ac:dyDescent="0.15">
      <c r="A972" s="184" t="s">
        <v>183</v>
      </c>
      <c r="B972" s="185"/>
      <c r="C972" s="185"/>
      <c r="D972" s="185"/>
      <c r="E972" s="186" t="s">
        <v>184</v>
      </c>
      <c r="F972" s="238">
        <v>592.51</v>
      </c>
      <c r="G972" s="254" t="s">
        <v>185</v>
      </c>
      <c r="H972" s="254" t="s">
        <v>186</v>
      </c>
      <c r="I972" s="254" t="s">
        <v>187</v>
      </c>
      <c r="J972" s="254" t="s">
        <v>188</v>
      </c>
      <c r="K972" s="254" t="s">
        <v>228</v>
      </c>
      <c r="L972" s="254" t="s">
        <v>229</v>
      </c>
      <c r="M972" s="254" t="s">
        <v>230</v>
      </c>
      <c r="N972" s="254" t="s">
        <v>231</v>
      </c>
      <c r="O972" s="254" t="s">
        <v>232</v>
      </c>
      <c r="P972" s="254" t="s">
        <v>233</v>
      </c>
      <c r="Q972" s="256" t="s">
        <v>234</v>
      </c>
      <c r="R972" s="255" t="s">
        <v>235</v>
      </c>
      <c r="S972" s="254" t="s">
        <v>236</v>
      </c>
      <c r="T972" s="254" t="s">
        <v>237</v>
      </c>
      <c r="U972" s="254" t="s">
        <v>238</v>
      </c>
      <c r="V972" s="254" t="s">
        <v>239</v>
      </c>
      <c r="W972" s="254" t="s">
        <v>42</v>
      </c>
      <c r="X972" s="254" t="s">
        <v>147</v>
      </c>
      <c r="Y972" s="254" t="s">
        <v>148</v>
      </c>
      <c r="Z972" s="254" t="s">
        <v>149</v>
      </c>
      <c r="AA972" s="251"/>
      <c r="AB972" s="93"/>
    </row>
    <row r="973" spans="1:28" ht="19.5" customHeight="1" x14ac:dyDescent="0.15">
      <c r="A973" s="187"/>
      <c r="B973" s="188"/>
      <c r="C973" s="188"/>
      <c r="D973" s="188"/>
      <c r="E973" s="186" t="s">
        <v>150</v>
      </c>
      <c r="F973" s="238">
        <v>115.264</v>
      </c>
      <c r="G973" s="252"/>
      <c r="H973" s="252"/>
      <c r="I973" s="252"/>
      <c r="J973" s="252"/>
      <c r="K973" s="252"/>
      <c r="L973" s="252"/>
      <c r="M973" s="252"/>
      <c r="N973" s="252"/>
      <c r="O973" s="252"/>
      <c r="P973" s="252"/>
      <c r="Q973" s="253"/>
      <c r="R973" s="94"/>
      <c r="S973" s="252"/>
      <c r="T973" s="252"/>
      <c r="U973" s="252"/>
      <c r="V973" s="252"/>
      <c r="W973" s="252"/>
      <c r="X973" s="252"/>
      <c r="Y973" s="252"/>
      <c r="Z973" s="252"/>
      <c r="AA973" s="251" t="s">
        <v>151</v>
      </c>
      <c r="AB973" s="93"/>
    </row>
    <row r="974" spans="1:28" ht="19.5" customHeight="1" x14ac:dyDescent="0.15">
      <c r="A974" s="189"/>
      <c r="B974" s="190" t="s">
        <v>152</v>
      </c>
      <c r="C974" s="185"/>
      <c r="D974" s="185"/>
      <c r="E974" s="186" t="s">
        <v>184</v>
      </c>
      <c r="F974" s="238">
        <v>586.44000000000005</v>
      </c>
      <c r="G974" s="238">
        <v>0</v>
      </c>
      <c r="H974" s="238">
        <v>0.86</v>
      </c>
      <c r="I974" s="238">
        <v>0.34</v>
      </c>
      <c r="J974" s="238">
        <v>3.09</v>
      </c>
      <c r="K974" s="238">
        <v>5.44</v>
      </c>
      <c r="L974" s="238">
        <v>4.25</v>
      </c>
      <c r="M974" s="238">
        <v>11.76</v>
      </c>
      <c r="N974" s="238">
        <v>41.9</v>
      </c>
      <c r="O974" s="238">
        <v>40.06</v>
      </c>
      <c r="P974" s="238">
        <v>60.56</v>
      </c>
      <c r="Q974" s="238">
        <v>63.06</v>
      </c>
      <c r="R974" s="238">
        <v>84.24</v>
      </c>
      <c r="S974" s="238">
        <v>94.55</v>
      </c>
      <c r="T974" s="238">
        <v>139.19999999999999</v>
      </c>
      <c r="U974" s="238">
        <v>20.63</v>
      </c>
      <c r="V974" s="238">
        <v>7.97</v>
      </c>
      <c r="W974" s="238">
        <v>1.98</v>
      </c>
      <c r="X974" s="238">
        <v>1.6</v>
      </c>
      <c r="Y974" s="238">
        <v>2.9</v>
      </c>
      <c r="Z974" s="238">
        <v>0</v>
      </c>
      <c r="AA974" s="246">
        <v>2.0499999999999998</v>
      </c>
      <c r="AB974" s="93"/>
    </row>
    <row r="975" spans="1:28" ht="19.5" customHeight="1" x14ac:dyDescent="0.15">
      <c r="A975" s="191"/>
      <c r="B975" s="192"/>
      <c r="C975" s="188"/>
      <c r="D975" s="188"/>
      <c r="E975" s="186" t="s">
        <v>150</v>
      </c>
      <c r="F975" s="238">
        <v>115.264</v>
      </c>
      <c r="G975" s="238">
        <v>0</v>
      </c>
      <c r="H975" s="238">
        <v>0</v>
      </c>
      <c r="I975" s="238">
        <v>5.0000000000000001E-3</v>
      </c>
      <c r="J975" s="238">
        <v>0.17899999999999999</v>
      </c>
      <c r="K975" s="238">
        <v>0.59</v>
      </c>
      <c r="L975" s="238">
        <v>0.64700000000000002</v>
      </c>
      <c r="M975" s="238">
        <v>1.976</v>
      </c>
      <c r="N975" s="238">
        <v>10.113</v>
      </c>
      <c r="O975" s="238">
        <v>8.5540000000000003</v>
      </c>
      <c r="P975" s="238">
        <v>14.789</v>
      </c>
      <c r="Q975" s="238">
        <v>12.005000000000001</v>
      </c>
      <c r="R975" s="238">
        <v>14.323</v>
      </c>
      <c r="S975" s="238">
        <v>17.18</v>
      </c>
      <c r="T975" s="238">
        <v>26.061</v>
      </c>
      <c r="U975" s="238">
        <v>4.6159999999999997</v>
      </c>
      <c r="V975" s="238">
        <v>1.3759999999999999</v>
      </c>
      <c r="W975" s="238">
        <v>0.79400000000000004</v>
      </c>
      <c r="X975" s="238">
        <v>0.377</v>
      </c>
      <c r="Y975" s="238">
        <v>1.1100000000000001</v>
      </c>
      <c r="Z975" s="238">
        <v>0</v>
      </c>
      <c r="AA975" s="246">
        <v>0.56899999999999995</v>
      </c>
      <c r="AB975" s="93"/>
    </row>
    <row r="976" spans="1:28" ht="19.5" customHeight="1" x14ac:dyDescent="0.15">
      <c r="A976" s="191"/>
      <c r="B976" s="193"/>
      <c r="C976" s="190" t="s">
        <v>152</v>
      </c>
      <c r="D976" s="185"/>
      <c r="E976" s="186" t="s">
        <v>184</v>
      </c>
      <c r="F976" s="238">
        <v>225.9</v>
      </c>
      <c r="G976" s="238">
        <v>0</v>
      </c>
      <c r="H976" s="238">
        <v>0.86</v>
      </c>
      <c r="I976" s="238">
        <v>0.15</v>
      </c>
      <c r="J976" s="238">
        <v>0.95</v>
      </c>
      <c r="K976" s="238">
        <v>2.79</v>
      </c>
      <c r="L976" s="238">
        <v>3.99</v>
      </c>
      <c r="M976" s="238">
        <v>9.8000000000000007</v>
      </c>
      <c r="N976" s="238">
        <v>40.11</v>
      </c>
      <c r="O976" s="238">
        <v>37.39</v>
      </c>
      <c r="P976" s="238">
        <v>55.14</v>
      </c>
      <c r="Q976" s="238">
        <v>25.43</v>
      </c>
      <c r="R976" s="238">
        <v>12.34</v>
      </c>
      <c r="S976" s="238">
        <v>9.98</v>
      </c>
      <c r="T976" s="238">
        <v>13.99</v>
      </c>
      <c r="U976" s="238">
        <v>7.27</v>
      </c>
      <c r="V976" s="238">
        <v>0.15</v>
      </c>
      <c r="W976" s="238">
        <v>1.86</v>
      </c>
      <c r="X976" s="238">
        <v>0.3</v>
      </c>
      <c r="Y976" s="238">
        <v>2.5499999999999998</v>
      </c>
      <c r="Z976" s="238">
        <v>0</v>
      </c>
      <c r="AA976" s="246">
        <v>0.85</v>
      </c>
      <c r="AB976" s="93"/>
    </row>
    <row r="977" spans="1:28" ht="19.5" customHeight="1" x14ac:dyDescent="0.15">
      <c r="A977" s="191"/>
      <c r="B977" s="194"/>
      <c r="C977" s="194"/>
      <c r="D977" s="188"/>
      <c r="E977" s="186" t="s">
        <v>150</v>
      </c>
      <c r="F977" s="238">
        <v>59.104999999999997</v>
      </c>
      <c r="G977" s="238">
        <v>0</v>
      </c>
      <c r="H977" s="238">
        <v>0</v>
      </c>
      <c r="I977" s="238">
        <v>0</v>
      </c>
      <c r="J977" s="238">
        <v>6.8000000000000005E-2</v>
      </c>
      <c r="K977" s="238">
        <v>0.40699999999999997</v>
      </c>
      <c r="L977" s="238">
        <v>0.624</v>
      </c>
      <c r="M977" s="238">
        <v>1.78</v>
      </c>
      <c r="N977" s="238">
        <v>9.9570000000000007</v>
      </c>
      <c r="O977" s="238">
        <v>8.25</v>
      </c>
      <c r="P977" s="238">
        <v>13.968</v>
      </c>
      <c r="Q977" s="238">
        <v>6.5670000000000002</v>
      </c>
      <c r="R977" s="238">
        <v>3.7930000000000001</v>
      </c>
      <c r="S977" s="238">
        <v>3.556</v>
      </c>
      <c r="T977" s="238">
        <v>4.9589999999999996</v>
      </c>
      <c r="U977" s="238">
        <v>2.8769999999999998</v>
      </c>
      <c r="V977" s="238">
        <v>6.0999999999999999E-2</v>
      </c>
      <c r="W977" s="238">
        <v>0.76300000000000001</v>
      </c>
      <c r="X977" s="238">
        <v>7.8E-2</v>
      </c>
      <c r="Y977" s="238">
        <v>1.046</v>
      </c>
      <c r="Z977" s="238">
        <v>0</v>
      </c>
      <c r="AA977" s="246">
        <v>0.35099999999999998</v>
      </c>
      <c r="AB977" s="93"/>
    </row>
    <row r="978" spans="1:28" ht="19.5" customHeight="1" x14ac:dyDescent="0.15">
      <c r="A978" s="191"/>
      <c r="B978" s="195"/>
      <c r="C978" s="186"/>
      <c r="D978" s="186" t="s">
        <v>153</v>
      </c>
      <c r="E978" s="186" t="s">
        <v>184</v>
      </c>
      <c r="F978" s="238">
        <v>222.37</v>
      </c>
      <c r="G978" s="238">
        <v>0</v>
      </c>
      <c r="H978" s="238">
        <v>0.86</v>
      </c>
      <c r="I978" s="238">
        <v>0.15</v>
      </c>
      <c r="J978" s="238">
        <v>0.95</v>
      </c>
      <c r="K978" s="238">
        <v>2.79</v>
      </c>
      <c r="L978" s="238">
        <v>2.77</v>
      </c>
      <c r="M978" s="238">
        <v>8.39</v>
      </c>
      <c r="N978" s="238">
        <v>39.21</v>
      </c>
      <c r="O978" s="238">
        <v>37.39</v>
      </c>
      <c r="P978" s="238">
        <v>55.14</v>
      </c>
      <c r="Q978" s="238">
        <v>25.43</v>
      </c>
      <c r="R978" s="238">
        <v>12.34</v>
      </c>
      <c r="S978" s="238">
        <v>9.98</v>
      </c>
      <c r="T978" s="238">
        <v>13.99</v>
      </c>
      <c r="U978" s="238">
        <v>7.27</v>
      </c>
      <c r="V978" s="238">
        <v>0.15</v>
      </c>
      <c r="W978" s="238">
        <v>1.86</v>
      </c>
      <c r="X978" s="238">
        <v>0.3</v>
      </c>
      <c r="Y978" s="238">
        <v>2.5499999999999998</v>
      </c>
      <c r="Z978" s="238">
        <v>0</v>
      </c>
      <c r="AA978" s="246">
        <v>0.85</v>
      </c>
      <c r="AB978" s="93"/>
    </row>
    <row r="979" spans="1:28" ht="19.5" customHeight="1" x14ac:dyDescent="0.15">
      <c r="A979" s="191"/>
      <c r="B979" s="195" t="s">
        <v>154</v>
      </c>
      <c r="C979" s="195"/>
      <c r="D979" s="195"/>
      <c r="E979" s="186" t="s">
        <v>150</v>
      </c>
      <c r="F979" s="238">
        <v>58.755000000000003</v>
      </c>
      <c r="G979" s="238">
        <v>0</v>
      </c>
      <c r="H979" s="238">
        <v>0</v>
      </c>
      <c r="I979" s="238">
        <v>0</v>
      </c>
      <c r="J979" s="238">
        <v>6.8000000000000005E-2</v>
      </c>
      <c r="K979" s="238">
        <v>0.40699999999999997</v>
      </c>
      <c r="L979" s="238">
        <v>0.51400000000000001</v>
      </c>
      <c r="M979" s="238">
        <v>1.639</v>
      </c>
      <c r="N979" s="238">
        <v>9.8580000000000005</v>
      </c>
      <c r="O979" s="238">
        <v>8.25</v>
      </c>
      <c r="P979" s="238">
        <v>13.968</v>
      </c>
      <c r="Q979" s="238">
        <v>6.5670000000000002</v>
      </c>
      <c r="R979" s="238">
        <v>3.7930000000000001</v>
      </c>
      <c r="S979" s="238">
        <v>3.556</v>
      </c>
      <c r="T979" s="238">
        <v>4.9589999999999996</v>
      </c>
      <c r="U979" s="238">
        <v>2.8769999999999998</v>
      </c>
      <c r="V979" s="238">
        <v>6.0999999999999999E-2</v>
      </c>
      <c r="W979" s="238">
        <v>0.76300000000000001</v>
      </c>
      <c r="X979" s="238">
        <v>7.8E-2</v>
      </c>
      <c r="Y979" s="238">
        <v>1.046</v>
      </c>
      <c r="Z979" s="238">
        <v>0</v>
      </c>
      <c r="AA979" s="246">
        <v>0.35099999999999998</v>
      </c>
      <c r="AB979" s="93"/>
    </row>
    <row r="980" spans="1:28" ht="19.5" customHeight="1" x14ac:dyDescent="0.15">
      <c r="A980" s="191" t="s">
        <v>155</v>
      </c>
      <c r="B980" s="195"/>
      <c r="C980" s="195" t="s">
        <v>10</v>
      </c>
      <c r="D980" s="186" t="s">
        <v>156</v>
      </c>
      <c r="E980" s="186" t="s">
        <v>184</v>
      </c>
      <c r="F980" s="238">
        <v>111.17</v>
      </c>
      <c r="G980" s="238">
        <v>0</v>
      </c>
      <c r="H980" s="238">
        <v>0</v>
      </c>
      <c r="I980" s="238">
        <v>0</v>
      </c>
      <c r="J980" s="238">
        <v>0.02</v>
      </c>
      <c r="K980" s="238">
        <v>1.87</v>
      </c>
      <c r="L980" s="238">
        <v>2</v>
      </c>
      <c r="M980" s="238">
        <v>4.17</v>
      </c>
      <c r="N980" s="238">
        <v>28.63</v>
      </c>
      <c r="O980" s="238">
        <v>10.91</v>
      </c>
      <c r="P980" s="238">
        <v>21.03</v>
      </c>
      <c r="Q980" s="238">
        <v>6.49</v>
      </c>
      <c r="R980" s="238">
        <v>6.64</v>
      </c>
      <c r="S980" s="238">
        <v>7.71</v>
      </c>
      <c r="T980" s="238">
        <v>9.73</v>
      </c>
      <c r="U980" s="238">
        <v>6.56</v>
      </c>
      <c r="V980" s="238">
        <v>0.15</v>
      </c>
      <c r="W980" s="238">
        <v>1.86</v>
      </c>
      <c r="X980" s="238">
        <v>0</v>
      </c>
      <c r="Y980" s="238">
        <v>2.5499999999999998</v>
      </c>
      <c r="Z980" s="238">
        <v>0</v>
      </c>
      <c r="AA980" s="246">
        <v>0.85</v>
      </c>
      <c r="AB980" s="93"/>
    </row>
    <row r="981" spans="1:28" ht="19.5" customHeight="1" x14ac:dyDescent="0.15">
      <c r="A981" s="191"/>
      <c r="B981" s="195"/>
      <c r="C981" s="195"/>
      <c r="D981" s="195"/>
      <c r="E981" s="186" t="s">
        <v>150</v>
      </c>
      <c r="F981" s="238">
        <v>37.454000000000001</v>
      </c>
      <c r="G981" s="238">
        <v>0</v>
      </c>
      <c r="H981" s="238">
        <v>0</v>
      </c>
      <c r="I981" s="238">
        <v>0</v>
      </c>
      <c r="J981" s="238">
        <v>3.0000000000000001E-3</v>
      </c>
      <c r="K981" s="238">
        <v>0.315</v>
      </c>
      <c r="L981" s="238">
        <v>0.42099999999999999</v>
      </c>
      <c r="M981" s="238">
        <v>1.0469999999999999</v>
      </c>
      <c r="N981" s="238">
        <v>8.3079999999999998</v>
      </c>
      <c r="O981" s="238">
        <v>3.492</v>
      </c>
      <c r="P981" s="238">
        <v>7.13</v>
      </c>
      <c r="Q981" s="238">
        <v>2.4020000000000001</v>
      </c>
      <c r="R981" s="238">
        <v>2.5209999999999999</v>
      </c>
      <c r="S981" s="238">
        <v>3.01</v>
      </c>
      <c r="T981" s="238">
        <v>3.8919999999999999</v>
      </c>
      <c r="U981" s="238">
        <v>2.6920000000000002</v>
      </c>
      <c r="V981" s="238">
        <v>6.0999999999999999E-2</v>
      </c>
      <c r="W981" s="238">
        <v>0.76300000000000001</v>
      </c>
      <c r="X981" s="238">
        <v>0</v>
      </c>
      <c r="Y981" s="238">
        <v>1.046</v>
      </c>
      <c r="Z981" s="238">
        <v>0</v>
      </c>
      <c r="AA981" s="246">
        <v>0.35099999999999998</v>
      </c>
      <c r="AB981" s="93"/>
    </row>
    <row r="982" spans="1:28" ht="19.5" customHeight="1" x14ac:dyDescent="0.15">
      <c r="A982" s="191"/>
      <c r="B982" s="195"/>
      <c r="C982" s="195"/>
      <c r="D982" s="186" t="s">
        <v>157</v>
      </c>
      <c r="E982" s="186" t="s">
        <v>184</v>
      </c>
      <c r="F982" s="238">
        <v>5.19</v>
      </c>
      <c r="G982" s="238">
        <v>0</v>
      </c>
      <c r="H982" s="238">
        <v>0.05</v>
      </c>
      <c r="I982" s="238">
        <v>0</v>
      </c>
      <c r="J982" s="238">
        <v>0.93</v>
      </c>
      <c r="K982" s="238">
        <v>0.48</v>
      </c>
      <c r="L982" s="238">
        <v>0</v>
      </c>
      <c r="M982" s="238">
        <v>0.65</v>
      </c>
      <c r="N982" s="238">
        <v>2.5</v>
      </c>
      <c r="O982" s="238">
        <v>0</v>
      </c>
      <c r="P982" s="238">
        <v>0</v>
      </c>
      <c r="Q982" s="238">
        <v>0.34</v>
      </c>
      <c r="R982" s="238">
        <v>0.24</v>
      </c>
      <c r="S982" s="238">
        <v>0</v>
      </c>
      <c r="T982" s="238">
        <v>0</v>
      </c>
      <c r="U982" s="238">
        <v>0</v>
      </c>
      <c r="V982" s="238">
        <v>0</v>
      </c>
      <c r="W982" s="238">
        <v>0</v>
      </c>
      <c r="X982" s="238">
        <v>0</v>
      </c>
      <c r="Y982" s="238">
        <v>0</v>
      </c>
      <c r="Z982" s="238">
        <v>0</v>
      </c>
      <c r="AA982" s="246">
        <v>0</v>
      </c>
      <c r="AB982" s="93"/>
    </row>
    <row r="983" spans="1:28" ht="19.5" customHeight="1" x14ac:dyDescent="0.15">
      <c r="A983" s="191"/>
      <c r="B983" s="195"/>
      <c r="C983" s="195"/>
      <c r="D983" s="195"/>
      <c r="E983" s="186" t="s">
        <v>150</v>
      </c>
      <c r="F983" s="238">
        <v>0.73399999999999999</v>
      </c>
      <c r="G983" s="238">
        <v>0</v>
      </c>
      <c r="H983" s="238">
        <v>0</v>
      </c>
      <c r="I983" s="238">
        <v>0</v>
      </c>
      <c r="J983" s="238">
        <v>6.5000000000000002E-2</v>
      </c>
      <c r="K983" s="238">
        <v>4.8000000000000001E-2</v>
      </c>
      <c r="L983" s="238">
        <v>0</v>
      </c>
      <c r="M983" s="238">
        <v>9.0999999999999998E-2</v>
      </c>
      <c r="N983" s="238">
        <v>0.4</v>
      </c>
      <c r="O983" s="238">
        <v>0</v>
      </c>
      <c r="P983" s="238">
        <v>0</v>
      </c>
      <c r="Q983" s="238">
        <v>7.4999999999999997E-2</v>
      </c>
      <c r="R983" s="238">
        <v>5.5E-2</v>
      </c>
      <c r="S983" s="238">
        <v>0</v>
      </c>
      <c r="T983" s="238">
        <v>0</v>
      </c>
      <c r="U983" s="238">
        <v>0</v>
      </c>
      <c r="V983" s="238">
        <v>0</v>
      </c>
      <c r="W983" s="238">
        <v>0</v>
      </c>
      <c r="X983" s="238">
        <v>0</v>
      </c>
      <c r="Y983" s="238">
        <v>0</v>
      </c>
      <c r="Z983" s="238">
        <v>0</v>
      </c>
      <c r="AA983" s="246">
        <v>0</v>
      </c>
      <c r="AB983" s="93"/>
    </row>
    <row r="984" spans="1:28" ht="19.5" customHeight="1" x14ac:dyDescent="0.15">
      <c r="A984" s="191"/>
      <c r="B984" s="195" t="s">
        <v>158</v>
      </c>
      <c r="C984" s="195" t="s">
        <v>159</v>
      </c>
      <c r="D984" s="186" t="s">
        <v>160</v>
      </c>
      <c r="E984" s="186" t="s">
        <v>184</v>
      </c>
      <c r="F984" s="238">
        <v>102.6</v>
      </c>
      <c r="G984" s="238">
        <v>0</v>
      </c>
      <c r="H984" s="238">
        <v>0.13</v>
      </c>
      <c r="I984" s="238">
        <v>0</v>
      </c>
      <c r="J984" s="238">
        <v>0</v>
      </c>
      <c r="K984" s="238">
        <v>0.44</v>
      </c>
      <c r="L984" s="238">
        <v>0.77</v>
      </c>
      <c r="M984" s="238">
        <v>3.57</v>
      </c>
      <c r="N984" s="238">
        <v>6.36</v>
      </c>
      <c r="O984" s="238">
        <v>26.02</v>
      </c>
      <c r="P984" s="238">
        <v>33.71</v>
      </c>
      <c r="Q984" s="238">
        <v>18.600000000000001</v>
      </c>
      <c r="R984" s="238">
        <v>5.46</v>
      </c>
      <c r="S984" s="238">
        <v>2.27</v>
      </c>
      <c r="T984" s="238">
        <v>4.26</v>
      </c>
      <c r="U984" s="238">
        <v>0.71</v>
      </c>
      <c r="V984" s="238">
        <v>0</v>
      </c>
      <c r="W984" s="238">
        <v>0</v>
      </c>
      <c r="X984" s="238">
        <v>0.3</v>
      </c>
      <c r="Y984" s="238">
        <v>0</v>
      </c>
      <c r="Z984" s="238">
        <v>0</v>
      </c>
      <c r="AA984" s="246">
        <v>0</v>
      </c>
      <c r="AB984" s="93"/>
    </row>
    <row r="985" spans="1:28" ht="19.5" customHeight="1" x14ac:dyDescent="0.15">
      <c r="A985" s="191"/>
      <c r="B985" s="195"/>
      <c r="C985" s="195"/>
      <c r="D985" s="195"/>
      <c r="E985" s="186" t="s">
        <v>150</v>
      </c>
      <c r="F985" s="238">
        <v>20.257000000000001</v>
      </c>
      <c r="G985" s="238">
        <v>0</v>
      </c>
      <c r="H985" s="238">
        <v>0</v>
      </c>
      <c r="I985" s="238">
        <v>0</v>
      </c>
      <c r="J985" s="238">
        <v>0</v>
      </c>
      <c r="K985" s="238">
        <v>4.3999999999999997E-2</v>
      </c>
      <c r="L985" s="238">
        <v>9.2999999999999999E-2</v>
      </c>
      <c r="M985" s="238">
        <v>0.501</v>
      </c>
      <c r="N985" s="238">
        <v>1.018</v>
      </c>
      <c r="O985" s="238">
        <v>4.68</v>
      </c>
      <c r="P985" s="238">
        <v>6.7379999999999898</v>
      </c>
      <c r="Q985" s="238">
        <v>4.09</v>
      </c>
      <c r="R985" s="238">
        <v>1.2170000000000001</v>
      </c>
      <c r="S985" s="238">
        <v>0.54600000000000004</v>
      </c>
      <c r="T985" s="238">
        <v>1.0669999999999999</v>
      </c>
      <c r="U985" s="238">
        <v>0.185</v>
      </c>
      <c r="V985" s="238">
        <v>0</v>
      </c>
      <c r="W985" s="238">
        <v>0</v>
      </c>
      <c r="X985" s="238">
        <v>7.8E-2</v>
      </c>
      <c r="Y985" s="238">
        <v>0</v>
      </c>
      <c r="Z985" s="238">
        <v>0</v>
      </c>
      <c r="AA985" s="246">
        <v>0</v>
      </c>
      <c r="AB985" s="93"/>
    </row>
    <row r="986" spans="1:28" ht="19.5" customHeight="1" x14ac:dyDescent="0.15">
      <c r="A986" s="191"/>
      <c r="B986" s="195"/>
      <c r="C986" s="195"/>
      <c r="D986" s="186" t="s">
        <v>161</v>
      </c>
      <c r="E986" s="186" t="s">
        <v>184</v>
      </c>
      <c r="F986" s="238">
        <v>0.83</v>
      </c>
      <c r="G986" s="238">
        <v>0</v>
      </c>
      <c r="H986" s="238">
        <v>0.68</v>
      </c>
      <c r="I986" s="238">
        <v>0.15</v>
      </c>
      <c r="J986" s="238">
        <v>0</v>
      </c>
      <c r="K986" s="238">
        <v>0</v>
      </c>
      <c r="L986" s="238">
        <v>0</v>
      </c>
      <c r="M986" s="238">
        <v>0</v>
      </c>
      <c r="N986" s="238">
        <v>0</v>
      </c>
      <c r="O986" s="238">
        <v>0</v>
      </c>
      <c r="P986" s="238">
        <v>0</v>
      </c>
      <c r="Q986" s="238">
        <v>0</v>
      </c>
      <c r="R986" s="238">
        <v>0</v>
      </c>
      <c r="S986" s="238">
        <v>0</v>
      </c>
      <c r="T986" s="238">
        <v>0</v>
      </c>
      <c r="U986" s="238">
        <v>0</v>
      </c>
      <c r="V986" s="238">
        <v>0</v>
      </c>
      <c r="W986" s="238">
        <v>0</v>
      </c>
      <c r="X986" s="238">
        <v>0</v>
      </c>
      <c r="Y986" s="238">
        <v>0</v>
      </c>
      <c r="Z986" s="238">
        <v>0</v>
      </c>
      <c r="AA986" s="246">
        <v>0</v>
      </c>
      <c r="AB986" s="93"/>
    </row>
    <row r="987" spans="1:28" ht="19.5" customHeight="1" x14ac:dyDescent="0.15">
      <c r="A987" s="191"/>
      <c r="B987" s="195"/>
      <c r="C987" s="195"/>
      <c r="D987" s="195"/>
      <c r="E987" s="186" t="s">
        <v>150</v>
      </c>
      <c r="F987" s="238">
        <v>0</v>
      </c>
      <c r="G987" s="238">
        <v>0</v>
      </c>
      <c r="H987" s="238">
        <v>0</v>
      </c>
      <c r="I987" s="238">
        <v>0</v>
      </c>
      <c r="J987" s="238">
        <v>0</v>
      </c>
      <c r="K987" s="238">
        <v>0</v>
      </c>
      <c r="L987" s="238">
        <v>0</v>
      </c>
      <c r="M987" s="238">
        <v>0</v>
      </c>
      <c r="N987" s="238">
        <v>0</v>
      </c>
      <c r="O987" s="238">
        <v>0</v>
      </c>
      <c r="P987" s="238">
        <v>0</v>
      </c>
      <c r="Q987" s="238">
        <v>0</v>
      </c>
      <c r="R987" s="238">
        <v>0</v>
      </c>
      <c r="S987" s="238">
        <v>0</v>
      </c>
      <c r="T987" s="238">
        <v>0</v>
      </c>
      <c r="U987" s="238">
        <v>0</v>
      </c>
      <c r="V987" s="238">
        <v>0</v>
      </c>
      <c r="W987" s="238">
        <v>0</v>
      </c>
      <c r="X987" s="238">
        <v>0</v>
      </c>
      <c r="Y987" s="238">
        <v>0</v>
      </c>
      <c r="Z987" s="238">
        <v>0</v>
      </c>
      <c r="AA987" s="246">
        <v>0</v>
      </c>
      <c r="AB987" s="93"/>
    </row>
    <row r="988" spans="1:28" ht="19.5" customHeight="1" x14ac:dyDescent="0.15">
      <c r="A988" s="191"/>
      <c r="B988" s="195"/>
      <c r="C988" s="195" t="s">
        <v>162</v>
      </c>
      <c r="D988" s="186" t="s">
        <v>163</v>
      </c>
      <c r="E988" s="186" t="s">
        <v>184</v>
      </c>
      <c r="F988" s="238">
        <v>0.64</v>
      </c>
      <c r="G988" s="238">
        <v>0</v>
      </c>
      <c r="H988" s="238">
        <v>0</v>
      </c>
      <c r="I988" s="238">
        <v>0</v>
      </c>
      <c r="J988" s="238">
        <v>0</v>
      </c>
      <c r="K988" s="238">
        <v>0</v>
      </c>
      <c r="L988" s="238">
        <v>0</v>
      </c>
      <c r="M988" s="238">
        <v>0</v>
      </c>
      <c r="N988" s="238">
        <v>0</v>
      </c>
      <c r="O988" s="238">
        <v>0.24</v>
      </c>
      <c r="P988" s="238">
        <v>0.4</v>
      </c>
      <c r="Q988" s="238">
        <v>0</v>
      </c>
      <c r="R988" s="238">
        <v>0</v>
      </c>
      <c r="S988" s="238">
        <v>0</v>
      </c>
      <c r="T988" s="238">
        <v>0</v>
      </c>
      <c r="U988" s="238">
        <v>0</v>
      </c>
      <c r="V988" s="238">
        <v>0</v>
      </c>
      <c r="W988" s="238">
        <v>0</v>
      </c>
      <c r="X988" s="238">
        <v>0</v>
      </c>
      <c r="Y988" s="238">
        <v>0</v>
      </c>
      <c r="Z988" s="238">
        <v>0</v>
      </c>
      <c r="AA988" s="246">
        <v>0</v>
      </c>
      <c r="AB988" s="93"/>
    </row>
    <row r="989" spans="1:28" ht="19.5" customHeight="1" x14ac:dyDescent="0.15">
      <c r="A989" s="191"/>
      <c r="B989" s="195" t="s">
        <v>20</v>
      </c>
      <c r="C989" s="195"/>
      <c r="D989" s="195"/>
      <c r="E989" s="186" t="s">
        <v>150</v>
      </c>
      <c r="F989" s="238">
        <v>0.155</v>
      </c>
      <c r="G989" s="238">
        <v>0</v>
      </c>
      <c r="H989" s="238">
        <v>0</v>
      </c>
      <c r="I989" s="238">
        <v>0</v>
      </c>
      <c r="J989" s="238">
        <v>0</v>
      </c>
      <c r="K989" s="238">
        <v>0</v>
      </c>
      <c r="L989" s="238">
        <v>0</v>
      </c>
      <c r="M989" s="238">
        <v>0</v>
      </c>
      <c r="N989" s="238">
        <v>0</v>
      </c>
      <c r="O989" s="238">
        <v>5.5E-2</v>
      </c>
      <c r="P989" s="238">
        <v>0.1</v>
      </c>
      <c r="Q989" s="238">
        <v>0</v>
      </c>
      <c r="R989" s="238">
        <v>0</v>
      </c>
      <c r="S989" s="238">
        <v>0</v>
      </c>
      <c r="T989" s="238">
        <v>0</v>
      </c>
      <c r="U989" s="238">
        <v>0</v>
      </c>
      <c r="V989" s="238">
        <v>0</v>
      </c>
      <c r="W989" s="238">
        <v>0</v>
      </c>
      <c r="X989" s="238">
        <v>0</v>
      </c>
      <c r="Y989" s="238">
        <v>0</v>
      </c>
      <c r="Z989" s="238">
        <v>0</v>
      </c>
      <c r="AA989" s="246">
        <v>0</v>
      </c>
      <c r="AB989" s="93"/>
    </row>
    <row r="990" spans="1:28" ht="19.5" customHeight="1" x14ac:dyDescent="0.15">
      <c r="A990" s="191"/>
      <c r="B990" s="195"/>
      <c r="C990" s="195"/>
      <c r="D990" s="186" t="s">
        <v>164</v>
      </c>
      <c r="E990" s="186" t="s">
        <v>184</v>
      </c>
      <c r="F990" s="238">
        <v>1.94</v>
      </c>
      <c r="G990" s="238">
        <v>0</v>
      </c>
      <c r="H990" s="238">
        <v>0</v>
      </c>
      <c r="I990" s="238">
        <v>0</v>
      </c>
      <c r="J990" s="238">
        <v>0</v>
      </c>
      <c r="K990" s="238">
        <v>0</v>
      </c>
      <c r="L990" s="238">
        <v>0</v>
      </c>
      <c r="M990" s="238">
        <v>0</v>
      </c>
      <c r="N990" s="238">
        <v>1.72</v>
      </c>
      <c r="O990" s="238">
        <v>0.22</v>
      </c>
      <c r="P990" s="238">
        <v>0</v>
      </c>
      <c r="Q990" s="238">
        <v>0</v>
      </c>
      <c r="R990" s="238">
        <v>0</v>
      </c>
      <c r="S990" s="238">
        <v>0</v>
      </c>
      <c r="T990" s="238">
        <v>0</v>
      </c>
      <c r="U990" s="238">
        <v>0</v>
      </c>
      <c r="V990" s="238">
        <v>0</v>
      </c>
      <c r="W990" s="238">
        <v>0</v>
      </c>
      <c r="X990" s="238">
        <v>0</v>
      </c>
      <c r="Y990" s="238">
        <v>0</v>
      </c>
      <c r="Z990" s="238">
        <v>0</v>
      </c>
      <c r="AA990" s="246">
        <v>0</v>
      </c>
      <c r="AB990" s="93"/>
    </row>
    <row r="991" spans="1:28" ht="19.5" customHeight="1" x14ac:dyDescent="0.15">
      <c r="A991" s="191" t="s">
        <v>227</v>
      </c>
      <c r="B991" s="195"/>
      <c r="C991" s="195"/>
      <c r="D991" s="195"/>
      <c r="E991" s="186" t="s">
        <v>150</v>
      </c>
      <c r="F991" s="238">
        <v>0.155</v>
      </c>
      <c r="G991" s="238">
        <v>0</v>
      </c>
      <c r="H991" s="238">
        <v>0</v>
      </c>
      <c r="I991" s="238">
        <v>0</v>
      </c>
      <c r="J991" s="238">
        <v>0</v>
      </c>
      <c r="K991" s="238">
        <v>0</v>
      </c>
      <c r="L991" s="238">
        <v>0</v>
      </c>
      <c r="M991" s="238">
        <v>0</v>
      </c>
      <c r="N991" s="238">
        <v>0.13200000000000001</v>
      </c>
      <c r="O991" s="238">
        <v>2.3E-2</v>
      </c>
      <c r="P991" s="238">
        <v>0</v>
      </c>
      <c r="Q991" s="238">
        <v>0</v>
      </c>
      <c r="R991" s="238">
        <v>0</v>
      </c>
      <c r="S991" s="238">
        <v>0</v>
      </c>
      <c r="T991" s="238">
        <v>0</v>
      </c>
      <c r="U991" s="238">
        <v>0</v>
      </c>
      <c r="V991" s="238">
        <v>0</v>
      </c>
      <c r="W991" s="238">
        <v>0</v>
      </c>
      <c r="X991" s="238">
        <v>0</v>
      </c>
      <c r="Y991" s="238">
        <v>0</v>
      </c>
      <c r="Z991" s="238">
        <v>0</v>
      </c>
      <c r="AA991" s="246">
        <v>0</v>
      </c>
      <c r="AB991" s="93"/>
    </row>
    <row r="992" spans="1:28" ht="19.5" customHeight="1" x14ac:dyDescent="0.15">
      <c r="A992" s="191"/>
      <c r="B992" s="194"/>
      <c r="C992" s="190" t="s">
        <v>165</v>
      </c>
      <c r="D992" s="185"/>
      <c r="E992" s="186" t="s">
        <v>184</v>
      </c>
      <c r="F992" s="238">
        <v>3.53</v>
      </c>
      <c r="G992" s="238">
        <v>0</v>
      </c>
      <c r="H992" s="238">
        <v>0</v>
      </c>
      <c r="I992" s="238">
        <v>0</v>
      </c>
      <c r="J992" s="238">
        <v>0</v>
      </c>
      <c r="K992" s="238">
        <v>0</v>
      </c>
      <c r="L992" s="238">
        <v>1.22</v>
      </c>
      <c r="M992" s="238">
        <v>1.41</v>
      </c>
      <c r="N992" s="238">
        <v>0.9</v>
      </c>
      <c r="O992" s="238">
        <v>0</v>
      </c>
      <c r="P992" s="238">
        <v>0</v>
      </c>
      <c r="Q992" s="238">
        <v>0</v>
      </c>
      <c r="R992" s="238">
        <v>0</v>
      </c>
      <c r="S992" s="238">
        <v>0</v>
      </c>
      <c r="T992" s="238">
        <v>0</v>
      </c>
      <c r="U992" s="238">
        <v>0</v>
      </c>
      <c r="V992" s="238">
        <v>0</v>
      </c>
      <c r="W992" s="238">
        <v>0</v>
      </c>
      <c r="X992" s="238">
        <v>0</v>
      </c>
      <c r="Y992" s="238">
        <v>0</v>
      </c>
      <c r="Z992" s="238">
        <v>0</v>
      </c>
      <c r="AA992" s="246">
        <v>0</v>
      </c>
      <c r="AB992" s="93"/>
    </row>
    <row r="993" spans="1:28" ht="19.5" customHeight="1" x14ac:dyDescent="0.15">
      <c r="A993" s="191"/>
      <c r="B993" s="194"/>
      <c r="C993" s="194"/>
      <c r="D993" s="188"/>
      <c r="E993" s="186" t="s">
        <v>150</v>
      </c>
      <c r="F993" s="238">
        <v>0.35</v>
      </c>
      <c r="G993" s="238">
        <v>0</v>
      </c>
      <c r="H993" s="238">
        <v>0</v>
      </c>
      <c r="I993" s="238">
        <v>0</v>
      </c>
      <c r="J993" s="238">
        <v>0</v>
      </c>
      <c r="K993" s="238">
        <v>0</v>
      </c>
      <c r="L993" s="238">
        <v>0.11</v>
      </c>
      <c r="M993" s="238">
        <v>0.14099999999999999</v>
      </c>
      <c r="N993" s="238">
        <v>9.9000000000000005E-2</v>
      </c>
      <c r="O993" s="238">
        <v>0</v>
      </c>
      <c r="P993" s="238">
        <v>0</v>
      </c>
      <c r="Q993" s="238">
        <v>0</v>
      </c>
      <c r="R993" s="238">
        <v>0</v>
      </c>
      <c r="S993" s="238">
        <v>0</v>
      </c>
      <c r="T993" s="238">
        <v>0</v>
      </c>
      <c r="U993" s="238">
        <v>0</v>
      </c>
      <c r="V993" s="238">
        <v>0</v>
      </c>
      <c r="W993" s="238">
        <v>0</v>
      </c>
      <c r="X993" s="238">
        <v>0</v>
      </c>
      <c r="Y993" s="238">
        <v>0</v>
      </c>
      <c r="Z993" s="238">
        <v>0</v>
      </c>
      <c r="AA993" s="246">
        <v>0</v>
      </c>
      <c r="AB993" s="93"/>
    </row>
    <row r="994" spans="1:28" ht="19.5" customHeight="1" x14ac:dyDescent="0.15">
      <c r="A994" s="191"/>
      <c r="B994" s="193"/>
      <c r="C994" s="190" t="s">
        <v>152</v>
      </c>
      <c r="D994" s="185"/>
      <c r="E994" s="186" t="s">
        <v>184</v>
      </c>
      <c r="F994" s="238">
        <v>360.54</v>
      </c>
      <c r="G994" s="238">
        <v>0</v>
      </c>
      <c r="H994" s="238">
        <v>0</v>
      </c>
      <c r="I994" s="238">
        <v>0.19</v>
      </c>
      <c r="J994" s="238">
        <v>2.14</v>
      </c>
      <c r="K994" s="238">
        <v>2.65</v>
      </c>
      <c r="L994" s="238">
        <v>0.26</v>
      </c>
      <c r="M994" s="238">
        <v>1.96</v>
      </c>
      <c r="N994" s="238">
        <v>1.79</v>
      </c>
      <c r="O994" s="238">
        <v>2.67</v>
      </c>
      <c r="P994" s="238">
        <v>5.42</v>
      </c>
      <c r="Q994" s="238">
        <v>37.630000000000003</v>
      </c>
      <c r="R994" s="238">
        <v>71.900000000000006</v>
      </c>
      <c r="S994" s="238">
        <v>84.57</v>
      </c>
      <c r="T994" s="238">
        <v>125.21</v>
      </c>
      <c r="U994" s="238">
        <v>13.36</v>
      </c>
      <c r="V994" s="238">
        <v>7.82</v>
      </c>
      <c r="W994" s="238">
        <v>0.12</v>
      </c>
      <c r="X994" s="238">
        <v>1.3</v>
      </c>
      <c r="Y994" s="238">
        <v>0.35</v>
      </c>
      <c r="Z994" s="238">
        <v>0</v>
      </c>
      <c r="AA994" s="246">
        <v>1.2</v>
      </c>
      <c r="AB994" s="93"/>
    </row>
    <row r="995" spans="1:28" ht="19.5" customHeight="1" x14ac:dyDescent="0.15">
      <c r="A995" s="191"/>
      <c r="B995" s="194"/>
      <c r="C995" s="194"/>
      <c r="D995" s="188"/>
      <c r="E995" s="186" t="s">
        <v>150</v>
      </c>
      <c r="F995" s="238">
        <v>56.158999999999999</v>
      </c>
      <c r="G995" s="238">
        <v>0</v>
      </c>
      <c r="H995" s="238">
        <v>0</v>
      </c>
      <c r="I995" s="238">
        <v>5.0000000000000001E-3</v>
      </c>
      <c r="J995" s="238">
        <v>0.111</v>
      </c>
      <c r="K995" s="238">
        <v>0.183</v>
      </c>
      <c r="L995" s="238">
        <v>2.3E-2</v>
      </c>
      <c r="M995" s="238">
        <v>0.19600000000000001</v>
      </c>
      <c r="N995" s="238">
        <v>0.156</v>
      </c>
      <c r="O995" s="238">
        <v>0.30399999999999999</v>
      </c>
      <c r="P995" s="238">
        <v>0.82099999999999995</v>
      </c>
      <c r="Q995" s="238">
        <v>5.4379999999999997</v>
      </c>
      <c r="R995" s="238">
        <v>10.53</v>
      </c>
      <c r="S995" s="238">
        <v>13.624000000000001</v>
      </c>
      <c r="T995" s="238">
        <v>21.102</v>
      </c>
      <c r="U995" s="238">
        <v>1.7390000000000001</v>
      </c>
      <c r="V995" s="238">
        <v>1.3149999999999999</v>
      </c>
      <c r="W995" s="238">
        <v>3.1E-2</v>
      </c>
      <c r="X995" s="238">
        <v>0.29899999999999999</v>
      </c>
      <c r="Y995" s="238">
        <v>6.4000000000000001E-2</v>
      </c>
      <c r="Z995" s="238">
        <v>0</v>
      </c>
      <c r="AA995" s="246">
        <v>0.218</v>
      </c>
      <c r="AB995" s="93"/>
    </row>
    <row r="996" spans="1:28" ht="19.5" customHeight="1" x14ac:dyDescent="0.15">
      <c r="A996" s="191"/>
      <c r="B996" s="195" t="s">
        <v>94</v>
      </c>
      <c r="C996" s="186"/>
      <c r="D996" s="186" t="s">
        <v>153</v>
      </c>
      <c r="E996" s="186" t="s">
        <v>184</v>
      </c>
      <c r="F996" s="238">
        <v>95.38</v>
      </c>
      <c r="G996" s="238">
        <v>0</v>
      </c>
      <c r="H996" s="238">
        <v>0</v>
      </c>
      <c r="I996" s="238">
        <v>0</v>
      </c>
      <c r="J996" s="238">
        <v>0</v>
      </c>
      <c r="K996" s="238">
        <v>0</v>
      </c>
      <c r="L996" s="238">
        <v>0</v>
      </c>
      <c r="M996" s="238">
        <v>0</v>
      </c>
      <c r="N996" s="238">
        <v>0</v>
      </c>
      <c r="O996" s="238">
        <v>0</v>
      </c>
      <c r="P996" s="238">
        <v>1.73</v>
      </c>
      <c r="Q996" s="238">
        <v>6.43</v>
      </c>
      <c r="R996" s="238">
        <v>13.92</v>
      </c>
      <c r="S996" s="238">
        <v>26.69</v>
      </c>
      <c r="T996" s="238">
        <v>36.07</v>
      </c>
      <c r="U996" s="238">
        <v>1.63</v>
      </c>
      <c r="V996" s="238">
        <v>5.94</v>
      </c>
      <c r="W996" s="238">
        <v>0.12</v>
      </c>
      <c r="X996" s="238">
        <v>1.3</v>
      </c>
      <c r="Y996" s="238">
        <v>0.35</v>
      </c>
      <c r="Z996" s="238">
        <v>0</v>
      </c>
      <c r="AA996" s="250">
        <v>1.2</v>
      </c>
      <c r="AB996" s="93"/>
    </row>
    <row r="997" spans="1:28" ht="19.5" customHeight="1" x14ac:dyDescent="0.15">
      <c r="A997" s="191"/>
      <c r="B997" s="195"/>
      <c r="C997" s="195" t="s">
        <v>10</v>
      </c>
      <c r="D997" s="195"/>
      <c r="E997" s="186" t="s">
        <v>150</v>
      </c>
      <c r="F997" s="238">
        <v>20.922999999999998</v>
      </c>
      <c r="G997" s="238">
        <v>0</v>
      </c>
      <c r="H997" s="238">
        <v>0</v>
      </c>
      <c r="I997" s="238">
        <v>0</v>
      </c>
      <c r="J997" s="238">
        <v>0</v>
      </c>
      <c r="K997" s="238">
        <v>0</v>
      </c>
      <c r="L997" s="238">
        <v>0</v>
      </c>
      <c r="M997" s="238">
        <v>0</v>
      </c>
      <c r="N997" s="238">
        <v>0</v>
      </c>
      <c r="O997" s="238">
        <v>0</v>
      </c>
      <c r="P997" s="238">
        <v>0.34599999999999997</v>
      </c>
      <c r="Q997" s="238">
        <v>1.218</v>
      </c>
      <c r="R997" s="238">
        <v>2.903</v>
      </c>
      <c r="S997" s="238">
        <v>5.69</v>
      </c>
      <c r="T997" s="238">
        <v>8.61</v>
      </c>
      <c r="U997" s="238">
        <v>0.42299999999999999</v>
      </c>
      <c r="V997" s="238">
        <v>1.121</v>
      </c>
      <c r="W997" s="238">
        <v>3.1E-2</v>
      </c>
      <c r="X997" s="238">
        <v>0.29899999999999999</v>
      </c>
      <c r="Y997" s="238">
        <v>6.4000000000000001E-2</v>
      </c>
      <c r="Z997" s="238">
        <v>0</v>
      </c>
      <c r="AA997" s="246">
        <v>0.218</v>
      </c>
      <c r="AB997" s="93"/>
    </row>
    <row r="998" spans="1:28" ht="19.5" customHeight="1" x14ac:dyDescent="0.15">
      <c r="A998" s="191"/>
      <c r="B998" s="195"/>
      <c r="C998" s="195"/>
      <c r="D998" s="186" t="s">
        <v>157</v>
      </c>
      <c r="E998" s="186" t="s">
        <v>184</v>
      </c>
      <c r="F998" s="238">
        <v>5.48</v>
      </c>
      <c r="G998" s="238">
        <v>0</v>
      </c>
      <c r="H998" s="238">
        <v>0</v>
      </c>
      <c r="I998" s="238">
        <v>0</v>
      </c>
      <c r="J998" s="238">
        <v>0</v>
      </c>
      <c r="K998" s="238">
        <v>0</v>
      </c>
      <c r="L998" s="238">
        <v>0</v>
      </c>
      <c r="M998" s="238">
        <v>0</v>
      </c>
      <c r="N998" s="238">
        <v>0</v>
      </c>
      <c r="O998" s="238">
        <v>0</v>
      </c>
      <c r="P998" s="238">
        <v>0</v>
      </c>
      <c r="Q998" s="238">
        <v>2.38</v>
      </c>
      <c r="R998" s="238">
        <v>0</v>
      </c>
      <c r="S998" s="238">
        <v>2.87</v>
      </c>
      <c r="T998" s="238">
        <v>0.23</v>
      </c>
      <c r="U998" s="238">
        <v>0</v>
      </c>
      <c r="V998" s="238">
        <v>0</v>
      </c>
      <c r="W998" s="238">
        <v>0</v>
      </c>
      <c r="X998" s="238">
        <v>0</v>
      </c>
      <c r="Y998" s="238">
        <v>0</v>
      </c>
      <c r="Z998" s="238">
        <v>0</v>
      </c>
      <c r="AA998" s="246">
        <v>0</v>
      </c>
      <c r="AB998" s="93"/>
    </row>
    <row r="999" spans="1:28" ht="19.5" customHeight="1" x14ac:dyDescent="0.15">
      <c r="A999" s="191"/>
      <c r="B999" s="195"/>
      <c r="C999" s="195"/>
      <c r="D999" s="195"/>
      <c r="E999" s="186" t="s">
        <v>150</v>
      </c>
      <c r="F999" s="238">
        <v>0.88900000000000001</v>
      </c>
      <c r="G999" s="238">
        <v>0</v>
      </c>
      <c r="H999" s="238">
        <v>0</v>
      </c>
      <c r="I999" s="238">
        <v>0</v>
      </c>
      <c r="J999" s="238">
        <v>0</v>
      </c>
      <c r="K999" s="238">
        <v>0</v>
      </c>
      <c r="L999" s="238">
        <v>0</v>
      </c>
      <c r="M999" s="238">
        <v>0</v>
      </c>
      <c r="N999" s="238">
        <v>0</v>
      </c>
      <c r="O999" s="238">
        <v>0</v>
      </c>
      <c r="P999" s="238">
        <v>0</v>
      </c>
      <c r="Q999" s="238">
        <v>0.36699999999999999</v>
      </c>
      <c r="R999" s="238">
        <v>0</v>
      </c>
      <c r="S999" s="238">
        <v>0.48199999999999998</v>
      </c>
      <c r="T999" s="238">
        <v>0.04</v>
      </c>
      <c r="U999" s="238">
        <v>0</v>
      </c>
      <c r="V999" s="238">
        <v>0</v>
      </c>
      <c r="W999" s="238">
        <v>0</v>
      </c>
      <c r="X999" s="238">
        <v>0</v>
      </c>
      <c r="Y999" s="238">
        <v>0</v>
      </c>
      <c r="Z999" s="238">
        <v>0</v>
      </c>
      <c r="AA999" s="246">
        <v>0</v>
      </c>
      <c r="AB999" s="93"/>
    </row>
    <row r="1000" spans="1:28" ht="19.5" customHeight="1" x14ac:dyDescent="0.15">
      <c r="A1000" s="191"/>
      <c r="B1000" s="195" t="s">
        <v>65</v>
      </c>
      <c r="C1000" s="195" t="s">
        <v>159</v>
      </c>
      <c r="D1000" s="186" t="s">
        <v>160</v>
      </c>
      <c r="E1000" s="186" t="s">
        <v>184</v>
      </c>
      <c r="F1000" s="238">
        <v>89.9</v>
      </c>
      <c r="G1000" s="238">
        <v>0</v>
      </c>
      <c r="H1000" s="238">
        <v>0</v>
      </c>
      <c r="I1000" s="238">
        <v>0</v>
      </c>
      <c r="J1000" s="238">
        <v>0</v>
      </c>
      <c r="K1000" s="238">
        <v>0</v>
      </c>
      <c r="L1000" s="238">
        <v>0</v>
      </c>
      <c r="M1000" s="238">
        <v>0</v>
      </c>
      <c r="N1000" s="238">
        <v>0</v>
      </c>
      <c r="O1000" s="238">
        <v>0</v>
      </c>
      <c r="P1000" s="238">
        <v>1.73</v>
      </c>
      <c r="Q1000" s="238">
        <v>4.05</v>
      </c>
      <c r="R1000" s="238">
        <v>13.92</v>
      </c>
      <c r="S1000" s="238">
        <v>23.82</v>
      </c>
      <c r="T1000" s="238">
        <v>35.840000000000003</v>
      </c>
      <c r="U1000" s="238">
        <v>1.63</v>
      </c>
      <c r="V1000" s="238">
        <v>5.94</v>
      </c>
      <c r="W1000" s="238">
        <v>0.12</v>
      </c>
      <c r="X1000" s="238">
        <v>1.3</v>
      </c>
      <c r="Y1000" s="238">
        <v>0.35</v>
      </c>
      <c r="Z1000" s="238">
        <v>0</v>
      </c>
      <c r="AA1000" s="246">
        <v>1.2</v>
      </c>
      <c r="AB1000" s="93"/>
    </row>
    <row r="1001" spans="1:28" ht="19.5" customHeight="1" x14ac:dyDescent="0.15">
      <c r="A1001" s="191"/>
      <c r="B1001" s="195"/>
      <c r="C1001" s="195"/>
      <c r="D1001" s="195"/>
      <c r="E1001" s="186" t="s">
        <v>150</v>
      </c>
      <c r="F1001" s="238">
        <v>20.033999999999999</v>
      </c>
      <c r="G1001" s="238">
        <v>0</v>
      </c>
      <c r="H1001" s="238">
        <v>0</v>
      </c>
      <c r="I1001" s="238">
        <v>0</v>
      </c>
      <c r="J1001" s="238">
        <v>0</v>
      </c>
      <c r="K1001" s="238">
        <v>0</v>
      </c>
      <c r="L1001" s="238">
        <v>0</v>
      </c>
      <c r="M1001" s="238">
        <v>0</v>
      </c>
      <c r="N1001" s="238">
        <v>0</v>
      </c>
      <c r="O1001" s="238">
        <v>0</v>
      </c>
      <c r="P1001" s="238">
        <v>0.34599999999999997</v>
      </c>
      <c r="Q1001" s="238">
        <v>0.85099999999999998</v>
      </c>
      <c r="R1001" s="238">
        <v>2.903</v>
      </c>
      <c r="S1001" s="238">
        <v>5.2080000000000002</v>
      </c>
      <c r="T1001" s="238">
        <v>8.57</v>
      </c>
      <c r="U1001" s="238">
        <v>0.42299999999999999</v>
      </c>
      <c r="V1001" s="238">
        <v>1.121</v>
      </c>
      <c r="W1001" s="238">
        <v>3.1E-2</v>
      </c>
      <c r="X1001" s="238">
        <v>0.29899999999999999</v>
      </c>
      <c r="Y1001" s="238">
        <v>6.4000000000000001E-2</v>
      </c>
      <c r="Z1001" s="238">
        <v>0</v>
      </c>
      <c r="AA1001" s="246">
        <v>0.218</v>
      </c>
      <c r="AB1001" s="93"/>
    </row>
    <row r="1002" spans="1:28" ht="19.5" customHeight="1" x14ac:dyDescent="0.15">
      <c r="A1002" s="191" t="s">
        <v>85</v>
      </c>
      <c r="B1002" s="195"/>
      <c r="C1002" s="195"/>
      <c r="D1002" s="186" t="s">
        <v>166</v>
      </c>
      <c r="E1002" s="186" t="s">
        <v>184</v>
      </c>
      <c r="F1002" s="238">
        <v>0</v>
      </c>
      <c r="G1002" s="238">
        <v>0</v>
      </c>
      <c r="H1002" s="238">
        <v>0</v>
      </c>
      <c r="I1002" s="238">
        <v>0</v>
      </c>
      <c r="J1002" s="238">
        <v>0</v>
      </c>
      <c r="K1002" s="238">
        <v>0</v>
      </c>
      <c r="L1002" s="238">
        <v>0</v>
      </c>
      <c r="M1002" s="238">
        <v>0</v>
      </c>
      <c r="N1002" s="238">
        <v>0</v>
      </c>
      <c r="O1002" s="238">
        <v>0</v>
      </c>
      <c r="P1002" s="238">
        <v>0</v>
      </c>
      <c r="Q1002" s="238">
        <v>0</v>
      </c>
      <c r="R1002" s="238">
        <v>0</v>
      </c>
      <c r="S1002" s="238">
        <v>0</v>
      </c>
      <c r="T1002" s="238">
        <v>0</v>
      </c>
      <c r="U1002" s="238">
        <v>0</v>
      </c>
      <c r="V1002" s="238">
        <v>0</v>
      </c>
      <c r="W1002" s="238">
        <v>0</v>
      </c>
      <c r="X1002" s="238">
        <v>0</v>
      </c>
      <c r="Y1002" s="238">
        <v>0</v>
      </c>
      <c r="Z1002" s="238">
        <v>0</v>
      </c>
      <c r="AA1002" s="246">
        <v>0</v>
      </c>
      <c r="AB1002" s="93"/>
    </row>
    <row r="1003" spans="1:28" ht="19.5" customHeight="1" x14ac:dyDescent="0.15">
      <c r="A1003" s="191"/>
      <c r="B1003" s="195"/>
      <c r="C1003" s="195" t="s">
        <v>162</v>
      </c>
      <c r="D1003" s="195"/>
      <c r="E1003" s="186" t="s">
        <v>150</v>
      </c>
      <c r="F1003" s="238">
        <v>0</v>
      </c>
      <c r="G1003" s="238">
        <v>0</v>
      </c>
      <c r="H1003" s="238">
        <v>0</v>
      </c>
      <c r="I1003" s="238">
        <v>0</v>
      </c>
      <c r="J1003" s="238">
        <v>0</v>
      </c>
      <c r="K1003" s="238">
        <v>0</v>
      </c>
      <c r="L1003" s="238">
        <v>0</v>
      </c>
      <c r="M1003" s="238">
        <v>0</v>
      </c>
      <c r="N1003" s="238">
        <v>0</v>
      </c>
      <c r="O1003" s="238">
        <v>0</v>
      </c>
      <c r="P1003" s="238">
        <v>0</v>
      </c>
      <c r="Q1003" s="238">
        <v>0</v>
      </c>
      <c r="R1003" s="238">
        <v>0</v>
      </c>
      <c r="S1003" s="238">
        <v>0</v>
      </c>
      <c r="T1003" s="238">
        <v>0</v>
      </c>
      <c r="U1003" s="238">
        <v>0</v>
      </c>
      <c r="V1003" s="238">
        <v>0</v>
      </c>
      <c r="W1003" s="238">
        <v>0</v>
      </c>
      <c r="X1003" s="238">
        <v>0</v>
      </c>
      <c r="Y1003" s="238">
        <v>0</v>
      </c>
      <c r="Z1003" s="238">
        <v>0</v>
      </c>
      <c r="AA1003" s="246">
        <v>0</v>
      </c>
      <c r="AB1003" s="93"/>
    </row>
    <row r="1004" spans="1:28" ht="19.5" customHeight="1" x14ac:dyDescent="0.15">
      <c r="A1004" s="191"/>
      <c r="B1004" s="195" t="s">
        <v>20</v>
      </c>
      <c r="C1004" s="195"/>
      <c r="D1004" s="186" t="s">
        <v>164</v>
      </c>
      <c r="E1004" s="186" t="s">
        <v>184</v>
      </c>
      <c r="F1004" s="238">
        <v>0</v>
      </c>
      <c r="G1004" s="238">
        <v>0</v>
      </c>
      <c r="H1004" s="238">
        <v>0</v>
      </c>
      <c r="I1004" s="238">
        <v>0</v>
      </c>
      <c r="J1004" s="238">
        <v>0</v>
      </c>
      <c r="K1004" s="238">
        <v>0</v>
      </c>
      <c r="L1004" s="238">
        <v>0</v>
      </c>
      <c r="M1004" s="238">
        <v>0</v>
      </c>
      <c r="N1004" s="238">
        <v>0</v>
      </c>
      <c r="O1004" s="238">
        <v>0</v>
      </c>
      <c r="P1004" s="238">
        <v>0</v>
      </c>
      <c r="Q1004" s="238">
        <v>0</v>
      </c>
      <c r="R1004" s="238">
        <v>0</v>
      </c>
      <c r="S1004" s="238">
        <v>0</v>
      </c>
      <c r="T1004" s="238">
        <v>0</v>
      </c>
      <c r="U1004" s="238">
        <v>0</v>
      </c>
      <c r="V1004" s="238">
        <v>0</v>
      </c>
      <c r="W1004" s="238">
        <v>0</v>
      </c>
      <c r="X1004" s="238">
        <v>0</v>
      </c>
      <c r="Y1004" s="238">
        <v>0</v>
      </c>
      <c r="Z1004" s="238">
        <v>0</v>
      </c>
      <c r="AA1004" s="246">
        <v>0</v>
      </c>
      <c r="AB1004" s="93"/>
    </row>
    <row r="1005" spans="1:28" ht="19.5" customHeight="1" x14ac:dyDescent="0.15">
      <c r="A1005" s="191"/>
      <c r="B1005" s="195"/>
      <c r="C1005" s="195"/>
      <c r="D1005" s="195"/>
      <c r="E1005" s="186" t="s">
        <v>150</v>
      </c>
      <c r="F1005" s="238">
        <v>0</v>
      </c>
      <c r="G1005" s="238">
        <v>0</v>
      </c>
      <c r="H1005" s="238">
        <v>0</v>
      </c>
      <c r="I1005" s="238">
        <v>0</v>
      </c>
      <c r="J1005" s="238">
        <v>0</v>
      </c>
      <c r="K1005" s="238">
        <v>0</v>
      </c>
      <c r="L1005" s="238">
        <v>0</v>
      </c>
      <c r="M1005" s="238">
        <v>0</v>
      </c>
      <c r="N1005" s="238">
        <v>0</v>
      </c>
      <c r="O1005" s="238">
        <v>0</v>
      </c>
      <c r="P1005" s="238">
        <v>0</v>
      </c>
      <c r="Q1005" s="238">
        <v>0</v>
      </c>
      <c r="R1005" s="238">
        <v>0</v>
      </c>
      <c r="S1005" s="238">
        <v>0</v>
      </c>
      <c r="T1005" s="238">
        <v>0</v>
      </c>
      <c r="U1005" s="238">
        <v>0</v>
      </c>
      <c r="V1005" s="238">
        <v>0</v>
      </c>
      <c r="W1005" s="238">
        <v>0</v>
      </c>
      <c r="X1005" s="238">
        <v>0</v>
      </c>
      <c r="Y1005" s="238">
        <v>0</v>
      </c>
      <c r="Z1005" s="238">
        <v>0</v>
      </c>
      <c r="AA1005" s="246">
        <v>0</v>
      </c>
      <c r="AB1005" s="93"/>
    </row>
    <row r="1006" spans="1:28" ht="19.5" customHeight="1" x14ac:dyDescent="0.15">
      <c r="A1006" s="191"/>
      <c r="B1006" s="194"/>
      <c r="C1006" s="190" t="s">
        <v>165</v>
      </c>
      <c r="D1006" s="185"/>
      <c r="E1006" s="186" t="s">
        <v>184</v>
      </c>
      <c r="F1006" s="238">
        <v>265.16000000000003</v>
      </c>
      <c r="G1006" s="238">
        <v>0</v>
      </c>
      <c r="H1006" s="238">
        <v>0</v>
      </c>
      <c r="I1006" s="238">
        <v>0.19</v>
      </c>
      <c r="J1006" s="238">
        <v>2.14</v>
      </c>
      <c r="K1006" s="238">
        <v>2.65</v>
      </c>
      <c r="L1006" s="238">
        <v>0.26</v>
      </c>
      <c r="M1006" s="238">
        <v>1.96</v>
      </c>
      <c r="N1006" s="238">
        <v>1.79</v>
      </c>
      <c r="O1006" s="238">
        <v>2.67</v>
      </c>
      <c r="P1006" s="238">
        <v>3.69</v>
      </c>
      <c r="Q1006" s="238">
        <v>31.2</v>
      </c>
      <c r="R1006" s="238">
        <v>57.98</v>
      </c>
      <c r="S1006" s="238">
        <v>57.88</v>
      </c>
      <c r="T1006" s="238">
        <v>89.14</v>
      </c>
      <c r="U1006" s="238">
        <v>11.73</v>
      </c>
      <c r="V1006" s="238">
        <v>1.88</v>
      </c>
      <c r="W1006" s="238">
        <v>0</v>
      </c>
      <c r="X1006" s="238">
        <v>0</v>
      </c>
      <c r="Y1006" s="238">
        <v>0</v>
      </c>
      <c r="Z1006" s="238">
        <v>0</v>
      </c>
      <c r="AA1006" s="246">
        <v>0</v>
      </c>
      <c r="AB1006" s="93"/>
    </row>
    <row r="1007" spans="1:28" ht="19.5" customHeight="1" thickBot="1" x14ac:dyDescent="0.2">
      <c r="A1007" s="196"/>
      <c r="B1007" s="197"/>
      <c r="C1007" s="197"/>
      <c r="D1007" s="198"/>
      <c r="E1007" s="199" t="s">
        <v>150</v>
      </c>
      <c r="F1007" s="238">
        <v>35.235999999999997</v>
      </c>
      <c r="G1007" s="249">
        <v>0</v>
      </c>
      <c r="H1007" s="248">
        <v>0</v>
      </c>
      <c r="I1007" s="248">
        <v>5.0000000000000001E-3</v>
      </c>
      <c r="J1007" s="248">
        <v>0.111</v>
      </c>
      <c r="K1007" s="248">
        <v>0.183</v>
      </c>
      <c r="L1007" s="248">
        <v>2.3E-2</v>
      </c>
      <c r="M1007" s="248">
        <v>0.19600000000000001</v>
      </c>
      <c r="N1007" s="248">
        <v>0.156</v>
      </c>
      <c r="O1007" s="248">
        <v>0.30399999999999999</v>
      </c>
      <c r="P1007" s="248">
        <v>0.47499999999999998</v>
      </c>
      <c r="Q1007" s="248">
        <v>4.22</v>
      </c>
      <c r="R1007" s="248">
        <v>7.6269999999999998</v>
      </c>
      <c r="S1007" s="248">
        <v>7.9340000000000002</v>
      </c>
      <c r="T1007" s="248">
        <v>12.492000000000001</v>
      </c>
      <c r="U1007" s="248">
        <v>1.3160000000000001</v>
      </c>
      <c r="V1007" s="248">
        <v>0.19400000000000001</v>
      </c>
      <c r="W1007" s="248">
        <v>0</v>
      </c>
      <c r="X1007" s="248">
        <v>0</v>
      </c>
      <c r="Y1007" s="248">
        <v>0</v>
      </c>
      <c r="Z1007" s="248">
        <v>0</v>
      </c>
      <c r="AA1007" s="247">
        <v>0</v>
      </c>
      <c r="AB1007" s="93"/>
    </row>
    <row r="1008" spans="1:28" ht="19.5" customHeight="1" x14ac:dyDescent="0.15">
      <c r="A1008" s="390" t="s">
        <v>119</v>
      </c>
      <c r="B1008" s="393" t="s">
        <v>120</v>
      </c>
      <c r="C1008" s="394"/>
      <c r="D1008" s="395"/>
      <c r="E1008" s="195" t="s">
        <v>184</v>
      </c>
      <c r="F1008" s="246">
        <v>6.07</v>
      </c>
    </row>
    <row r="1009" spans="1:28" ht="19.5" customHeight="1" x14ac:dyDescent="0.15">
      <c r="A1009" s="391"/>
      <c r="B1009" s="396" t="s">
        <v>206</v>
      </c>
      <c r="C1009" s="397"/>
      <c r="D1009" s="398"/>
      <c r="E1009" s="186" t="s">
        <v>184</v>
      </c>
      <c r="F1009" s="246">
        <v>0</v>
      </c>
    </row>
    <row r="1010" spans="1:28" ht="19.5" customHeight="1" x14ac:dyDescent="0.15">
      <c r="A1010" s="392"/>
      <c r="B1010" s="396" t="s">
        <v>207</v>
      </c>
      <c r="C1010" s="397"/>
      <c r="D1010" s="398"/>
      <c r="E1010" s="186" t="s">
        <v>184</v>
      </c>
      <c r="F1010" s="246">
        <v>6.07</v>
      </c>
    </row>
    <row r="1011" spans="1:28" ht="19.5" customHeight="1" thickBot="1" x14ac:dyDescent="0.2">
      <c r="A1011" s="399" t="s">
        <v>205</v>
      </c>
      <c r="B1011" s="400"/>
      <c r="C1011" s="400"/>
      <c r="D1011" s="401"/>
      <c r="E1011" s="200" t="s">
        <v>184</v>
      </c>
      <c r="F1011" s="245">
        <v>0</v>
      </c>
    </row>
    <row r="1013" spans="1:28" ht="19.5" customHeight="1" x14ac:dyDescent="0.15">
      <c r="A1013" s="88" t="s">
        <v>387</v>
      </c>
      <c r="F1013" s="259" t="s">
        <v>526</v>
      </c>
    </row>
    <row r="1014" spans="1:28" ht="19.5" customHeight="1" thickBot="1" x14ac:dyDescent="0.2">
      <c r="A1014" s="387" t="s">
        <v>28</v>
      </c>
      <c r="B1014" s="389"/>
      <c r="C1014" s="389"/>
      <c r="D1014" s="389"/>
      <c r="E1014" s="389"/>
      <c r="F1014" s="389"/>
      <c r="G1014" s="389"/>
      <c r="H1014" s="389"/>
      <c r="I1014" s="389"/>
      <c r="J1014" s="389"/>
      <c r="K1014" s="389"/>
      <c r="L1014" s="389"/>
      <c r="M1014" s="389"/>
      <c r="N1014" s="389"/>
      <c r="O1014" s="389"/>
      <c r="P1014" s="389"/>
      <c r="Q1014" s="389"/>
      <c r="R1014" s="389"/>
      <c r="S1014" s="389"/>
      <c r="T1014" s="389"/>
      <c r="U1014" s="389"/>
      <c r="V1014" s="389"/>
      <c r="W1014" s="389"/>
      <c r="X1014" s="389"/>
      <c r="Y1014" s="389"/>
      <c r="Z1014" s="389"/>
      <c r="AA1014" s="389"/>
    </row>
    <row r="1015" spans="1:28" ht="19.5" customHeight="1" x14ac:dyDescent="0.15">
      <c r="A1015" s="182" t="s">
        <v>180</v>
      </c>
      <c r="B1015" s="183"/>
      <c r="C1015" s="183"/>
      <c r="D1015" s="183"/>
      <c r="E1015" s="183"/>
      <c r="F1015" s="90" t="s">
        <v>181</v>
      </c>
      <c r="G1015" s="91"/>
      <c r="H1015" s="91"/>
      <c r="I1015" s="91"/>
      <c r="J1015" s="91"/>
      <c r="K1015" s="91"/>
      <c r="L1015" s="91"/>
      <c r="M1015" s="91"/>
      <c r="N1015" s="91"/>
      <c r="O1015" s="91"/>
      <c r="P1015" s="91"/>
      <c r="Q1015" s="258"/>
      <c r="R1015" s="92"/>
      <c r="S1015" s="91"/>
      <c r="T1015" s="91"/>
      <c r="U1015" s="91"/>
      <c r="V1015" s="91"/>
      <c r="W1015" s="91"/>
      <c r="X1015" s="91"/>
      <c r="Y1015" s="91"/>
      <c r="Z1015" s="91"/>
      <c r="AA1015" s="257" t="s">
        <v>182</v>
      </c>
      <c r="AB1015" s="93"/>
    </row>
    <row r="1016" spans="1:28" ht="19.5" customHeight="1" x14ac:dyDescent="0.15">
      <c r="A1016" s="184" t="s">
        <v>183</v>
      </c>
      <c r="B1016" s="185"/>
      <c r="C1016" s="185"/>
      <c r="D1016" s="185"/>
      <c r="E1016" s="186" t="s">
        <v>184</v>
      </c>
      <c r="F1016" s="238">
        <v>13927.33</v>
      </c>
      <c r="G1016" s="254" t="s">
        <v>185</v>
      </c>
      <c r="H1016" s="254" t="s">
        <v>186</v>
      </c>
      <c r="I1016" s="254" t="s">
        <v>187</v>
      </c>
      <c r="J1016" s="254" t="s">
        <v>188</v>
      </c>
      <c r="K1016" s="254" t="s">
        <v>228</v>
      </c>
      <c r="L1016" s="254" t="s">
        <v>229</v>
      </c>
      <c r="M1016" s="254" t="s">
        <v>230</v>
      </c>
      <c r="N1016" s="254" t="s">
        <v>231</v>
      </c>
      <c r="O1016" s="254" t="s">
        <v>232</v>
      </c>
      <c r="P1016" s="254" t="s">
        <v>233</v>
      </c>
      <c r="Q1016" s="256" t="s">
        <v>234</v>
      </c>
      <c r="R1016" s="255" t="s">
        <v>235</v>
      </c>
      <c r="S1016" s="254" t="s">
        <v>236</v>
      </c>
      <c r="T1016" s="254" t="s">
        <v>237</v>
      </c>
      <c r="U1016" s="254" t="s">
        <v>238</v>
      </c>
      <c r="V1016" s="254" t="s">
        <v>239</v>
      </c>
      <c r="W1016" s="254" t="s">
        <v>42</v>
      </c>
      <c r="X1016" s="254" t="s">
        <v>147</v>
      </c>
      <c r="Y1016" s="254" t="s">
        <v>148</v>
      </c>
      <c r="Z1016" s="254" t="s">
        <v>149</v>
      </c>
      <c r="AA1016" s="251"/>
      <c r="AB1016" s="93"/>
    </row>
    <row r="1017" spans="1:28" ht="19.5" customHeight="1" x14ac:dyDescent="0.15">
      <c r="A1017" s="187"/>
      <c r="B1017" s="188"/>
      <c r="C1017" s="188"/>
      <c r="D1017" s="188"/>
      <c r="E1017" s="186" t="s">
        <v>150</v>
      </c>
      <c r="F1017" s="238">
        <v>3070.5929999999998</v>
      </c>
      <c r="G1017" s="252"/>
      <c r="H1017" s="252"/>
      <c r="I1017" s="252"/>
      <c r="J1017" s="252"/>
      <c r="K1017" s="252"/>
      <c r="L1017" s="252"/>
      <c r="M1017" s="252"/>
      <c r="N1017" s="252"/>
      <c r="O1017" s="252"/>
      <c r="P1017" s="252"/>
      <c r="Q1017" s="253"/>
      <c r="R1017" s="94"/>
      <c r="S1017" s="252"/>
      <c r="T1017" s="252"/>
      <c r="U1017" s="252"/>
      <c r="V1017" s="252"/>
      <c r="W1017" s="252"/>
      <c r="X1017" s="252"/>
      <c r="Y1017" s="252"/>
      <c r="Z1017" s="252"/>
      <c r="AA1017" s="251" t="s">
        <v>151</v>
      </c>
      <c r="AB1017" s="93"/>
    </row>
    <row r="1018" spans="1:28" ht="19.5" customHeight="1" x14ac:dyDescent="0.15">
      <c r="A1018" s="189"/>
      <c r="B1018" s="190" t="s">
        <v>152</v>
      </c>
      <c r="C1018" s="185"/>
      <c r="D1018" s="185"/>
      <c r="E1018" s="186" t="s">
        <v>184</v>
      </c>
      <c r="F1018" s="238">
        <v>13494.97</v>
      </c>
      <c r="G1018" s="238">
        <v>14.43</v>
      </c>
      <c r="H1018" s="238">
        <v>101.17</v>
      </c>
      <c r="I1018" s="238">
        <v>157.41999999999999</v>
      </c>
      <c r="J1018" s="238">
        <v>180.57</v>
      </c>
      <c r="K1018" s="238">
        <v>314.77</v>
      </c>
      <c r="L1018" s="238">
        <v>428.93</v>
      </c>
      <c r="M1018" s="238">
        <v>527.01</v>
      </c>
      <c r="N1018" s="238">
        <v>840.47</v>
      </c>
      <c r="O1018" s="238">
        <v>1015.86</v>
      </c>
      <c r="P1018" s="238">
        <v>1056.5</v>
      </c>
      <c r="Q1018" s="238">
        <v>1265.51</v>
      </c>
      <c r="R1018" s="238">
        <v>1510.92</v>
      </c>
      <c r="S1018" s="238">
        <v>1569.46</v>
      </c>
      <c r="T1018" s="238">
        <v>2111.19</v>
      </c>
      <c r="U1018" s="238">
        <v>1418.86</v>
      </c>
      <c r="V1018" s="238">
        <v>378.73</v>
      </c>
      <c r="W1018" s="238">
        <v>378.38</v>
      </c>
      <c r="X1018" s="238">
        <v>64.78</v>
      </c>
      <c r="Y1018" s="238">
        <v>44.81</v>
      </c>
      <c r="Z1018" s="238">
        <v>41.24</v>
      </c>
      <c r="AA1018" s="246">
        <v>73.959999999999994</v>
      </c>
      <c r="AB1018" s="93"/>
    </row>
    <row r="1019" spans="1:28" ht="19.5" customHeight="1" x14ac:dyDescent="0.15">
      <c r="A1019" s="191"/>
      <c r="B1019" s="192"/>
      <c r="C1019" s="188"/>
      <c r="D1019" s="188"/>
      <c r="E1019" s="186" t="s">
        <v>150</v>
      </c>
      <c r="F1019" s="238">
        <v>3070.5929999999998</v>
      </c>
      <c r="G1019" s="238">
        <v>0</v>
      </c>
      <c r="H1019" s="238">
        <v>0.253</v>
      </c>
      <c r="I1019" s="238">
        <v>2.6269999999999998</v>
      </c>
      <c r="J1019" s="238">
        <v>8.6660000000000004</v>
      </c>
      <c r="K1019" s="238">
        <v>32.664000000000001</v>
      </c>
      <c r="L1019" s="238">
        <v>57.746000000000002</v>
      </c>
      <c r="M1019" s="238">
        <v>100.871</v>
      </c>
      <c r="N1019" s="238">
        <v>179.041</v>
      </c>
      <c r="O1019" s="238">
        <v>277.81799999999998</v>
      </c>
      <c r="P1019" s="238">
        <v>297.68200000000002</v>
      </c>
      <c r="Q1019" s="238">
        <v>357.05399999999997</v>
      </c>
      <c r="R1019" s="238">
        <v>393.94299999999998</v>
      </c>
      <c r="S1019" s="238">
        <v>384.78300000000002</v>
      </c>
      <c r="T1019" s="238">
        <v>425.49400000000003</v>
      </c>
      <c r="U1019" s="238">
        <v>312.03699999999998</v>
      </c>
      <c r="V1019" s="238">
        <v>95.641999999999996</v>
      </c>
      <c r="W1019" s="238">
        <v>88.067999999999998</v>
      </c>
      <c r="X1019" s="238">
        <v>19.579999999999998</v>
      </c>
      <c r="Y1019" s="238">
        <v>10.518000000000001</v>
      </c>
      <c r="Z1019" s="238">
        <v>11.214</v>
      </c>
      <c r="AA1019" s="246">
        <v>14.891999999999999</v>
      </c>
      <c r="AB1019" s="93"/>
    </row>
    <row r="1020" spans="1:28" ht="19.5" customHeight="1" x14ac:dyDescent="0.15">
      <c r="A1020" s="191"/>
      <c r="B1020" s="193"/>
      <c r="C1020" s="190" t="s">
        <v>152</v>
      </c>
      <c r="D1020" s="185"/>
      <c r="E1020" s="186" t="s">
        <v>184</v>
      </c>
      <c r="F1020" s="238">
        <v>6841.78</v>
      </c>
      <c r="G1020" s="238">
        <v>14.43</v>
      </c>
      <c r="H1020" s="238">
        <v>73.150000000000006</v>
      </c>
      <c r="I1020" s="238">
        <v>106.55</v>
      </c>
      <c r="J1020" s="238">
        <v>121.47</v>
      </c>
      <c r="K1020" s="238">
        <v>170.36</v>
      </c>
      <c r="L1020" s="238">
        <v>224.76</v>
      </c>
      <c r="M1020" s="238">
        <v>345.63</v>
      </c>
      <c r="N1020" s="238">
        <v>510.03</v>
      </c>
      <c r="O1020" s="238">
        <v>816.49</v>
      </c>
      <c r="P1020" s="238">
        <v>803.9</v>
      </c>
      <c r="Q1020" s="238">
        <v>839.97</v>
      </c>
      <c r="R1020" s="238">
        <v>826.97</v>
      </c>
      <c r="S1020" s="238">
        <v>828.15</v>
      </c>
      <c r="T1020" s="238">
        <v>426.37</v>
      </c>
      <c r="U1020" s="238">
        <v>396.47</v>
      </c>
      <c r="V1020" s="238">
        <v>141.33000000000001</v>
      </c>
      <c r="W1020" s="238">
        <v>102.1</v>
      </c>
      <c r="X1020" s="238">
        <v>54.52</v>
      </c>
      <c r="Y1020" s="238">
        <v>8.8800000000000008</v>
      </c>
      <c r="Z1020" s="238">
        <v>16.95</v>
      </c>
      <c r="AA1020" s="246">
        <v>13.3</v>
      </c>
      <c r="AB1020" s="93"/>
    </row>
    <row r="1021" spans="1:28" ht="19.5" customHeight="1" x14ac:dyDescent="0.15">
      <c r="A1021" s="191"/>
      <c r="B1021" s="194"/>
      <c r="C1021" s="194"/>
      <c r="D1021" s="188"/>
      <c r="E1021" s="186" t="s">
        <v>150</v>
      </c>
      <c r="F1021" s="238">
        <v>2046.12</v>
      </c>
      <c r="G1021" s="238">
        <v>0</v>
      </c>
      <c r="H1021" s="238">
        <v>0</v>
      </c>
      <c r="I1021" s="238">
        <v>1.3089999999999999</v>
      </c>
      <c r="J1021" s="238">
        <v>5.6980000000000004</v>
      </c>
      <c r="K1021" s="238">
        <v>22.393000000000001</v>
      </c>
      <c r="L1021" s="238">
        <v>39.142000000000003</v>
      </c>
      <c r="M1021" s="238">
        <v>81.245000000000005</v>
      </c>
      <c r="N1021" s="238">
        <v>140.25399999999999</v>
      </c>
      <c r="O1021" s="238">
        <v>250.07599999999999</v>
      </c>
      <c r="P1021" s="238">
        <v>259.68799999999999</v>
      </c>
      <c r="Q1021" s="238">
        <v>288.68700000000001</v>
      </c>
      <c r="R1021" s="238">
        <v>288.22699999999998</v>
      </c>
      <c r="S1021" s="238">
        <v>267.52</v>
      </c>
      <c r="T1021" s="238">
        <v>153.22999999999999</v>
      </c>
      <c r="U1021" s="238">
        <v>132.94300000000001</v>
      </c>
      <c r="V1021" s="238">
        <v>51.904000000000003</v>
      </c>
      <c r="W1021" s="238">
        <v>34.207999999999998</v>
      </c>
      <c r="X1021" s="238">
        <v>17.001000000000001</v>
      </c>
      <c r="Y1021" s="238">
        <v>2.8719999999999999</v>
      </c>
      <c r="Z1021" s="238">
        <v>4.8860000000000001</v>
      </c>
      <c r="AA1021" s="246">
        <v>4.8369999999999997</v>
      </c>
      <c r="AB1021" s="93"/>
    </row>
    <row r="1022" spans="1:28" ht="19.5" customHeight="1" x14ac:dyDescent="0.15">
      <c r="A1022" s="191"/>
      <c r="B1022" s="195"/>
      <c r="C1022" s="186"/>
      <c r="D1022" s="186" t="s">
        <v>153</v>
      </c>
      <c r="E1022" s="186" t="s">
        <v>184</v>
      </c>
      <c r="F1022" s="238">
        <v>6777.71</v>
      </c>
      <c r="G1022" s="238">
        <v>14.36</v>
      </c>
      <c r="H1022" s="238">
        <v>73.150000000000006</v>
      </c>
      <c r="I1022" s="238">
        <v>105.71</v>
      </c>
      <c r="J1022" s="238">
        <v>116.76</v>
      </c>
      <c r="K1022" s="238">
        <v>169.58</v>
      </c>
      <c r="L1022" s="238">
        <v>224.6</v>
      </c>
      <c r="M1022" s="238">
        <v>345.14</v>
      </c>
      <c r="N1022" s="238">
        <v>507.57</v>
      </c>
      <c r="O1022" s="238">
        <v>815.59</v>
      </c>
      <c r="P1022" s="238">
        <v>799.14</v>
      </c>
      <c r="Q1022" s="238">
        <v>835.55</v>
      </c>
      <c r="R1022" s="238">
        <v>816.26</v>
      </c>
      <c r="S1022" s="238">
        <v>818.55</v>
      </c>
      <c r="T1022" s="238">
        <v>407.71</v>
      </c>
      <c r="U1022" s="238">
        <v>395.79</v>
      </c>
      <c r="V1022" s="238">
        <v>136.5</v>
      </c>
      <c r="W1022" s="238">
        <v>102.1</v>
      </c>
      <c r="X1022" s="238">
        <v>54.52</v>
      </c>
      <c r="Y1022" s="238">
        <v>8.8800000000000008</v>
      </c>
      <c r="Z1022" s="238">
        <v>16.95</v>
      </c>
      <c r="AA1022" s="246">
        <v>13.3</v>
      </c>
      <c r="AB1022" s="93"/>
    </row>
    <row r="1023" spans="1:28" ht="19.5" customHeight="1" x14ac:dyDescent="0.15">
      <c r="A1023" s="191"/>
      <c r="B1023" s="195" t="s">
        <v>154</v>
      </c>
      <c r="C1023" s="195"/>
      <c r="D1023" s="195"/>
      <c r="E1023" s="186" t="s">
        <v>150</v>
      </c>
      <c r="F1023" s="238">
        <v>2039.6769999999999</v>
      </c>
      <c r="G1023" s="238">
        <v>0</v>
      </c>
      <c r="H1023" s="238">
        <v>0</v>
      </c>
      <c r="I1023" s="238">
        <v>1.2889999999999999</v>
      </c>
      <c r="J1023" s="238">
        <v>5.4610000000000003</v>
      </c>
      <c r="K1023" s="238">
        <v>22.335999999999999</v>
      </c>
      <c r="L1023" s="238">
        <v>39.128999999999998</v>
      </c>
      <c r="M1023" s="238">
        <v>81.198999999999998</v>
      </c>
      <c r="N1023" s="238">
        <v>140.02799999999999</v>
      </c>
      <c r="O1023" s="238">
        <v>249.97499999999999</v>
      </c>
      <c r="P1023" s="238">
        <v>259.142</v>
      </c>
      <c r="Q1023" s="238">
        <v>288.16699999999997</v>
      </c>
      <c r="R1023" s="238">
        <v>287.14</v>
      </c>
      <c r="S1023" s="238">
        <v>266.51600000000002</v>
      </c>
      <c r="T1023" s="238">
        <v>151.22499999999999</v>
      </c>
      <c r="U1023" s="238">
        <v>132.858</v>
      </c>
      <c r="V1023" s="238">
        <v>51.408000000000001</v>
      </c>
      <c r="W1023" s="238">
        <v>34.207999999999998</v>
      </c>
      <c r="X1023" s="238">
        <v>17.001000000000001</v>
      </c>
      <c r="Y1023" s="238">
        <v>2.8719999999999999</v>
      </c>
      <c r="Z1023" s="238">
        <v>4.8860000000000001</v>
      </c>
      <c r="AA1023" s="246">
        <v>4.8369999999999997</v>
      </c>
      <c r="AB1023" s="93"/>
    </row>
    <row r="1024" spans="1:28" ht="19.5" customHeight="1" x14ac:dyDescent="0.15">
      <c r="A1024" s="191" t="s">
        <v>155</v>
      </c>
      <c r="B1024" s="195"/>
      <c r="C1024" s="195" t="s">
        <v>10</v>
      </c>
      <c r="D1024" s="186" t="s">
        <v>156</v>
      </c>
      <c r="E1024" s="186" t="s">
        <v>184</v>
      </c>
      <c r="F1024" s="238">
        <v>5208.22</v>
      </c>
      <c r="G1024" s="238">
        <v>1.81</v>
      </c>
      <c r="H1024" s="238">
        <v>22.46</v>
      </c>
      <c r="I1024" s="238">
        <v>36.590000000000003</v>
      </c>
      <c r="J1024" s="238">
        <v>31.27</v>
      </c>
      <c r="K1024" s="238">
        <v>122.25</v>
      </c>
      <c r="L1024" s="238">
        <v>170.67</v>
      </c>
      <c r="M1024" s="238">
        <v>306.94</v>
      </c>
      <c r="N1024" s="238">
        <v>453.05</v>
      </c>
      <c r="O1024" s="238">
        <v>738.58</v>
      </c>
      <c r="P1024" s="238">
        <v>716.7</v>
      </c>
      <c r="Q1024" s="238">
        <v>703.79</v>
      </c>
      <c r="R1024" s="238">
        <v>671.51</v>
      </c>
      <c r="S1024" s="238">
        <v>475.79</v>
      </c>
      <c r="T1024" s="238">
        <v>348.32</v>
      </c>
      <c r="U1024" s="238">
        <v>209.32</v>
      </c>
      <c r="V1024" s="238">
        <v>108.67</v>
      </c>
      <c r="W1024" s="238">
        <v>52.3</v>
      </c>
      <c r="X1024" s="238">
        <v>19.5</v>
      </c>
      <c r="Y1024" s="238">
        <v>3.74</v>
      </c>
      <c r="Z1024" s="238">
        <v>4.5199999999999996</v>
      </c>
      <c r="AA1024" s="246">
        <v>10.44</v>
      </c>
      <c r="AB1024" s="93"/>
    </row>
    <row r="1025" spans="1:28" ht="19.5" customHeight="1" x14ac:dyDescent="0.15">
      <c r="A1025" s="191"/>
      <c r="B1025" s="195"/>
      <c r="C1025" s="195"/>
      <c r="D1025" s="195"/>
      <c r="E1025" s="186" t="s">
        <v>150</v>
      </c>
      <c r="F1025" s="238">
        <v>1749.106</v>
      </c>
      <c r="G1025" s="238">
        <v>0</v>
      </c>
      <c r="H1025" s="238">
        <v>0</v>
      </c>
      <c r="I1025" s="238">
        <v>1.2569999999999999</v>
      </c>
      <c r="J1025" s="238">
        <v>3.75</v>
      </c>
      <c r="K1025" s="238">
        <v>20.786000000000001</v>
      </c>
      <c r="L1025" s="238">
        <v>35.826000000000001</v>
      </c>
      <c r="M1025" s="238">
        <v>76.688999999999993</v>
      </c>
      <c r="N1025" s="238">
        <v>131.37100000000001</v>
      </c>
      <c r="O1025" s="238">
        <v>236.11</v>
      </c>
      <c r="P1025" s="238">
        <v>242.702</v>
      </c>
      <c r="Q1025" s="238">
        <v>259.19200000000001</v>
      </c>
      <c r="R1025" s="238">
        <v>254.01300000000001</v>
      </c>
      <c r="S1025" s="238">
        <v>184.316</v>
      </c>
      <c r="T1025" s="238">
        <v>137.18899999999999</v>
      </c>
      <c r="U1025" s="238">
        <v>85.326999999999998</v>
      </c>
      <c r="V1025" s="238">
        <v>44.149000000000001</v>
      </c>
      <c r="W1025" s="238">
        <v>21.251999999999999</v>
      </c>
      <c r="X1025" s="238">
        <v>7.8959999999999999</v>
      </c>
      <c r="Y1025" s="238">
        <v>1.5329999999999999</v>
      </c>
      <c r="Z1025" s="238">
        <v>1.6539999999999999</v>
      </c>
      <c r="AA1025" s="246">
        <v>4.0940000000000003</v>
      </c>
      <c r="AB1025" s="93"/>
    </row>
    <row r="1026" spans="1:28" ht="19.5" customHeight="1" x14ac:dyDescent="0.15">
      <c r="A1026" s="191"/>
      <c r="B1026" s="195"/>
      <c r="C1026" s="195"/>
      <c r="D1026" s="186" t="s">
        <v>157</v>
      </c>
      <c r="E1026" s="186" t="s">
        <v>184</v>
      </c>
      <c r="F1026" s="238">
        <v>635.21</v>
      </c>
      <c r="G1026" s="238">
        <v>0</v>
      </c>
      <c r="H1026" s="238">
        <v>0</v>
      </c>
      <c r="I1026" s="238">
        <v>0</v>
      </c>
      <c r="J1026" s="238">
        <v>0.72</v>
      </c>
      <c r="K1026" s="238">
        <v>1.02</v>
      </c>
      <c r="L1026" s="238">
        <v>0.85</v>
      </c>
      <c r="M1026" s="238">
        <v>12.9</v>
      </c>
      <c r="N1026" s="238">
        <v>31.91</v>
      </c>
      <c r="O1026" s="238">
        <v>39.840000000000003</v>
      </c>
      <c r="P1026" s="238">
        <v>44.54</v>
      </c>
      <c r="Q1026" s="238">
        <v>86.74</v>
      </c>
      <c r="R1026" s="238">
        <v>80.87</v>
      </c>
      <c r="S1026" s="238">
        <v>158.58000000000001</v>
      </c>
      <c r="T1026" s="238">
        <v>34.53</v>
      </c>
      <c r="U1026" s="238">
        <v>72.3</v>
      </c>
      <c r="V1026" s="238">
        <v>2.99</v>
      </c>
      <c r="W1026" s="238">
        <v>48.06</v>
      </c>
      <c r="X1026" s="238">
        <v>1.99</v>
      </c>
      <c r="Y1026" s="238">
        <v>4.9400000000000004</v>
      </c>
      <c r="Z1026" s="238">
        <v>12.43</v>
      </c>
      <c r="AA1026" s="246">
        <v>0</v>
      </c>
      <c r="AB1026" s="93"/>
    </row>
    <row r="1027" spans="1:28" ht="19.5" customHeight="1" x14ac:dyDescent="0.15">
      <c r="A1027" s="191"/>
      <c r="B1027" s="195"/>
      <c r="C1027" s="195"/>
      <c r="D1027" s="195"/>
      <c r="E1027" s="186" t="s">
        <v>150</v>
      </c>
      <c r="F1027" s="238">
        <v>142.464</v>
      </c>
      <c r="G1027" s="238">
        <v>0</v>
      </c>
      <c r="H1027" s="238">
        <v>0</v>
      </c>
      <c r="I1027" s="238">
        <v>0</v>
      </c>
      <c r="J1027" s="238">
        <v>0.05</v>
      </c>
      <c r="K1027" s="238">
        <v>0.10199999999999999</v>
      </c>
      <c r="L1027" s="238">
        <v>0.10199999999999999</v>
      </c>
      <c r="M1027" s="238">
        <v>1.806</v>
      </c>
      <c r="N1027" s="238">
        <v>5.0919999999999996</v>
      </c>
      <c r="O1027" s="238">
        <v>7.1669999999999998</v>
      </c>
      <c r="P1027" s="238">
        <v>8.8589999999999893</v>
      </c>
      <c r="Q1027" s="238">
        <v>19.042000000000002</v>
      </c>
      <c r="R1027" s="238">
        <v>18.571999999999999</v>
      </c>
      <c r="S1027" s="238">
        <v>37.915999999999997</v>
      </c>
      <c r="T1027" s="238">
        <v>7.6130000000000004</v>
      </c>
      <c r="U1027" s="238">
        <v>17.835999999999999</v>
      </c>
      <c r="V1027" s="238">
        <v>0.77800000000000002</v>
      </c>
      <c r="W1027" s="238">
        <v>12.496</v>
      </c>
      <c r="X1027" s="238">
        <v>0.51700000000000002</v>
      </c>
      <c r="Y1027" s="238">
        <v>1.284</v>
      </c>
      <c r="Z1027" s="238">
        <v>3.2320000000000002</v>
      </c>
      <c r="AA1027" s="246">
        <v>0</v>
      </c>
      <c r="AB1027" s="93"/>
    </row>
    <row r="1028" spans="1:28" ht="19.5" customHeight="1" x14ac:dyDescent="0.15">
      <c r="A1028" s="191"/>
      <c r="B1028" s="195" t="s">
        <v>158</v>
      </c>
      <c r="C1028" s="195" t="s">
        <v>159</v>
      </c>
      <c r="D1028" s="186" t="s">
        <v>160</v>
      </c>
      <c r="E1028" s="186" t="s">
        <v>184</v>
      </c>
      <c r="F1028" s="238">
        <v>627.99</v>
      </c>
      <c r="G1028" s="238">
        <v>0</v>
      </c>
      <c r="H1028" s="238">
        <v>4.16</v>
      </c>
      <c r="I1028" s="238">
        <v>0.64</v>
      </c>
      <c r="J1028" s="238">
        <v>10.84</v>
      </c>
      <c r="K1028" s="238">
        <v>3.27</v>
      </c>
      <c r="L1028" s="238">
        <v>13.74</v>
      </c>
      <c r="M1028" s="238">
        <v>15.08</v>
      </c>
      <c r="N1028" s="238">
        <v>21.98</v>
      </c>
      <c r="O1028" s="238">
        <v>36.950000000000003</v>
      </c>
      <c r="P1028" s="238">
        <v>37.9</v>
      </c>
      <c r="Q1028" s="238">
        <v>44.32</v>
      </c>
      <c r="R1028" s="238">
        <v>61.58</v>
      </c>
      <c r="S1028" s="238">
        <v>182.13</v>
      </c>
      <c r="T1028" s="238">
        <v>19.760000000000002</v>
      </c>
      <c r="U1028" s="238">
        <v>113.74</v>
      </c>
      <c r="V1028" s="238">
        <v>24.32</v>
      </c>
      <c r="W1028" s="238">
        <v>1.49</v>
      </c>
      <c r="X1028" s="238">
        <v>33.03</v>
      </c>
      <c r="Y1028" s="238">
        <v>0.2</v>
      </c>
      <c r="Z1028" s="238">
        <v>0</v>
      </c>
      <c r="AA1028" s="246">
        <v>2.86</v>
      </c>
      <c r="AB1028" s="93"/>
    </row>
    <row r="1029" spans="1:28" ht="19.5" customHeight="1" x14ac:dyDescent="0.15">
      <c r="A1029" s="191"/>
      <c r="B1029" s="195"/>
      <c r="C1029" s="195"/>
      <c r="D1029" s="195"/>
      <c r="E1029" s="186" t="s">
        <v>150</v>
      </c>
      <c r="F1029" s="238">
        <v>140.71</v>
      </c>
      <c r="G1029" s="238">
        <v>0</v>
      </c>
      <c r="H1029" s="238">
        <v>0</v>
      </c>
      <c r="I1029" s="238">
        <v>3.2000000000000001E-2</v>
      </c>
      <c r="J1029" s="238">
        <v>0.75900000000000001</v>
      </c>
      <c r="K1029" s="238">
        <v>0.32700000000000001</v>
      </c>
      <c r="L1029" s="238">
        <v>1.6479999999999999</v>
      </c>
      <c r="M1029" s="238">
        <v>2.1120000000000001</v>
      </c>
      <c r="N1029" s="238">
        <v>3.516</v>
      </c>
      <c r="O1029" s="238">
        <v>6.6479999999999997</v>
      </c>
      <c r="P1029" s="238">
        <v>7.5810000000000004</v>
      </c>
      <c r="Q1029" s="238">
        <v>9.75</v>
      </c>
      <c r="R1029" s="238">
        <v>14.016</v>
      </c>
      <c r="S1029" s="238">
        <v>43.709000000000003</v>
      </c>
      <c r="T1029" s="238">
        <v>4.9429999999999996</v>
      </c>
      <c r="U1029" s="238">
        <v>29.571000000000002</v>
      </c>
      <c r="V1029" s="238">
        <v>6.3250000000000002</v>
      </c>
      <c r="W1029" s="238">
        <v>0.38700000000000001</v>
      </c>
      <c r="X1029" s="238">
        <v>8.5879999999999992</v>
      </c>
      <c r="Y1029" s="238">
        <v>5.5E-2</v>
      </c>
      <c r="Z1029" s="238">
        <v>0</v>
      </c>
      <c r="AA1029" s="246">
        <v>0.74299999999999999</v>
      </c>
      <c r="AB1029" s="93"/>
    </row>
    <row r="1030" spans="1:28" ht="19.5" customHeight="1" x14ac:dyDescent="0.15">
      <c r="A1030" s="191"/>
      <c r="B1030" s="195"/>
      <c r="C1030" s="195"/>
      <c r="D1030" s="186" t="s">
        <v>161</v>
      </c>
      <c r="E1030" s="186" t="s">
        <v>184</v>
      </c>
      <c r="F1030" s="238">
        <v>294.58</v>
      </c>
      <c r="G1030" s="238">
        <v>12.55</v>
      </c>
      <c r="H1030" s="238">
        <v>46.53</v>
      </c>
      <c r="I1030" s="238">
        <v>68.19</v>
      </c>
      <c r="J1030" s="238">
        <v>73.739999999999995</v>
      </c>
      <c r="K1030" s="238">
        <v>43.04</v>
      </c>
      <c r="L1030" s="238">
        <v>39.22</v>
      </c>
      <c r="M1030" s="238">
        <v>9.82</v>
      </c>
      <c r="N1030" s="238">
        <v>0.63</v>
      </c>
      <c r="O1030" s="238">
        <v>0</v>
      </c>
      <c r="P1030" s="238">
        <v>0</v>
      </c>
      <c r="Q1030" s="238">
        <v>0</v>
      </c>
      <c r="R1030" s="238">
        <v>0.61</v>
      </c>
      <c r="S1030" s="238">
        <v>0</v>
      </c>
      <c r="T1030" s="238">
        <v>0</v>
      </c>
      <c r="U1030" s="238">
        <v>0</v>
      </c>
      <c r="V1030" s="238">
        <v>0</v>
      </c>
      <c r="W1030" s="238">
        <v>0.25</v>
      </c>
      <c r="X1030" s="238">
        <v>0</v>
      </c>
      <c r="Y1030" s="238">
        <v>0</v>
      </c>
      <c r="Z1030" s="238">
        <v>0</v>
      </c>
      <c r="AA1030" s="246">
        <v>0</v>
      </c>
      <c r="AB1030" s="93"/>
    </row>
    <row r="1031" spans="1:28" ht="19.5" customHeight="1" x14ac:dyDescent="0.15">
      <c r="A1031" s="191"/>
      <c r="B1031" s="195"/>
      <c r="C1031" s="195"/>
      <c r="D1031" s="195"/>
      <c r="E1031" s="186" t="s">
        <v>150</v>
      </c>
      <c r="F1031" s="238">
        <v>4.3109999999999999</v>
      </c>
      <c r="G1031" s="238">
        <v>0</v>
      </c>
      <c r="H1031" s="238">
        <v>0</v>
      </c>
      <c r="I1031" s="238">
        <v>0</v>
      </c>
      <c r="J1031" s="238">
        <v>0.88300000000000001</v>
      </c>
      <c r="K1031" s="238">
        <v>1.121</v>
      </c>
      <c r="L1031" s="238">
        <v>1.534</v>
      </c>
      <c r="M1031" s="238">
        <v>0.56899999999999995</v>
      </c>
      <c r="N1031" s="238">
        <v>4.9000000000000002E-2</v>
      </c>
      <c r="O1031" s="238">
        <v>0</v>
      </c>
      <c r="P1031" s="238">
        <v>0</v>
      </c>
      <c r="Q1031" s="238">
        <v>0</v>
      </c>
      <c r="R1031" s="238">
        <v>8.2000000000000003E-2</v>
      </c>
      <c r="S1031" s="238">
        <v>0</v>
      </c>
      <c r="T1031" s="238">
        <v>0</v>
      </c>
      <c r="U1031" s="238">
        <v>0</v>
      </c>
      <c r="V1031" s="238">
        <v>0</v>
      </c>
      <c r="W1031" s="238">
        <v>7.2999999999999995E-2</v>
      </c>
      <c r="X1031" s="238">
        <v>0</v>
      </c>
      <c r="Y1031" s="238">
        <v>0</v>
      </c>
      <c r="Z1031" s="238">
        <v>0</v>
      </c>
      <c r="AA1031" s="246">
        <v>0</v>
      </c>
      <c r="AB1031" s="93"/>
    </row>
    <row r="1032" spans="1:28" ht="19.5" customHeight="1" x14ac:dyDescent="0.15">
      <c r="A1032" s="191"/>
      <c r="B1032" s="195"/>
      <c r="C1032" s="195" t="s">
        <v>162</v>
      </c>
      <c r="D1032" s="186" t="s">
        <v>163</v>
      </c>
      <c r="E1032" s="186" t="s">
        <v>184</v>
      </c>
      <c r="F1032" s="238">
        <v>10.88</v>
      </c>
      <c r="G1032" s="238">
        <v>0</v>
      </c>
      <c r="H1032" s="238">
        <v>0</v>
      </c>
      <c r="I1032" s="238">
        <v>0.28999999999999998</v>
      </c>
      <c r="J1032" s="238">
        <v>0.19</v>
      </c>
      <c r="K1032" s="238">
        <v>0</v>
      </c>
      <c r="L1032" s="238">
        <v>0.12</v>
      </c>
      <c r="M1032" s="238">
        <v>0</v>
      </c>
      <c r="N1032" s="238">
        <v>0</v>
      </c>
      <c r="O1032" s="238">
        <v>0.22</v>
      </c>
      <c r="P1032" s="238">
        <v>0</v>
      </c>
      <c r="Q1032" s="238">
        <v>0.7</v>
      </c>
      <c r="R1032" s="238">
        <v>1.69</v>
      </c>
      <c r="S1032" s="238">
        <v>2.0499999999999998</v>
      </c>
      <c r="T1032" s="238">
        <v>5.0999999999999996</v>
      </c>
      <c r="U1032" s="238">
        <v>0</v>
      </c>
      <c r="V1032" s="238">
        <v>0.52</v>
      </c>
      <c r="W1032" s="238">
        <v>0</v>
      </c>
      <c r="X1032" s="238">
        <v>0</v>
      </c>
      <c r="Y1032" s="238">
        <v>0</v>
      </c>
      <c r="Z1032" s="238">
        <v>0</v>
      </c>
      <c r="AA1032" s="246">
        <v>0</v>
      </c>
      <c r="AB1032" s="93"/>
    </row>
    <row r="1033" spans="1:28" ht="19.5" customHeight="1" x14ac:dyDescent="0.15">
      <c r="A1033" s="191"/>
      <c r="B1033" s="195" t="s">
        <v>20</v>
      </c>
      <c r="C1033" s="195"/>
      <c r="D1033" s="195"/>
      <c r="E1033" s="186" t="s">
        <v>150</v>
      </c>
      <c r="F1033" s="238">
        <v>2.9390000000000001</v>
      </c>
      <c r="G1033" s="238">
        <v>0</v>
      </c>
      <c r="H1033" s="238">
        <v>0</v>
      </c>
      <c r="I1033" s="238">
        <v>0</v>
      </c>
      <c r="J1033" s="238">
        <v>1.9E-2</v>
      </c>
      <c r="K1033" s="238">
        <v>0</v>
      </c>
      <c r="L1033" s="238">
        <v>1.9E-2</v>
      </c>
      <c r="M1033" s="238">
        <v>0</v>
      </c>
      <c r="N1033" s="238">
        <v>0</v>
      </c>
      <c r="O1033" s="238">
        <v>0.05</v>
      </c>
      <c r="P1033" s="238">
        <v>0</v>
      </c>
      <c r="Q1033" s="238">
        <v>0.183</v>
      </c>
      <c r="R1033" s="238">
        <v>0.45700000000000002</v>
      </c>
      <c r="S1033" s="238">
        <v>0.57499999999999996</v>
      </c>
      <c r="T1033" s="238">
        <v>1.48</v>
      </c>
      <c r="U1033" s="238">
        <v>0</v>
      </c>
      <c r="V1033" s="238">
        <v>0.156</v>
      </c>
      <c r="W1033" s="238">
        <v>0</v>
      </c>
      <c r="X1033" s="238">
        <v>0</v>
      </c>
      <c r="Y1033" s="238">
        <v>0</v>
      </c>
      <c r="Z1033" s="238">
        <v>0</v>
      </c>
      <c r="AA1033" s="246">
        <v>0</v>
      </c>
      <c r="AB1033" s="93"/>
    </row>
    <row r="1034" spans="1:28" ht="19.5" customHeight="1" x14ac:dyDescent="0.15">
      <c r="A1034" s="191"/>
      <c r="B1034" s="195"/>
      <c r="C1034" s="195"/>
      <c r="D1034" s="186" t="s">
        <v>164</v>
      </c>
      <c r="E1034" s="186" t="s">
        <v>184</v>
      </c>
      <c r="F1034" s="238">
        <v>0.83</v>
      </c>
      <c r="G1034" s="238">
        <v>0</v>
      </c>
      <c r="H1034" s="238">
        <v>0</v>
      </c>
      <c r="I1034" s="238">
        <v>0</v>
      </c>
      <c r="J1034" s="238">
        <v>0</v>
      </c>
      <c r="K1034" s="238">
        <v>0</v>
      </c>
      <c r="L1034" s="238">
        <v>0</v>
      </c>
      <c r="M1034" s="238">
        <v>0.4</v>
      </c>
      <c r="N1034" s="238">
        <v>0</v>
      </c>
      <c r="O1034" s="238">
        <v>0</v>
      </c>
      <c r="P1034" s="238">
        <v>0</v>
      </c>
      <c r="Q1034" s="238">
        <v>0</v>
      </c>
      <c r="R1034" s="238">
        <v>0</v>
      </c>
      <c r="S1034" s="238">
        <v>0</v>
      </c>
      <c r="T1034" s="238">
        <v>0</v>
      </c>
      <c r="U1034" s="238">
        <v>0.43</v>
      </c>
      <c r="V1034" s="238">
        <v>0</v>
      </c>
      <c r="W1034" s="238">
        <v>0</v>
      </c>
      <c r="X1034" s="238">
        <v>0</v>
      </c>
      <c r="Y1034" s="238">
        <v>0</v>
      </c>
      <c r="Z1034" s="238">
        <v>0</v>
      </c>
      <c r="AA1034" s="246">
        <v>0</v>
      </c>
      <c r="AB1034" s="93"/>
    </row>
    <row r="1035" spans="1:28" ht="19.5" customHeight="1" x14ac:dyDescent="0.15">
      <c r="A1035" s="191" t="s">
        <v>227</v>
      </c>
      <c r="B1035" s="195"/>
      <c r="C1035" s="195"/>
      <c r="D1035" s="195"/>
      <c r="E1035" s="186" t="s">
        <v>150</v>
      </c>
      <c r="F1035" s="238">
        <v>0.14699999999999999</v>
      </c>
      <c r="G1035" s="238">
        <v>0</v>
      </c>
      <c r="H1035" s="238">
        <v>0</v>
      </c>
      <c r="I1035" s="238">
        <v>0</v>
      </c>
      <c r="J1035" s="238">
        <v>0</v>
      </c>
      <c r="K1035" s="238">
        <v>0</v>
      </c>
      <c r="L1035" s="238">
        <v>0</v>
      </c>
      <c r="M1035" s="238">
        <v>2.3E-2</v>
      </c>
      <c r="N1035" s="238">
        <v>0</v>
      </c>
      <c r="O1035" s="238">
        <v>0</v>
      </c>
      <c r="P1035" s="238">
        <v>0</v>
      </c>
      <c r="Q1035" s="238">
        <v>0</v>
      </c>
      <c r="R1035" s="238">
        <v>0</v>
      </c>
      <c r="S1035" s="238">
        <v>0</v>
      </c>
      <c r="T1035" s="238">
        <v>0</v>
      </c>
      <c r="U1035" s="238">
        <v>0.124</v>
      </c>
      <c r="V1035" s="238">
        <v>0</v>
      </c>
      <c r="W1035" s="238">
        <v>0</v>
      </c>
      <c r="X1035" s="238">
        <v>0</v>
      </c>
      <c r="Y1035" s="238">
        <v>0</v>
      </c>
      <c r="Z1035" s="238">
        <v>0</v>
      </c>
      <c r="AA1035" s="246">
        <v>0</v>
      </c>
      <c r="AB1035" s="93"/>
    </row>
    <row r="1036" spans="1:28" ht="19.5" customHeight="1" x14ac:dyDescent="0.15">
      <c r="A1036" s="191"/>
      <c r="B1036" s="194"/>
      <c r="C1036" s="190" t="s">
        <v>165</v>
      </c>
      <c r="D1036" s="185"/>
      <c r="E1036" s="186" t="s">
        <v>184</v>
      </c>
      <c r="F1036" s="238">
        <v>64.069999999999993</v>
      </c>
      <c r="G1036" s="238">
        <v>7.0000000000000007E-2</v>
      </c>
      <c r="H1036" s="238">
        <v>0</v>
      </c>
      <c r="I1036" s="238">
        <v>0.84</v>
      </c>
      <c r="J1036" s="238">
        <v>4.71</v>
      </c>
      <c r="K1036" s="238">
        <v>0.78</v>
      </c>
      <c r="L1036" s="238">
        <v>0.16</v>
      </c>
      <c r="M1036" s="238">
        <v>0.49</v>
      </c>
      <c r="N1036" s="238">
        <v>2.46</v>
      </c>
      <c r="O1036" s="238">
        <v>0.9</v>
      </c>
      <c r="P1036" s="238">
        <v>4.76</v>
      </c>
      <c r="Q1036" s="238">
        <v>4.42</v>
      </c>
      <c r="R1036" s="238">
        <v>10.71</v>
      </c>
      <c r="S1036" s="238">
        <v>9.6</v>
      </c>
      <c r="T1036" s="238">
        <v>18.66</v>
      </c>
      <c r="U1036" s="238">
        <v>0.68</v>
      </c>
      <c r="V1036" s="238">
        <v>4.83</v>
      </c>
      <c r="W1036" s="238">
        <v>0</v>
      </c>
      <c r="X1036" s="238">
        <v>0</v>
      </c>
      <c r="Y1036" s="238">
        <v>0</v>
      </c>
      <c r="Z1036" s="238">
        <v>0</v>
      </c>
      <c r="AA1036" s="246">
        <v>0</v>
      </c>
      <c r="AB1036" s="93"/>
    </row>
    <row r="1037" spans="1:28" ht="19.5" customHeight="1" x14ac:dyDescent="0.15">
      <c r="A1037" s="191"/>
      <c r="B1037" s="194"/>
      <c r="C1037" s="194"/>
      <c r="D1037" s="188"/>
      <c r="E1037" s="186" t="s">
        <v>150</v>
      </c>
      <c r="F1037" s="238">
        <v>6.4429999999999996</v>
      </c>
      <c r="G1037" s="238">
        <v>0</v>
      </c>
      <c r="H1037" s="238">
        <v>0</v>
      </c>
      <c r="I1037" s="238">
        <v>0.02</v>
      </c>
      <c r="J1037" s="238">
        <v>0.23699999999999999</v>
      </c>
      <c r="K1037" s="238">
        <v>5.7000000000000002E-2</v>
      </c>
      <c r="L1037" s="238">
        <v>1.2999999999999999E-2</v>
      </c>
      <c r="M1037" s="238">
        <v>4.5999999999999999E-2</v>
      </c>
      <c r="N1037" s="238">
        <v>0.22600000000000001</v>
      </c>
      <c r="O1037" s="238">
        <v>0.10100000000000001</v>
      </c>
      <c r="P1037" s="238">
        <v>0.54600000000000004</v>
      </c>
      <c r="Q1037" s="238">
        <v>0.52</v>
      </c>
      <c r="R1037" s="238">
        <v>1.087</v>
      </c>
      <c r="S1037" s="238">
        <v>1.004</v>
      </c>
      <c r="T1037" s="238">
        <v>2.0049999999999999</v>
      </c>
      <c r="U1037" s="238">
        <v>8.5000000000000006E-2</v>
      </c>
      <c r="V1037" s="238">
        <v>0.496</v>
      </c>
      <c r="W1037" s="238">
        <v>0</v>
      </c>
      <c r="X1037" s="238">
        <v>0</v>
      </c>
      <c r="Y1037" s="238">
        <v>0</v>
      </c>
      <c r="Z1037" s="238">
        <v>0</v>
      </c>
      <c r="AA1037" s="246">
        <v>0</v>
      </c>
      <c r="AB1037" s="93"/>
    </row>
    <row r="1038" spans="1:28" ht="19.5" customHeight="1" x14ac:dyDescent="0.15">
      <c r="A1038" s="191"/>
      <c r="B1038" s="193"/>
      <c r="C1038" s="190" t="s">
        <v>152</v>
      </c>
      <c r="D1038" s="185"/>
      <c r="E1038" s="186" t="s">
        <v>184</v>
      </c>
      <c r="F1038" s="238">
        <v>6653.19</v>
      </c>
      <c r="G1038" s="238">
        <v>0</v>
      </c>
      <c r="H1038" s="238">
        <v>28.02</v>
      </c>
      <c r="I1038" s="238">
        <v>50.87</v>
      </c>
      <c r="J1038" s="238">
        <v>59.1</v>
      </c>
      <c r="K1038" s="238">
        <v>144.41</v>
      </c>
      <c r="L1038" s="238">
        <v>204.17</v>
      </c>
      <c r="M1038" s="238">
        <v>181.38</v>
      </c>
      <c r="N1038" s="238">
        <v>330.44</v>
      </c>
      <c r="O1038" s="238">
        <v>199.37</v>
      </c>
      <c r="P1038" s="238">
        <v>252.6</v>
      </c>
      <c r="Q1038" s="238">
        <v>425.54</v>
      </c>
      <c r="R1038" s="238">
        <v>683.95</v>
      </c>
      <c r="S1038" s="238">
        <v>741.31</v>
      </c>
      <c r="T1038" s="238">
        <v>1684.82</v>
      </c>
      <c r="U1038" s="238">
        <v>1022.39</v>
      </c>
      <c r="V1038" s="238">
        <v>237.4</v>
      </c>
      <c r="W1038" s="238">
        <v>276.27999999999997</v>
      </c>
      <c r="X1038" s="238">
        <v>10.26</v>
      </c>
      <c r="Y1038" s="238">
        <v>35.93</v>
      </c>
      <c r="Z1038" s="238">
        <v>24.29</v>
      </c>
      <c r="AA1038" s="246">
        <v>60.66</v>
      </c>
      <c r="AB1038" s="93"/>
    </row>
    <row r="1039" spans="1:28" ht="19.5" customHeight="1" x14ac:dyDescent="0.15">
      <c r="A1039" s="191"/>
      <c r="B1039" s="194"/>
      <c r="C1039" s="194"/>
      <c r="D1039" s="188"/>
      <c r="E1039" s="186" t="s">
        <v>150</v>
      </c>
      <c r="F1039" s="238">
        <v>1024.473</v>
      </c>
      <c r="G1039" s="238">
        <v>0</v>
      </c>
      <c r="H1039" s="238">
        <v>0.253</v>
      </c>
      <c r="I1039" s="238">
        <v>1.3180000000000001</v>
      </c>
      <c r="J1039" s="238">
        <v>2.968</v>
      </c>
      <c r="K1039" s="238">
        <v>10.271000000000001</v>
      </c>
      <c r="L1039" s="238">
        <v>18.603999999999999</v>
      </c>
      <c r="M1039" s="238">
        <v>19.626000000000001</v>
      </c>
      <c r="N1039" s="238">
        <v>38.786999999999999</v>
      </c>
      <c r="O1039" s="238">
        <v>27.742000000000001</v>
      </c>
      <c r="P1039" s="238">
        <v>37.994</v>
      </c>
      <c r="Q1039" s="238">
        <v>68.367000000000004</v>
      </c>
      <c r="R1039" s="238">
        <v>105.716000000001</v>
      </c>
      <c r="S1039" s="238">
        <v>117.26300000000001</v>
      </c>
      <c r="T1039" s="238">
        <v>272.26400000000001</v>
      </c>
      <c r="U1039" s="238">
        <v>179.09399999999999</v>
      </c>
      <c r="V1039" s="238">
        <v>43.738</v>
      </c>
      <c r="W1039" s="238">
        <v>53.86</v>
      </c>
      <c r="X1039" s="238">
        <v>2.5790000000000002</v>
      </c>
      <c r="Y1039" s="238">
        <v>7.6459999999999999</v>
      </c>
      <c r="Z1039" s="238">
        <v>6.3280000000000003</v>
      </c>
      <c r="AA1039" s="246">
        <v>10.055</v>
      </c>
      <c r="AB1039" s="93"/>
    </row>
    <row r="1040" spans="1:28" ht="19.5" customHeight="1" x14ac:dyDescent="0.15">
      <c r="A1040" s="191"/>
      <c r="B1040" s="195" t="s">
        <v>94</v>
      </c>
      <c r="C1040" s="186"/>
      <c r="D1040" s="186" t="s">
        <v>153</v>
      </c>
      <c r="E1040" s="186" t="s">
        <v>184</v>
      </c>
      <c r="F1040" s="238">
        <v>1309.1099999999999</v>
      </c>
      <c r="G1040" s="238">
        <v>0</v>
      </c>
      <c r="H1040" s="238">
        <v>0</v>
      </c>
      <c r="I1040" s="238">
        <v>1.45</v>
      </c>
      <c r="J1040" s="238">
        <v>0</v>
      </c>
      <c r="K1040" s="238">
        <v>5.2</v>
      </c>
      <c r="L1040" s="238">
        <v>7.41</v>
      </c>
      <c r="M1040" s="238">
        <v>37.159999999999997</v>
      </c>
      <c r="N1040" s="238">
        <v>48.61</v>
      </c>
      <c r="O1040" s="238">
        <v>64.08</v>
      </c>
      <c r="P1040" s="238">
        <v>74.44</v>
      </c>
      <c r="Q1040" s="238">
        <v>111.36</v>
      </c>
      <c r="R1040" s="238">
        <v>84.87</v>
      </c>
      <c r="S1040" s="238">
        <v>113.42</v>
      </c>
      <c r="T1040" s="238">
        <v>256.45999999999998</v>
      </c>
      <c r="U1040" s="238">
        <v>256.36</v>
      </c>
      <c r="V1040" s="238">
        <v>71.400000000000006</v>
      </c>
      <c r="W1040" s="238">
        <v>115.53</v>
      </c>
      <c r="X1040" s="238">
        <v>8.18</v>
      </c>
      <c r="Y1040" s="238">
        <v>20.91</v>
      </c>
      <c r="Z1040" s="238">
        <v>24.29</v>
      </c>
      <c r="AA1040" s="250">
        <v>7.98</v>
      </c>
      <c r="AB1040" s="93"/>
    </row>
    <row r="1041" spans="1:28" ht="19.5" customHeight="1" x14ac:dyDescent="0.15">
      <c r="A1041" s="191"/>
      <c r="B1041" s="195"/>
      <c r="C1041" s="195" t="s">
        <v>10</v>
      </c>
      <c r="D1041" s="195"/>
      <c r="E1041" s="186" t="s">
        <v>150</v>
      </c>
      <c r="F1041" s="238">
        <v>307.24200000000002</v>
      </c>
      <c r="G1041" s="238">
        <v>0</v>
      </c>
      <c r="H1041" s="238">
        <v>0</v>
      </c>
      <c r="I1041" s="238">
        <v>7.2999999999999995E-2</v>
      </c>
      <c r="J1041" s="238">
        <v>0</v>
      </c>
      <c r="K1041" s="238">
        <v>0.52</v>
      </c>
      <c r="L1041" s="238">
        <v>0.88800000000000001</v>
      </c>
      <c r="M1041" s="238">
        <v>5.2009999999999996</v>
      </c>
      <c r="N1041" s="238">
        <v>7.7770000000000001</v>
      </c>
      <c r="O1041" s="238">
        <v>11.510999999999999</v>
      </c>
      <c r="P1041" s="238">
        <v>14.879</v>
      </c>
      <c r="Q1041" s="238">
        <v>24.492000000000001</v>
      </c>
      <c r="R1041" s="238">
        <v>18.940000000000001</v>
      </c>
      <c r="S1041" s="238">
        <v>26.34</v>
      </c>
      <c r="T1041" s="238">
        <v>63.823</v>
      </c>
      <c r="U1041" s="238">
        <v>66.587000000000003</v>
      </c>
      <c r="V1041" s="238">
        <v>19.521000000000001</v>
      </c>
      <c r="W1041" s="238">
        <v>30.344000000000001</v>
      </c>
      <c r="X1041" s="238">
        <v>2.274</v>
      </c>
      <c r="Y1041" s="238">
        <v>5.4359999999999999</v>
      </c>
      <c r="Z1041" s="238">
        <v>6.3280000000000003</v>
      </c>
      <c r="AA1041" s="246">
        <v>2.3079999999999998</v>
      </c>
      <c r="AB1041" s="93"/>
    </row>
    <row r="1042" spans="1:28" ht="19.5" customHeight="1" x14ac:dyDescent="0.15">
      <c r="A1042" s="191"/>
      <c r="B1042" s="195"/>
      <c r="C1042" s="195"/>
      <c r="D1042" s="186" t="s">
        <v>157</v>
      </c>
      <c r="E1042" s="186" t="s">
        <v>184</v>
      </c>
      <c r="F1042" s="238">
        <v>1063.5899999999999</v>
      </c>
      <c r="G1042" s="238">
        <v>0</v>
      </c>
      <c r="H1042" s="238">
        <v>0</v>
      </c>
      <c r="I1042" s="238">
        <v>1.45</v>
      </c>
      <c r="J1042" s="238">
        <v>0</v>
      </c>
      <c r="K1042" s="238">
        <v>3.78</v>
      </c>
      <c r="L1042" s="238">
        <v>4.59</v>
      </c>
      <c r="M1042" s="238">
        <v>35.97</v>
      </c>
      <c r="N1042" s="238">
        <v>48.06</v>
      </c>
      <c r="O1042" s="238">
        <v>35.42</v>
      </c>
      <c r="P1042" s="238">
        <v>57.52</v>
      </c>
      <c r="Q1042" s="238">
        <v>89.15</v>
      </c>
      <c r="R1042" s="238">
        <v>77.88</v>
      </c>
      <c r="S1042" s="238">
        <v>104.49</v>
      </c>
      <c r="T1042" s="238">
        <v>219.17</v>
      </c>
      <c r="U1042" s="238">
        <v>221.42</v>
      </c>
      <c r="V1042" s="238">
        <v>36.39</v>
      </c>
      <c r="W1042" s="238">
        <v>80.59</v>
      </c>
      <c r="X1042" s="238">
        <v>2.92</v>
      </c>
      <c r="Y1042" s="238">
        <v>20.91</v>
      </c>
      <c r="Z1042" s="238">
        <v>23.88</v>
      </c>
      <c r="AA1042" s="246">
        <v>0</v>
      </c>
      <c r="AB1042" s="93"/>
    </row>
    <row r="1043" spans="1:28" ht="19.5" customHeight="1" x14ac:dyDescent="0.15">
      <c r="A1043" s="191"/>
      <c r="B1043" s="195"/>
      <c r="C1043" s="195"/>
      <c r="D1043" s="195"/>
      <c r="E1043" s="186" t="s">
        <v>150</v>
      </c>
      <c r="F1043" s="238">
        <v>247.27199999999999</v>
      </c>
      <c r="G1043" s="238">
        <v>0</v>
      </c>
      <c r="H1043" s="238">
        <v>0</v>
      </c>
      <c r="I1043" s="238">
        <v>7.2999999999999995E-2</v>
      </c>
      <c r="J1043" s="238">
        <v>0</v>
      </c>
      <c r="K1043" s="238">
        <v>0.378</v>
      </c>
      <c r="L1043" s="238">
        <v>0.55100000000000005</v>
      </c>
      <c r="M1043" s="238">
        <v>5.0339999999999998</v>
      </c>
      <c r="N1043" s="238">
        <v>7.6890000000000001</v>
      </c>
      <c r="O1043" s="238">
        <v>6.351</v>
      </c>
      <c r="P1043" s="238">
        <v>11.496</v>
      </c>
      <c r="Q1043" s="238">
        <v>19.606000000000002</v>
      </c>
      <c r="R1043" s="238">
        <v>17.728000000000002</v>
      </c>
      <c r="S1043" s="238">
        <v>24.204000000000001</v>
      </c>
      <c r="T1043" s="238">
        <v>54.351999999999997</v>
      </c>
      <c r="U1043" s="238">
        <v>57.399000000000001</v>
      </c>
      <c r="V1043" s="238">
        <v>9.4640000000000004</v>
      </c>
      <c r="W1043" s="238">
        <v>20.541</v>
      </c>
      <c r="X1043" s="238">
        <v>0.76100000000000001</v>
      </c>
      <c r="Y1043" s="238">
        <v>5.4359999999999999</v>
      </c>
      <c r="Z1043" s="238">
        <v>6.2089999999999996</v>
      </c>
      <c r="AA1043" s="246">
        <v>0</v>
      </c>
      <c r="AB1043" s="93"/>
    </row>
    <row r="1044" spans="1:28" ht="19.5" customHeight="1" x14ac:dyDescent="0.15">
      <c r="A1044" s="191"/>
      <c r="B1044" s="195" t="s">
        <v>65</v>
      </c>
      <c r="C1044" s="195" t="s">
        <v>159</v>
      </c>
      <c r="D1044" s="186" t="s">
        <v>160</v>
      </c>
      <c r="E1044" s="186" t="s">
        <v>184</v>
      </c>
      <c r="F1044" s="238">
        <v>154.87</v>
      </c>
      <c r="G1044" s="238">
        <v>0</v>
      </c>
      <c r="H1044" s="238">
        <v>0</v>
      </c>
      <c r="I1044" s="238">
        <v>0</v>
      </c>
      <c r="J1044" s="238">
        <v>0</v>
      </c>
      <c r="K1044" s="238">
        <v>1.42</v>
      </c>
      <c r="L1044" s="238">
        <v>2.82</v>
      </c>
      <c r="M1044" s="238">
        <v>1.19</v>
      </c>
      <c r="N1044" s="238">
        <v>0.55000000000000004</v>
      </c>
      <c r="O1044" s="238">
        <v>28.66</v>
      </c>
      <c r="P1044" s="238">
        <v>16.920000000000002</v>
      </c>
      <c r="Q1044" s="238">
        <v>22.21</v>
      </c>
      <c r="R1044" s="238">
        <v>6.71</v>
      </c>
      <c r="S1044" s="238">
        <v>8.81</v>
      </c>
      <c r="T1044" s="238">
        <v>28.54</v>
      </c>
      <c r="U1044" s="238">
        <v>31.37</v>
      </c>
      <c r="V1044" s="238">
        <v>3.2</v>
      </c>
      <c r="W1044" s="238">
        <v>2.4700000000000002</v>
      </c>
      <c r="X1044" s="238">
        <v>0</v>
      </c>
      <c r="Y1044" s="238">
        <v>0</v>
      </c>
      <c r="Z1044" s="238">
        <v>0</v>
      </c>
      <c r="AA1044" s="246">
        <v>0</v>
      </c>
      <c r="AB1044" s="93"/>
    </row>
    <row r="1045" spans="1:28" ht="19.5" customHeight="1" x14ac:dyDescent="0.15">
      <c r="A1045" s="191"/>
      <c r="B1045" s="195"/>
      <c r="C1045" s="195"/>
      <c r="D1045" s="195"/>
      <c r="E1045" s="186" t="s">
        <v>150</v>
      </c>
      <c r="F1045" s="238">
        <v>34.081000000000003</v>
      </c>
      <c r="G1045" s="238">
        <v>0</v>
      </c>
      <c r="H1045" s="238">
        <v>0</v>
      </c>
      <c r="I1045" s="238">
        <v>0</v>
      </c>
      <c r="J1045" s="238">
        <v>0</v>
      </c>
      <c r="K1045" s="238">
        <v>0.14199999999999999</v>
      </c>
      <c r="L1045" s="238">
        <v>0.33700000000000002</v>
      </c>
      <c r="M1045" s="238">
        <v>0.16700000000000001</v>
      </c>
      <c r="N1045" s="238">
        <v>8.7999999999999995E-2</v>
      </c>
      <c r="O1045" s="238">
        <v>5.16</v>
      </c>
      <c r="P1045" s="238">
        <v>3.383</v>
      </c>
      <c r="Q1045" s="238">
        <v>4.8860000000000001</v>
      </c>
      <c r="R1045" s="238">
        <v>1.1739999999999999</v>
      </c>
      <c r="S1045" s="238">
        <v>2.109</v>
      </c>
      <c r="T1045" s="238">
        <v>7.1979999999999897</v>
      </c>
      <c r="U1045" s="238">
        <v>8.1549999999999994</v>
      </c>
      <c r="V1045" s="238">
        <v>0.83199999999999996</v>
      </c>
      <c r="W1045" s="238">
        <v>0.45</v>
      </c>
      <c r="X1045" s="238">
        <v>0</v>
      </c>
      <c r="Y1045" s="238">
        <v>0</v>
      </c>
      <c r="Z1045" s="238">
        <v>0</v>
      </c>
      <c r="AA1045" s="246">
        <v>0</v>
      </c>
      <c r="AB1045" s="93"/>
    </row>
    <row r="1046" spans="1:28" ht="19.5" customHeight="1" x14ac:dyDescent="0.15">
      <c r="A1046" s="191" t="s">
        <v>85</v>
      </c>
      <c r="B1046" s="195"/>
      <c r="C1046" s="195"/>
      <c r="D1046" s="186" t="s">
        <v>166</v>
      </c>
      <c r="E1046" s="186" t="s">
        <v>184</v>
      </c>
      <c r="F1046" s="238">
        <v>90.65</v>
      </c>
      <c r="G1046" s="238">
        <v>0</v>
      </c>
      <c r="H1046" s="238">
        <v>0</v>
      </c>
      <c r="I1046" s="238">
        <v>0</v>
      </c>
      <c r="J1046" s="238">
        <v>0</v>
      </c>
      <c r="K1046" s="238">
        <v>0</v>
      </c>
      <c r="L1046" s="238">
        <v>0</v>
      </c>
      <c r="M1046" s="238">
        <v>0</v>
      </c>
      <c r="N1046" s="238">
        <v>0</v>
      </c>
      <c r="O1046" s="238">
        <v>0</v>
      </c>
      <c r="P1046" s="238">
        <v>0</v>
      </c>
      <c r="Q1046" s="238">
        <v>0</v>
      </c>
      <c r="R1046" s="238">
        <v>0.28000000000000003</v>
      </c>
      <c r="S1046" s="238">
        <v>0.12</v>
      </c>
      <c r="T1046" s="238">
        <v>8.75</v>
      </c>
      <c r="U1046" s="238">
        <v>3.57</v>
      </c>
      <c r="V1046" s="238">
        <v>31.81</v>
      </c>
      <c r="W1046" s="238">
        <v>32.47</v>
      </c>
      <c r="X1046" s="238">
        <v>5.26</v>
      </c>
      <c r="Y1046" s="238">
        <v>0</v>
      </c>
      <c r="Z1046" s="238">
        <v>0.41</v>
      </c>
      <c r="AA1046" s="246">
        <v>7.98</v>
      </c>
      <c r="AB1046" s="93"/>
    </row>
    <row r="1047" spans="1:28" ht="19.5" customHeight="1" x14ac:dyDescent="0.15">
      <c r="A1047" s="191"/>
      <c r="B1047" s="195"/>
      <c r="C1047" s="195" t="s">
        <v>162</v>
      </c>
      <c r="D1047" s="195"/>
      <c r="E1047" s="186" t="s">
        <v>150</v>
      </c>
      <c r="F1047" s="238">
        <v>25.888999999999999</v>
      </c>
      <c r="G1047" s="238">
        <v>0</v>
      </c>
      <c r="H1047" s="238">
        <v>0</v>
      </c>
      <c r="I1047" s="238">
        <v>0</v>
      </c>
      <c r="J1047" s="238">
        <v>0</v>
      </c>
      <c r="K1047" s="238">
        <v>0</v>
      </c>
      <c r="L1047" s="238">
        <v>0</v>
      </c>
      <c r="M1047" s="238">
        <v>0</v>
      </c>
      <c r="N1047" s="238">
        <v>0</v>
      </c>
      <c r="O1047" s="238">
        <v>0</v>
      </c>
      <c r="P1047" s="238">
        <v>0</v>
      </c>
      <c r="Q1047" s="238">
        <v>0</v>
      </c>
      <c r="R1047" s="238">
        <v>3.7999999999999999E-2</v>
      </c>
      <c r="S1047" s="238">
        <v>2.7E-2</v>
      </c>
      <c r="T1047" s="238">
        <v>2.2730000000000001</v>
      </c>
      <c r="U1047" s="238">
        <v>1.0329999999999999</v>
      </c>
      <c r="V1047" s="238">
        <v>9.2249999999999996</v>
      </c>
      <c r="W1047" s="238">
        <v>9.3529999999999998</v>
      </c>
      <c r="X1047" s="238">
        <v>1.5129999999999999</v>
      </c>
      <c r="Y1047" s="238">
        <v>0</v>
      </c>
      <c r="Z1047" s="238">
        <v>0.11899999999999999</v>
      </c>
      <c r="AA1047" s="246">
        <v>2.3079999999999998</v>
      </c>
      <c r="AB1047" s="93"/>
    </row>
    <row r="1048" spans="1:28" ht="19.5" customHeight="1" x14ac:dyDescent="0.15">
      <c r="A1048" s="191"/>
      <c r="B1048" s="195" t="s">
        <v>20</v>
      </c>
      <c r="C1048" s="195"/>
      <c r="D1048" s="186" t="s">
        <v>164</v>
      </c>
      <c r="E1048" s="186" t="s">
        <v>184</v>
      </c>
      <c r="F1048" s="238">
        <v>0</v>
      </c>
      <c r="G1048" s="238">
        <v>0</v>
      </c>
      <c r="H1048" s="238">
        <v>0</v>
      </c>
      <c r="I1048" s="238">
        <v>0</v>
      </c>
      <c r="J1048" s="238">
        <v>0</v>
      </c>
      <c r="K1048" s="238">
        <v>0</v>
      </c>
      <c r="L1048" s="238">
        <v>0</v>
      </c>
      <c r="M1048" s="238">
        <v>0</v>
      </c>
      <c r="N1048" s="238">
        <v>0</v>
      </c>
      <c r="O1048" s="238">
        <v>0</v>
      </c>
      <c r="P1048" s="238">
        <v>0</v>
      </c>
      <c r="Q1048" s="238">
        <v>0</v>
      </c>
      <c r="R1048" s="238">
        <v>0</v>
      </c>
      <c r="S1048" s="238">
        <v>0</v>
      </c>
      <c r="T1048" s="238">
        <v>0</v>
      </c>
      <c r="U1048" s="238">
        <v>0</v>
      </c>
      <c r="V1048" s="238">
        <v>0</v>
      </c>
      <c r="W1048" s="238">
        <v>0</v>
      </c>
      <c r="X1048" s="238">
        <v>0</v>
      </c>
      <c r="Y1048" s="238">
        <v>0</v>
      </c>
      <c r="Z1048" s="238">
        <v>0</v>
      </c>
      <c r="AA1048" s="246">
        <v>0</v>
      </c>
      <c r="AB1048" s="93"/>
    </row>
    <row r="1049" spans="1:28" ht="19.5" customHeight="1" x14ac:dyDescent="0.15">
      <c r="A1049" s="191"/>
      <c r="B1049" s="195"/>
      <c r="C1049" s="195"/>
      <c r="D1049" s="195"/>
      <c r="E1049" s="186" t="s">
        <v>150</v>
      </c>
      <c r="F1049" s="238">
        <v>0</v>
      </c>
      <c r="G1049" s="238">
        <v>0</v>
      </c>
      <c r="H1049" s="238">
        <v>0</v>
      </c>
      <c r="I1049" s="238">
        <v>0</v>
      </c>
      <c r="J1049" s="238">
        <v>0</v>
      </c>
      <c r="K1049" s="238">
        <v>0</v>
      </c>
      <c r="L1049" s="238">
        <v>0</v>
      </c>
      <c r="M1049" s="238">
        <v>0</v>
      </c>
      <c r="N1049" s="238">
        <v>0</v>
      </c>
      <c r="O1049" s="238">
        <v>0</v>
      </c>
      <c r="P1049" s="238">
        <v>0</v>
      </c>
      <c r="Q1049" s="238">
        <v>0</v>
      </c>
      <c r="R1049" s="238">
        <v>0</v>
      </c>
      <c r="S1049" s="238">
        <v>0</v>
      </c>
      <c r="T1049" s="238">
        <v>0</v>
      </c>
      <c r="U1049" s="238">
        <v>0</v>
      </c>
      <c r="V1049" s="238">
        <v>0</v>
      </c>
      <c r="W1049" s="238">
        <v>0</v>
      </c>
      <c r="X1049" s="238">
        <v>0</v>
      </c>
      <c r="Y1049" s="238">
        <v>0</v>
      </c>
      <c r="Z1049" s="238">
        <v>0</v>
      </c>
      <c r="AA1049" s="246">
        <v>0</v>
      </c>
      <c r="AB1049" s="93"/>
    </row>
    <row r="1050" spans="1:28" ht="19.5" customHeight="1" x14ac:dyDescent="0.15">
      <c r="A1050" s="191"/>
      <c r="B1050" s="194"/>
      <c r="C1050" s="190" t="s">
        <v>165</v>
      </c>
      <c r="D1050" s="185"/>
      <c r="E1050" s="186" t="s">
        <v>184</v>
      </c>
      <c r="F1050" s="238">
        <v>5344.08</v>
      </c>
      <c r="G1050" s="238">
        <v>0</v>
      </c>
      <c r="H1050" s="238">
        <v>28.02</v>
      </c>
      <c r="I1050" s="238">
        <v>49.42</v>
      </c>
      <c r="J1050" s="238">
        <v>59.1</v>
      </c>
      <c r="K1050" s="238">
        <v>139.21</v>
      </c>
      <c r="L1050" s="238">
        <v>196.76</v>
      </c>
      <c r="M1050" s="238">
        <v>144.22</v>
      </c>
      <c r="N1050" s="238">
        <v>281.83</v>
      </c>
      <c r="O1050" s="238">
        <v>135.29</v>
      </c>
      <c r="P1050" s="238">
        <v>178.16</v>
      </c>
      <c r="Q1050" s="238">
        <v>314.18</v>
      </c>
      <c r="R1050" s="238">
        <v>599.08000000000004</v>
      </c>
      <c r="S1050" s="238">
        <v>627.89</v>
      </c>
      <c r="T1050" s="238">
        <v>1428.36</v>
      </c>
      <c r="U1050" s="238">
        <v>766.03</v>
      </c>
      <c r="V1050" s="238">
        <v>166</v>
      </c>
      <c r="W1050" s="238">
        <v>160.75</v>
      </c>
      <c r="X1050" s="238">
        <v>2.08</v>
      </c>
      <c r="Y1050" s="238">
        <v>15.02</v>
      </c>
      <c r="Z1050" s="238">
        <v>0</v>
      </c>
      <c r="AA1050" s="246">
        <v>52.68</v>
      </c>
      <c r="AB1050" s="93"/>
    </row>
    <row r="1051" spans="1:28" ht="19.5" customHeight="1" thickBot="1" x14ac:dyDescent="0.2">
      <c r="A1051" s="196"/>
      <c r="B1051" s="197"/>
      <c r="C1051" s="197"/>
      <c r="D1051" s="198"/>
      <c r="E1051" s="199" t="s">
        <v>150</v>
      </c>
      <c r="F1051" s="238">
        <v>717.23099999999999</v>
      </c>
      <c r="G1051" s="249">
        <v>0</v>
      </c>
      <c r="H1051" s="248">
        <v>0.253</v>
      </c>
      <c r="I1051" s="248">
        <v>1.2450000000000001</v>
      </c>
      <c r="J1051" s="248">
        <v>2.968</v>
      </c>
      <c r="K1051" s="248">
        <v>9.7509999999999906</v>
      </c>
      <c r="L1051" s="248">
        <v>17.716000000000001</v>
      </c>
      <c r="M1051" s="248">
        <v>14.425000000000001</v>
      </c>
      <c r="N1051" s="248">
        <v>31.01</v>
      </c>
      <c r="O1051" s="248">
        <v>16.231000000000002</v>
      </c>
      <c r="P1051" s="248">
        <v>23.114999999999998</v>
      </c>
      <c r="Q1051" s="248">
        <v>43.875</v>
      </c>
      <c r="R1051" s="248">
        <v>86.776000000000494</v>
      </c>
      <c r="S1051" s="248">
        <v>90.9230000000003</v>
      </c>
      <c r="T1051" s="248">
        <v>208.441</v>
      </c>
      <c r="U1051" s="248">
        <v>112.50700000000001</v>
      </c>
      <c r="V1051" s="248">
        <v>24.216999999999999</v>
      </c>
      <c r="W1051" s="248">
        <v>23.515999999999998</v>
      </c>
      <c r="X1051" s="248">
        <v>0.30499999999999999</v>
      </c>
      <c r="Y1051" s="248">
        <v>2.21</v>
      </c>
      <c r="Z1051" s="248">
        <v>0</v>
      </c>
      <c r="AA1051" s="247">
        <v>7.7469999999999999</v>
      </c>
      <c r="AB1051" s="93"/>
    </row>
    <row r="1052" spans="1:28" ht="19.5" customHeight="1" x14ac:dyDescent="0.15">
      <c r="A1052" s="390" t="s">
        <v>119</v>
      </c>
      <c r="B1052" s="393" t="s">
        <v>120</v>
      </c>
      <c r="C1052" s="394"/>
      <c r="D1052" s="395"/>
      <c r="E1052" s="195" t="s">
        <v>184</v>
      </c>
      <c r="F1052" s="246">
        <v>432.07</v>
      </c>
    </row>
    <row r="1053" spans="1:28" ht="19.5" customHeight="1" x14ac:dyDescent="0.15">
      <c r="A1053" s="391"/>
      <c r="B1053" s="396" t="s">
        <v>206</v>
      </c>
      <c r="C1053" s="397"/>
      <c r="D1053" s="398"/>
      <c r="E1053" s="186" t="s">
        <v>184</v>
      </c>
      <c r="F1053" s="246">
        <v>149.28</v>
      </c>
    </row>
    <row r="1054" spans="1:28" ht="19.5" customHeight="1" x14ac:dyDescent="0.15">
      <c r="A1054" s="392"/>
      <c r="B1054" s="396" t="s">
        <v>207</v>
      </c>
      <c r="C1054" s="397"/>
      <c r="D1054" s="398"/>
      <c r="E1054" s="186" t="s">
        <v>184</v>
      </c>
      <c r="F1054" s="246">
        <v>282.79000000000002</v>
      </c>
    </row>
    <row r="1055" spans="1:28" ht="19.5" customHeight="1" thickBot="1" x14ac:dyDescent="0.2">
      <c r="A1055" s="399" t="s">
        <v>205</v>
      </c>
      <c r="B1055" s="400"/>
      <c r="C1055" s="400"/>
      <c r="D1055" s="401"/>
      <c r="E1055" s="200" t="s">
        <v>184</v>
      </c>
      <c r="F1055" s="245">
        <v>0.28999999999999998</v>
      </c>
    </row>
    <row r="1057" spans="1:28" ht="19.5" customHeight="1" x14ac:dyDescent="0.15">
      <c r="A1057" s="88" t="s">
        <v>387</v>
      </c>
      <c r="F1057" s="259" t="s">
        <v>525</v>
      </c>
    </row>
    <row r="1058" spans="1:28" ht="19.5" customHeight="1" thickBot="1" x14ac:dyDescent="0.2">
      <c r="A1058" s="387" t="s">
        <v>28</v>
      </c>
      <c r="B1058" s="389"/>
      <c r="C1058" s="389"/>
      <c r="D1058" s="389"/>
      <c r="E1058" s="389"/>
      <c r="F1058" s="389"/>
      <c r="G1058" s="389"/>
      <c r="H1058" s="389"/>
      <c r="I1058" s="389"/>
      <c r="J1058" s="389"/>
      <c r="K1058" s="389"/>
      <c r="L1058" s="389"/>
      <c r="M1058" s="389"/>
      <c r="N1058" s="389"/>
      <c r="O1058" s="389"/>
      <c r="P1058" s="389"/>
      <c r="Q1058" s="389"/>
      <c r="R1058" s="389"/>
      <c r="S1058" s="389"/>
      <c r="T1058" s="389"/>
      <c r="U1058" s="389"/>
      <c r="V1058" s="389"/>
      <c r="W1058" s="389"/>
      <c r="X1058" s="389"/>
      <c r="Y1058" s="389"/>
      <c r="Z1058" s="389"/>
      <c r="AA1058" s="389"/>
    </row>
    <row r="1059" spans="1:28" ht="19.5" customHeight="1" x14ac:dyDescent="0.15">
      <c r="A1059" s="182" t="s">
        <v>180</v>
      </c>
      <c r="B1059" s="183"/>
      <c r="C1059" s="183"/>
      <c r="D1059" s="183"/>
      <c r="E1059" s="183"/>
      <c r="F1059" s="90" t="s">
        <v>181</v>
      </c>
      <c r="G1059" s="91"/>
      <c r="H1059" s="91"/>
      <c r="I1059" s="91"/>
      <c r="J1059" s="91"/>
      <c r="K1059" s="91"/>
      <c r="L1059" s="91"/>
      <c r="M1059" s="91"/>
      <c r="N1059" s="91"/>
      <c r="O1059" s="91"/>
      <c r="P1059" s="91"/>
      <c r="Q1059" s="258"/>
      <c r="R1059" s="92"/>
      <c r="S1059" s="91"/>
      <c r="T1059" s="91"/>
      <c r="U1059" s="91"/>
      <c r="V1059" s="91"/>
      <c r="W1059" s="91"/>
      <c r="X1059" s="91"/>
      <c r="Y1059" s="91"/>
      <c r="Z1059" s="91"/>
      <c r="AA1059" s="257" t="s">
        <v>182</v>
      </c>
      <c r="AB1059" s="93"/>
    </row>
    <row r="1060" spans="1:28" ht="19.5" customHeight="1" x14ac:dyDescent="0.15">
      <c r="A1060" s="184" t="s">
        <v>183</v>
      </c>
      <c r="B1060" s="185"/>
      <c r="C1060" s="185"/>
      <c r="D1060" s="185"/>
      <c r="E1060" s="186" t="s">
        <v>184</v>
      </c>
      <c r="F1060" s="238">
        <v>1330.8</v>
      </c>
      <c r="G1060" s="254" t="s">
        <v>185</v>
      </c>
      <c r="H1060" s="254" t="s">
        <v>186</v>
      </c>
      <c r="I1060" s="254" t="s">
        <v>187</v>
      </c>
      <c r="J1060" s="254" t="s">
        <v>188</v>
      </c>
      <c r="K1060" s="254" t="s">
        <v>228</v>
      </c>
      <c r="L1060" s="254" t="s">
        <v>229</v>
      </c>
      <c r="M1060" s="254" t="s">
        <v>230</v>
      </c>
      <c r="N1060" s="254" t="s">
        <v>231</v>
      </c>
      <c r="O1060" s="254" t="s">
        <v>232</v>
      </c>
      <c r="P1060" s="254" t="s">
        <v>233</v>
      </c>
      <c r="Q1060" s="256" t="s">
        <v>234</v>
      </c>
      <c r="R1060" s="255" t="s">
        <v>235</v>
      </c>
      <c r="S1060" s="254" t="s">
        <v>236</v>
      </c>
      <c r="T1060" s="254" t="s">
        <v>237</v>
      </c>
      <c r="U1060" s="254" t="s">
        <v>238</v>
      </c>
      <c r="V1060" s="254" t="s">
        <v>239</v>
      </c>
      <c r="W1060" s="254" t="s">
        <v>42</v>
      </c>
      <c r="X1060" s="254" t="s">
        <v>147</v>
      </c>
      <c r="Y1060" s="254" t="s">
        <v>148</v>
      </c>
      <c r="Z1060" s="254" t="s">
        <v>149</v>
      </c>
      <c r="AA1060" s="251"/>
      <c r="AB1060" s="93"/>
    </row>
    <row r="1061" spans="1:28" ht="19.5" customHeight="1" x14ac:dyDescent="0.15">
      <c r="A1061" s="187"/>
      <c r="B1061" s="188"/>
      <c r="C1061" s="188"/>
      <c r="D1061" s="188"/>
      <c r="E1061" s="186" t="s">
        <v>150</v>
      </c>
      <c r="F1061" s="238">
        <v>326.99900000000002</v>
      </c>
      <c r="G1061" s="252"/>
      <c r="H1061" s="252"/>
      <c r="I1061" s="252"/>
      <c r="J1061" s="252"/>
      <c r="K1061" s="252"/>
      <c r="L1061" s="252"/>
      <c r="M1061" s="252"/>
      <c r="N1061" s="252"/>
      <c r="O1061" s="252"/>
      <c r="P1061" s="252"/>
      <c r="Q1061" s="253"/>
      <c r="R1061" s="94"/>
      <c r="S1061" s="252"/>
      <c r="T1061" s="252"/>
      <c r="U1061" s="252"/>
      <c r="V1061" s="252"/>
      <c r="W1061" s="252"/>
      <c r="X1061" s="252"/>
      <c r="Y1061" s="252"/>
      <c r="Z1061" s="252"/>
      <c r="AA1061" s="251" t="s">
        <v>151</v>
      </c>
      <c r="AB1061" s="93"/>
    </row>
    <row r="1062" spans="1:28" ht="19.5" customHeight="1" x14ac:dyDescent="0.15">
      <c r="A1062" s="189"/>
      <c r="B1062" s="190" t="s">
        <v>152</v>
      </c>
      <c r="C1062" s="185"/>
      <c r="D1062" s="185"/>
      <c r="E1062" s="186" t="s">
        <v>184</v>
      </c>
      <c r="F1062" s="238">
        <v>1323.22</v>
      </c>
      <c r="G1062" s="238">
        <v>0.39</v>
      </c>
      <c r="H1062" s="238">
        <v>2.66</v>
      </c>
      <c r="I1062" s="238">
        <v>6.08</v>
      </c>
      <c r="J1062" s="238">
        <v>9.4</v>
      </c>
      <c r="K1062" s="238">
        <v>26.77</v>
      </c>
      <c r="L1062" s="238">
        <v>15.52</v>
      </c>
      <c r="M1062" s="238">
        <v>45.76</v>
      </c>
      <c r="N1062" s="238">
        <v>37.340000000000003</v>
      </c>
      <c r="O1062" s="238">
        <v>36.479999999999997</v>
      </c>
      <c r="P1062" s="238">
        <v>101.75</v>
      </c>
      <c r="Q1062" s="238">
        <v>113.59</v>
      </c>
      <c r="R1062" s="238">
        <v>155.82</v>
      </c>
      <c r="S1062" s="238">
        <v>237.59</v>
      </c>
      <c r="T1062" s="238">
        <v>238.08</v>
      </c>
      <c r="U1062" s="238">
        <v>170.08</v>
      </c>
      <c r="V1062" s="238">
        <v>19.71</v>
      </c>
      <c r="W1062" s="238">
        <v>59.89</v>
      </c>
      <c r="X1062" s="238">
        <v>9.61</v>
      </c>
      <c r="Y1062" s="238">
        <v>23.07</v>
      </c>
      <c r="Z1062" s="238">
        <v>0</v>
      </c>
      <c r="AA1062" s="246">
        <v>13.63</v>
      </c>
      <c r="AB1062" s="93"/>
    </row>
    <row r="1063" spans="1:28" ht="19.5" customHeight="1" x14ac:dyDescent="0.15">
      <c r="A1063" s="191"/>
      <c r="B1063" s="192"/>
      <c r="C1063" s="188"/>
      <c r="D1063" s="188"/>
      <c r="E1063" s="186" t="s">
        <v>150</v>
      </c>
      <c r="F1063" s="238">
        <v>326.99900000000002</v>
      </c>
      <c r="G1063" s="238">
        <v>0</v>
      </c>
      <c r="H1063" s="238">
        <v>3.0000000000000001E-3</v>
      </c>
      <c r="I1063" s="238">
        <v>6.4000000000000001E-2</v>
      </c>
      <c r="J1063" s="238">
        <v>0.44800000000000001</v>
      </c>
      <c r="K1063" s="238">
        <v>4.056</v>
      </c>
      <c r="L1063" s="238">
        <v>2.6309999999999998</v>
      </c>
      <c r="M1063" s="238">
        <v>10.1</v>
      </c>
      <c r="N1063" s="238">
        <v>10.44</v>
      </c>
      <c r="O1063" s="238">
        <v>10.407</v>
      </c>
      <c r="P1063" s="238">
        <v>30.742999999999999</v>
      </c>
      <c r="Q1063" s="238">
        <v>34.841000000000001</v>
      </c>
      <c r="R1063" s="238">
        <v>40.106000000000002</v>
      </c>
      <c r="S1063" s="238">
        <v>55.573999999999998</v>
      </c>
      <c r="T1063" s="238">
        <v>57.095999999999997</v>
      </c>
      <c r="U1063" s="238">
        <v>36.262999999999998</v>
      </c>
      <c r="V1063" s="238">
        <v>6.2590000000000003</v>
      </c>
      <c r="W1063" s="238">
        <v>13.683999999999999</v>
      </c>
      <c r="X1063" s="238">
        <v>3.66</v>
      </c>
      <c r="Y1063" s="238">
        <v>5.7590000000000003</v>
      </c>
      <c r="Z1063" s="238">
        <v>0</v>
      </c>
      <c r="AA1063" s="246">
        <v>4.8650000000000002</v>
      </c>
      <c r="AB1063" s="93"/>
    </row>
    <row r="1064" spans="1:28" ht="19.5" customHeight="1" x14ac:dyDescent="0.15">
      <c r="A1064" s="191"/>
      <c r="B1064" s="193"/>
      <c r="C1064" s="190" t="s">
        <v>152</v>
      </c>
      <c r="D1064" s="185"/>
      <c r="E1064" s="186" t="s">
        <v>184</v>
      </c>
      <c r="F1064" s="238">
        <v>697.86</v>
      </c>
      <c r="G1064" s="238">
        <v>0.39</v>
      </c>
      <c r="H1064" s="238">
        <v>2.4500000000000002</v>
      </c>
      <c r="I1064" s="238">
        <v>5.6</v>
      </c>
      <c r="J1064" s="238">
        <v>5.15</v>
      </c>
      <c r="K1064" s="238">
        <v>23.83</v>
      </c>
      <c r="L1064" s="238">
        <v>12.34</v>
      </c>
      <c r="M1064" s="238">
        <v>38.72</v>
      </c>
      <c r="N1064" s="238">
        <v>35.479999999999997</v>
      </c>
      <c r="O1064" s="238">
        <v>33.4</v>
      </c>
      <c r="P1064" s="238">
        <v>95.9</v>
      </c>
      <c r="Q1064" s="238">
        <v>88.33</v>
      </c>
      <c r="R1064" s="238">
        <v>80.489999999999995</v>
      </c>
      <c r="S1064" s="238">
        <v>92.83</v>
      </c>
      <c r="T1064" s="238">
        <v>82.38</v>
      </c>
      <c r="U1064" s="238">
        <v>41.21</v>
      </c>
      <c r="V1064" s="238">
        <v>12.47</v>
      </c>
      <c r="W1064" s="238">
        <v>18.25</v>
      </c>
      <c r="X1064" s="238">
        <v>8.5399999999999991</v>
      </c>
      <c r="Y1064" s="238">
        <v>9.51</v>
      </c>
      <c r="Z1064" s="238">
        <v>0</v>
      </c>
      <c r="AA1064" s="246">
        <v>10.59</v>
      </c>
      <c r="AB1064" s="93"/>
    </row>
    <row r="1065" spans="1:28" ht="19.5" customHeight="1" x14ac:dyDescent="0.15">
      <c r="A1065" s="191"/>
      <c r="B1065" s="194"/>
      <c r="C1065" s="194"/>
      <c r="D1065" s="188"/>
      <c r="E1065" s="186" t="s">
        <v>150</v>
      </c>
      <c r="F1065" s="238">
        <v>236.89400000000001</v>
      </c>
      <c r="G1065" s="238">
        <v>0</v>
      </c>
      <c r="H1065" s="238">
        <v>0</v>
      </c>
      <c r="I1065" s="238">
        <v>5.1999999999999998E-2</v>
      </c>
      <c r="J1065" s="238">
        <v>0.23</v>
      </c>
      <c r="K1065" s="238">
        <v>3.8490000000000002</v>
      </c>
      <c r="L1065" s="238">
        <v>2.35</v>
      </c>
      <c r="M1065" s="238">
        <v>9.3960000000000008</v>
      </c>
      <c r="N1065" s="238">
        <v>10.234999999999999</v>
      </c>
      <c r="O1065" s="238">
        <v>10.038</v>
      </c>
      <c r="P1065" s="238">
        <v>29.97</v>
      </c>
      <c r="Q1065" s="238">
        <v>31.202000000000002</v>
      </c>
      <c r="R1065" s="238">
        <v>29.811</v>
      </c>
      <c r="S1065" s="238">
        <v>35.844999999999999</v>
      </c>
      <c r="T1065" s="238">
        <v>32.926000000000002</v>
      </c>
      <c r="U1065" s="238">
        <v>16.802</v>
      </c>
      <c r="V1065" s="238">
        <v>4.9390000000000001</v>
      </c>
      <c r="W1065" s="238">
        <v>7.4820000000000002</v>
      </c>
      <c r="X1065" s="238">
        <v>3.5030000000000001</v>
      </c>
      <c r="Y1065" s="238">
        <v>3.9009999999999998</v>
      </c>
      <c r="Z1065" s="238">
        <v>0</v>
      </c>
      <c r="AA1065" s="246">
        <v>4.3630000000000004</v>
      </c>
      <c r="AB1065" s="93"/>
    </row>
    <row r="1066" spans="1:28" ht="19.5" customHeight="1" x14ac:dyDescent="0.15">
      <c r="A1066" s="191"/>
      <c r="B1066" s="195"/>
      <c r="C1066" s="186"/>
      <c r="D1066" s="186" t="s">
        <v>153</v>
      </c>
      <c r="E1066" s="186" t="s">
        <v>184</v>
      </c>
      <c r="F1066" s="238">
        <v>696.73</v>
      </c>
      <c r="G1066" s="238">
        <v>0.39</v>
      </c>
      <c r="H1066" s="238">
        <v>2.4500000000000002</v>
      </c>
      <c r="I1066" s="238">
        <v>5.55</v>
      </c>
      <c r="J1066" s="238">
        <v>5.15</v>
      </c>
      <c r="K1066" s="238">
        <v>23.83</v>
      </c>
      <c r="L1066" s="238">
        <v>12.34</v>
      </c>
      <c r="M1066" s="238">
        <v>38.72</v>
      </c>
      <c r="N1066" s="238">
        <v>35.479999999999997</v>
      </c>
      <c r="O1066" s="238">
        <v>32.979999999999997</v>
      </c>
      <c r="P1066" s="238">
        <v>95.9</v>
      </c>
      <c r="Q1066" s="238">
        <v>88.33</v>
      </c>
      <c r="R1066" s="238">
        <v>80.28</v>
      </c>
      <c r="S1066" s="238">
        <v>92.83</v>
      </c>
      <c r="T1066" s="238">
        <v>82.36</v>
      </c>
      <c r="U1066" s="238">
        <v>40.89</v>
      </c>
      <c r="V1066" s="238">
        <v>12.36</v>
      </c>
      <c r="W1066" s="238">
        <v>18.25</v>
      </c>
      <c r="X1066" s="238">
        <v>8.5399999999999991</v>
      </c>
      <c r="Y1066" s="238">
        <v>9.51</v>
      </c>
      <c r="Z1066" s="238">
        <v>0</v>
      </c>
      <c r="AA1066" s="246">
        <v>10.59</v>
      </c>
      <c r="AB1066" s="93"/>
    </row>
    <row r="1067" spans="1:28" ht="19.5" customHeight="1" x14ac:dyDescent="0.15">
      <c r="A1067" s="191"/>
      <c r="B1067" s="195" t="s">
        <v>154</v>
      </c>
      <c r="C1067" s="195"/>
      <c r="D1067" s="195"/>
      <c r="E1067" s="186" t="s">
        <v>150</v>
      </c>
      <c r="F1067" s="238">
        <v>236.696</v>
      </c>
      <c r="G1067" s="238">
        <v>0</v>
      </c>
      <c r="H1067" s="238">
        <v>0</v>
      </c>
      <c r="I1067" s="238">
        <v>5.0999999999999997E-2</v>
      </c>
      <c r="J1067" s="238">
        <v>0.23</v>
      </c>
      <c r="K1067" s="238">
        <v>3.8490000000000002</v>
      </c>
      <c r="L1067" s="238">
        <v>2.35</v>
      </c>
      <c r="M1067" s="238">
        <v>9.3960000000000008</v>
      </c>
      <c r="N1067" s="238">
        <v>10.234999999999999</v>
      </c>
      <c r="O1067" s="238">
        <v>9.9320000000000004</v>
      </c>
      <c r="P1067" s="238">
        <v>29.97</v>
      </c>
      <c r="Q1067" s="238">
        <v>31.202000000000002</v>
      </c>
      <c r="R1067" s="238">
        <v>29.780999999999999</v>
      </c>
      <c r="S1067" s="238">
        <v>35.844999999999999</v>
      </c>
      <c r="T1067" s="238">
        <v>32.923999999999999</v>
      </c>
      <c r="U1067" s="238">
        <v>16.754999999999999</v>
      </c>
      <c r="V1067" s="238">
        <v>4.9269999999999996</v>
      </c>
      <c r="W1067" s="238">
        <v>7.4820000000000002</v>
      </c>
      <c r="X1067" s="238">
        <v>3.5030000000000001</v>
      </c>
      <c r="Y1067" s="238">
        <v>3.9009999999999998</v>
      </c>
      <c r="Z1067" s="238">
        <v>0</v>
      </c>
      <c r="AA1067" s="246">
        <v>4.3630000000000004</v>
      </c>
      <c r="AB1067" s="93"/>
    </row>
    <row r="1068" spans="1:28" ht="19.5" customHeight="1" x14ac:dyDescent="0.15">
      <c r="A1068" s="191" t="s">
        <v>155</v>
      </c>
      <c r="B1068" s="195"/>
      <c r="C1068" s="195" t="s">
        <v>10</v>
      </c>
      <c r="D1068" s="186" t="s">
        <v>156</v>
      </c>
      <c r="E1068" s="186" t="s">
        <v>184</v>
      </c>
      <c r="F1068" s="238">
        <v>642.52</v>
      </c>
      <c r="G1068" s="238">
        <v>0</v>
      </c>
      <c r="H1068" s="238">
        <v>1.79</v>
      </c>
      <c r="I1068" s="238">
        <v>0.73</v>
      </c>
      <c r="J1068" s="238">
        <v>1.55</v>
      </c>
      <c r="K1068" s="238">
        <v>22.43</v>
      </c>
      <c r="L1068" s="238">
        <v>10.8</v>
      </c>
      <c r="M1068" s="238">
        <v>36.07</v>
      </c>
      <c r="N1068" s="238">
        <v>34.880000000000003</v>
      </c>
      <c r="O1068" s="238">
        <v>28.38</v>
      </c>
      <c r="P1068" s="238">
        <v>77.12</v>
      </c>
      <c r="Q1068" s="238">
        <v>80.94</v>
      </c>
      <c r="R1068" s="238">
        <v>75.39</v>
      </c>
      <c r="S1068" s="238">
        <v>90.09</v>
      </c>
      <c r="T1068" s="238">
        <v>82.21</v>
      </c>
      <c r="U1068" s="238">
        <v>40.89</v>
      </c>
      <c r="V1068" s="238">
        <v>12.36</v>
      </c>
      <c r="W1068" s="238">
        <v>18.25</v>
      </c>
      <c r="X1068" s="238">
        <v>8.5399999999999991</v>
      </c>
      <c r="Y1068" s="238">
        <v>9.51</v>
      </c>
      <c r="Z1068" s="238">
        <v>0</v>
      </c>
      <c r="AA1068" s="246">
        <v>10.59</v>
      </c>
      <c r="AB1068" s="93"/>
    </row>
    <row r="1069" spans="1:28" ht="19.5" customHeight="1" x14ac:dyDescent="0.15">
      <c r="A1069" s="191"/>
      <c r="B1069" s="195"/>
      <c r="C1069" s="195"/>
      <c r="D1069" s="195"/>
      <c r="E1069" s="186" t="s">
        <v>150</v>
      </c>
      <c r="F1069" s="238">
        <v>227.935</v>
      </c>
      <c r="G1069" s="238">
        <v>0</v>
      </c>
      <c r="H1069" s="238">
        <v>0</v>
      </c>
      <c r="I1069" s="238">
        <v>5.0999999999999997E-2</v>
      </c>
      <c r="J1069" s="238">
        <v>0.187</v>
      </c>
      <c r="K1069" s="238">
        <v>3.8130000000000002</v>
      </c>
      <c r="L1069" s="238">
        <v>2.27</v>
      </c>
      <c r="M1069" s="238">
        <v>9.0280000000000005</v>
      </c>
      <c r="N1069" s="238">
        <v>10.119</v>
      </c>
      <c r="O1069" s="238">
        <v>9.0839999999999996</v>
      </c>
      <c r="P1069" s="238">
        <v>26.209</v>
      </c>
      <c r="Q1069" s="238">
        <v>29.544</v>
      </c>
      <c r="R1069" s="238">
        <v>28.646999999999998</v>
      </c>
      <c r="S1069" s="238">
        <v>35.165999999999997</v>
      </c>
      <c r="T1069" s="238">
        <v>32.886000000000003</v>
      </c>
      <c r="U1069" s="238">
        <v>16.754999999999999</v>
      </c>
      <c r="V1069" s="238">
        <v>4.9269999999999996</v>
      </c>
      <c r="W1069" s="238">
        <v>7.4820000000000002</v>
      </c>
      <c r="X1069" s="238">
        <v>3.5030000000000001</v>
      </c>
      <c r="Y1069" s="238">
        <v>3.9009999999999998</v>
      </c>
      <c r="Z1069" s="238">
        <v>0</v>
      </c>
      <c r="AA1069" s="246">
        <v>4.3630000000000004</v>
      </c>
      <c r="AB1069" s="93"/>
    </row>
    <row r="1070" spans="1:28" ht="19.5" customHeight="1" x14ac:dyDescent="0.15">
      <c r="A1070" s="191"/>
      <c r="B1070" s="195"/>
      <c r="C1070" s="195"/>
      <c r="D1070" s="186" t="s">
        <v>157</v>
      </c>
      <c r="E1070" s="186" t="s">
        <v>184</v>
      </c>
      <c r="F1070" s="238">
        <v>11.97</v>
      </c>
      <c r="G1070" s="238">
        <v>0</v>
      </c>
      <c r="H1070" s="238">
        <v>0</v>
      </c>
      <c r="I1070" s="238">
        <v>0</v>
      </c>
      <c r="J1070" s="238">
        <v>0</v>
      </c>
      <c r="K1070" s="238">
        <v>0</v>
      </c>
      <c r="L1070" s="238">
        <v>0</v>
      </c>
      <c r="M1070" s="238">
        <v>0</v>
      </c>
      <c r="N1070" s="238">
        <v>0.2</v>
      </c>
      <c r="O1070" s="238">
        <v>0.4</v>
      </c>
      <c r="P1070" s="238">
        <v>6.87</v>
      </c>
      <c r="Q1070" s="238">
        <v>0.76</v>
      </c>
      <c r="R1070" s="238">
        <v>1.62</v>
      </c>
      <c r="S1070" s="238">
        <v>2.12</v>
      </c>
      <c r="T1070" s="238">
        <v>0</v>
      </c>
      <c r="U1070" s="238">
        <v>0</v>
      </c>
      <c r="V1070" s="238">
        <v>0</v>
      </c>
      <c r="W1070" s="238">
        <v>0</v>
      </c>
      <c r="X1070" s="238">
        <v>0</v>
      </c>
      <c r="Y1070" s="238">
        <v>0</v>
      </c>
      <c r="Z1070" s="238">
        <v>0</v>
      </c>
      <c r="AA1070" s="246">
        <v>0</v>
      </c>
      <c r="AB1070" s="93"/>
    </row>
    <row r="1071" spans="1:28" ht="19.5" customHeight="1" x14ac:dyDescent="0.15">
      <c r="A1071" s="191"/>
      <c r="B1071" s="195"/>
      <c r="C1071" s="195"/>
      <c r="D1071" s="195"/>
      <c r="E1071" s="186" t="s">
        <v>150</v>
      </c>
      <c r="F1071" s="238">
        <v>2.5230000000000001</v>
      </c>
      <c r="G1071" s="238">
        <v>0</v>
      </c>
      <c r="H1071" s="238">
        <v>0</v>
      </c>
      <c r="I1071" s="238">
        <v>0</v>
      </c>
      <c r="J1071" s="238">
        <v>0</v>
      </c>
      <c r="K1071" s="238">
        <v>0</v>
      </c>
      <c r="L1071" s="238">
        <v>0</v>
      </c>
      <c r="M1071" s="238">
        <v>0</v>
      </c>
      <c r="N1071" s="238">
        <v>3.2000000000000001E-2</v>
      </c>
      <c r="O1071" s="238">
        <v>7.1999999999999995E-2</v>
      </c>
      <c r="P1071" s="238">
        <v>1.3740000000000001</v>
      </c>
      <c r="Q1071" s="238">
        <v>0.16400000000000001</v>
      </c>
      <c r="R1071" s="238">
        <v>0.373</v>
      </c>
      <c r="S1071" s="238">
        <v>0.50800000000000001</v>
      </c>
      <c r="T1071" s="238">
        <v>0</v>
      </c>
      <c r="U1071" s="238">
        <v>0</v>
      </c>
      <c r="V1071" s="238">
        <v>0</v>
      </c>
      <c r="W1071" s="238">
        <v>0</v>
      </c>
      <c r="X1071" s="238">
        <v>0</v>
      </c>
      <c r="Y1071" s="238">
        <v>0</v>
      </c>
      <c r="Z1071" s="238">
        <v>0</v>
      </c>
      <c r="AA1071" s="246">
        <v>0</v>
      </c>
      <c r="AB1071" s="93"/>
    </row>
    <row r="1072" spans="1:28" ht="19.5" customHeight="1" x14ac:dyDescent="0.15">
      <c r="A1072" s="191"/>
      <c r="B1072" s="195" t="s">
        <v>158</v>
      </c>
      <c r="C1072" s="195" t="s">
        <v>159</v>
      </c>
      <c r="D1072" s="186" t="s">
        <v>160</v>
      </c>
      <c r="E1072" s="186" t="s">
        <v>184</v>
      </c>
      <c r="F1072" s="238">
        <v>26.98</v>
      </c>
      <c r="G1072" s="238">
        <v>0</v>
      </c>
      <c r="H1072" s="238">
        <v>0</v>
      </c>
      <c r="I1072" s="238">
        <v>0</v>
      </c>
      <c r="J1072" s="238">
        <v>0</v>
      </c>
      <c r="K1072" s="238">
        <v>0</v>
      </c>
      <c r="L1072" s="238">
        <v>0.25</v>
      </c>
      <c r="M1072" s="238">
        <v>2.1</v>
      </c>
      <c r="N1072" s="238">
        <v>0</v>
      </c>
      <c r="O1072" s="238">
        <v>3.77</v>
      </c>
      <c r="P1072" s="238">
        <v>11.78</v>
      </c>
      <c r="Q1072" s="238">
        <v>5.67</v>
      </c>
      <c r="R1072" s="238">
        <v>3.17</v>
      </c>
      <c r="S1072" s="238">
        <v>0.09</v>
      </c>
      <c r="T1072" s="238">
        <v>0.15</v>
      </c>
      <c r="U1072" s="238">
        <v>0</v>
      </c>
      <c r="V1072" s="238">
        <v>0</v>
      </c>
      <c r="W1072" s="238">
        <v>0</v>
      </c>
      <c r="X1072" s="238">
        <v>0</v>
      </c>
      <c r="Y1072" s="238">
        <v>0</v>
      </c>
      <c r="Z1072" s="238">
        <v>0</v>
      </c>
      <c r="AA1072" s="246">
        <v>0</v>
      </c>
      <c r="AB1072" s="93"/>
    </row>
    <row r="1073" spans="1:28" ht="19.5" customHeight="1" x14ac:dyDescent="0.15">
      <c r="A1073" s="191"/>
      <c r="B1073" s="195"/>
      <c r="C1073" s="195"/>
      <c r="D1073" s="195"/>
      <c r="E1073" s="186" t="s">
        <v>150</v>
      </c>
      <c r="F1073" s="238">
        <v>5.399</v>
      </c>
      <c r="G1073" s="238">
        <v>0</v>
      </c>
      <c r="H1073" s="238">
        <v>0</v>
      </c>
      <c r="I1073" s="238">
        <v>0</v>
      </c>
      <c r="J1073" s="238">
        <v>0</v>
      </c>
      <c r="K1073" s="238">
        <v>0</v>
      </c>
      <c r="L1073" s="238">
        <v>0.03</v>
      </c>
      <c r="M1073" s="238">
        <v>0.29399999999999998</v>
      </c>
      <c r="N1073" s="238">
        <v>0</v>
      </c>
      <c r="O1073" s="238">
        <v>0.68300000000000105</v>
      </c>
      <c r="P1073" s="238">
        <v>2.3540000000000001</v>
      </c>
      <c r="Q1073" s="238">
        <v>1.244</v>
      </c>
      <c r="R1073" s="238">
        <v>0.73399999999999999</v>
      </c>
      <c r="S1073" s="238">
        <v>2.1999999999999999E-2</v>
      </c>
      <c r="T1073" s="238">
        <v>3.7999999999999999E-2</v>
      </c>
      <c r="U1073" s="238">
        <v>0</v>
      </c>
      <c r="V1073" s="238">
        <v>0</v>
      </c>
      <c r="W1073" s="238">
        <v>0</v>
      </c>
      <c r="X1073" s="238">
        <v>0</v>
      </c>
      <c r="Y1073" s="238">
        <v>0</v>
      </c>
      <c r="Z1073" s="238">
        <v>0</v>
      </c>
      <c r="AA1073" s="246">
        <v>0</v>
      </c>
      <c r="AB1073" s="93"/>
    </row>
    <row r="1074" spans="1:28" ht="19.5" customHeight="1" x14ac:dyDescent="0.15">
      <c r="A1074" s="191"/>
      <c r="B1074" s="195"/>
      <c r="C1074" s="195"/>
      <c r="D1074" s="186" t="s">
        <v>161</v>
      </c>
      <c r="E1074" s="186" t="s">
        <v>184</v>
      </c>
      <c r="F1074" s="238">
        <v>12.17</v>
      </c>
      <c r="G1074" s="238">
        <v>0.39</v>
      </c>
      <c r="H1074" s="238">
        <v>0.44</v>
      </c>
      <c r="I1074" s="238">
        <v>4.82</v>
      </c>
      <c r="J1074" s="238">
        <v>3.6</v>
      </c>
      <c r="K1074" s="238">
        <v>1.4</v>
      </c>
      <c r="L1074" s="238">
        <v>1.29</v>
      </c>
      <c r="M1074" s="238">
        <v>0.23</v>
      </c>
      <c r="N1074" s="238">
        <v>0</v>
      </c>
      <c r="O1074" s="238">
        <v>0</v>
      </c>
      <c r="P1074" s="238">
        <v>0</v>
      </c>
      <c r="Q1074" s="238">
        <v>0</v>
      </c>
      <c r="R1074" s="238">
        <v>0</v>
      </c>
      <c r="S1074" s="238">
        <v>0</v>
      </c>
      <c r="T1074" s="238">
        <v>0</v>
      </c>
      <c r="U1074" s="238">
        <v>0</v>
      </c>
      <c r="V1074" s="238">
        <v>0</v>
      </c>
      <c r="W1074" s="238">
        <v>0</v>
      </c>
      <c r="X1074" s="238">
        <v>0</v>
      </c>
      <c r="Y1074" s="238">
        <v>0</v>
      </c>
      <c r="Z1074" s="238">
        <v>0</v>
      </c>
      <c r="AA1074" s="246">
        <v>0</v>
      </c>
      <c r="AB1074" s="93"/>
    </row>
    <row r="1075" spans="1:28" ht="19.5" customHeight="1" x14ac:dyDescent="0.15">
      <c r="A1075" s="191"/>
      <c r="B1075" s="195"/>
      <c r="C1075" s="195"/>
      <c r="D1075" s="195"/>
      <c r="E1075" s="186" t="s">
        <v>150</v>
      </c>
      <c r="F1075" s="238">
        <v>0.14199999999999999</v>
      </c>
      <c r="G1075" s="238">
        <v>0</v>
      </c>
      <c r="H1075" s="238">
        <v>0</v>
      </c>
      <c r="I1075" s="238">
        <v>0</v>
      </c>
      <c r="J1075" s="238">
        <v>4.2999999999999997E-2</v>
      </c>
      <c r="K1075" s="238">
        <v>3.5999999999999997E-2</v>
      </c>
      <c r="L1075" s="238">
        <v>0.05</v>
      </c>
      <c r="M1075" s="238">
        <v>1.2999999999999999E-2</v>
      </c>
      <c r="N1075" s="238">
        <v>0</v>
      </c>
      <c r="O1075" s="238">
        <v>0</v>
      </c>
      <c r="P1075" s="238">
        <v>0</v>
      </c>
      <c r="Q1075" s="238">
        <v>0</v>
      </c>
      <c r="R1075" s="238">
        <v>0</v>
      </c>
      <c r="S1075" s="238">
        <v>0</v>
      </c>
      <c r="T1075" s="238">
        <v>0</v>
      </c>
      <c r="U1075" s="238">
        <v>0</v>
      </c>
      <c r="V1075" s="238">
        <v>0</v>
      </c>
      <c r="W1075" s="238">
        <v>0</v>
      </c>
      <c r="X1075" s="238">
        <v>0</v>
      </c>
      <c r="Y1075" s="238">
        <v>0</v>
      </c>
      <c r="Z1075" s="238">
        <v>0</v>
      </c>
      <c r="AA1075" s="246">
        <v>0</v>
      </c>
      <c r="AB1075" s="93"/>
    </row>
    <row r="1076" spans="1:28" ht="19.5" customHeight="1" x14ac:dyDescent="0.15">
      <c r="A1076" s="191"/>
      <c r="B1076" s="195"/>
      <c r="C1076" s="195" t="s">
        <v>162</v>
      </c>
      <c r="D1076" s="186" t="s">
        <v>163</v>
      </c>
      <c r="E1076" s="186" t="s">
        <v>184</v>
      </c>
      <c r="F1076" s="238">
        <v>3.09</v>
      </c>
      <c r="G1076" s="238">
        <v>0</v>
      </c>
      <c r="H1076" s="238">
        <v>0.22</v>
      </c>
      <c r="I1076" s="238">
        <v>0</v>
      </c>
      <c r="J1076" s="238">
        <v>0</v>
      </c>
      <c r="K1076" s="238">
        <v>0</v>
      </c>
      <c r="L1076" s="238">
        <v>0</v>
      </c>
      <c r="M1076" s="238">
        <v>0.32</v>
      </c>
      <c r="N1076" s="238">
        <v>0.4</v>
      </c>
      <c r="O1076" s="238">
        <v>0.43</v>
      </c>
      <c r="P1076" s="238">
        <v>0.13</v>
      </c>
      <c r="Q1076" s="238">
        <v>0.96</v>
      </c>
      <c r="R1076" s="238">
        <v>0.1</v>
      </c>
      <c r="S1076" s="238">
        <v>0.53</v>
      </c>
      <c r="T1076" s="238">
        <v>0</v>
      </c>
      <c r="U1076" s="238">
        <v>0</v>
      </c>
      <c r="V1076" s="238">
        <v>0</v>
      </c>
      <c r="W1076" s="238">
        <v>0</v>
      </c>
      <c r="X1076" s="238">
        <v>0</v>
      </c>
      <c r="Y1076" s="238">
        <v>0</v>
      </c>
      <c r="Z1076" s="238">
        <v>0</v>
      </c>
      <c r="AA1076" s="246">
        <v>0</v>
      </c>
      <c r="AB1076" s="93"/>
    </row>
    <row r="1077" spans="1:28" ht="19.5" customHeight="1" x14ac:dyDescent="0.15">
      <c r="A1077" s="191"/>
      <c r="B1077" s="195" t="s">
        <v>20</v>
      </c>
      <c r="C1077" s="195"/>
      <c r="D1077" s="195"/>
      <c r="E1077" s="186" t="s">
        <v>150</v>
      </c>
      <c r="F1077" s="238">
        <v>0.69699999999999995</v>
      </c>
      <c r="G1077" s="238">
        <v>0</v>
      </c>
      <c r="H1077" s="238">
        <v>0</v>
      </c>
      <c r="I1077" s="238">
        <v>0</v>
      </c>
      <c r="J1077" s="238">
        <v>0</v>
      </c>
      <c r="K1077" s="238">
        <v>0</v>
      </c>
      <c r="L1077" s="238">
        <v>0</v>
      </c>
      <c r="M1077" s="238">
        <v>6.0999999999999999E-2</v>
      </c>
      <c r="N1077" s="238">
        <v>8.4000000000000005E-2</v>
      </c>
      <c r="O1077" s="238">
        <v>9.2999999999999999E-2</v>
      </c>
      <c r="P1077" s="238">
        <v>3.3000000000000002E-2</v>
      </c>
      <c r="Q1077" s="238">
        <v>0.25</v>
      </c>
      <c r="R1077" s="238">
        <v>2.7E-2</v>
      </c>
      <c r="S1077" s="238">
        <v>0.14899999999999999</v>
      </c>
      <c r="T1077" s="238">
        <v>0</v>
      </c>
      <c r="U1077" s="238">
        <v>0</v>
      </c>
      <c r="V1077" s="238">
        <v>0</v>
      </c>
      <c r="W1077" s="238">
        <v>0</v>
      </c>
      <c r="X1077" s="238">
        <v>0</v>
      </c>
      <c r="Y1077" s="238">
        <v>0</v>
      </c>
      <c r="Z1077" s="238">
        <v>0</v>
      </c>
      <c r="AA1077" s="246">
        <v>0</v>
      </c>
      <c r="AB1077" s="93"/>
    </row>
    <row r="1078" spans="1:28" ht="19.5" customHeight="1" x14ac:dyDescent="0.15">
      <c r="A1078" s="191"/>
      <c r="B1078" s="195"/>
      <c r="C1078" s="195"/>
      <c r="D1078" s="186" t="s">
        <v>164</v>
      </c>
      <c r="E1078" s="186" t="s">
        <v>184</v>
      </c>
      <c r="F1078" s="238">
        <v>0</v>
      </c>
      <c r="G1078" s="238">
        <v>0</v>
      </c>
      <c r="H1078" s="238">
        <v>0</v>
      </c>
      <c r="I1078" s="238">
        <v>0</v>
      </c>
      <c r="J1078" s="238">
        <v>0</v>
      </c>
      <c r="K1078" s="238">
        <v>0</v>
      </c>
      <c r="L1078" s="238">
        <v>0</v>
      </c>
      <c r="M1078" s="238">
        <v>0</v>
      </c>
      <c r="N1078" s="238">
        <v>0</v>
      </c>
      <c r="O1078" s="238">
        <v>0</v>
      </c>
      <c r="P1078" s="238">
        <v>0</v>
      </c>
      <c r="Q1078" s="238">
        <v>0</v>
      </c>
      <c r="R1078" s="238">
        <v>0</v>
      </c>
      <c r="S1078" s="238">
        <v>0</v>
      </c>
      <c r="T1078" s="238">
        <v>0</v>
      </c>
      <c r="U1078" s="238">
        <v>0</v>
      </c>
      <c r="V1078" s="238">
        <v>0</v>
      </c>
      <c r="W1078" s="238">
        <v>0</v>
      </c>
      <c r="X1078" s="238">
        <v>0</v>
      </c>
      <c r="Y1078" s="238">
        <v>0</v>
      </c>
      <c r="Z1078" s="238">
        <v>0</v>
      </c>
      <c r="AA1078" s="246">
        <v>0</v>
      </c>
      <c r="AB1078" s="93"/>
    </row>
    <row r="1079" spans="1:28" ht="19.5" customHeight="1" x14ac:dyDescent="0.15">
      <c r="A1079" s="191" t="s">
        <v>227</v>
      </c>
      <c r="B1079" s="195"/>
      <c r="C1079" s="195"/>
      <c r="D1079" s="195"/>
      <c r="E1079" s="186" t="s">
        <v>150</v>
      </c>
      <c r="F1079" s="238">
        <v>0</v>
      </c>
      <c r="G1079" s="238">
        <v>0</v>
      </c>
      <c r="H1079" s="238">
        <v>0</v>
      </c>
      <c r="I1079" s="238">
        <v>0</v>
      </c>
      <c r="J1079" s="238">
        <v>0</v>
      </c>
      <c r="K1079" s="238">
        <v>0</v>
      </c>
      <c r="L1079" s="238">
        <v>0</v>
      </c>
      <c r="M1079" s="238">
        <v>0</v>
      </c>
      <c r="N1079" s="238">
        <v>0</v>
      </c>
      <c r="O1079" s="238">
        <v>0</v>
      </c>
      <c r="P1079" s="238">
        <v>0</v>
      </c>
      <c r="Q1079" s="238">
        <v>0</v>
      </c>
      <c r="R1079" s="238">
        <v>0</v>
      </c>
      <c r="S1079" s="238">
        <v>0</v>
      </c>
      <c r="T1079" s="238">
        <v>0</v>
      </c>
      <c r="U1079" s="238">
        <v>0</v>
      </c>
      <c r="V1079" s="238">
        <v>0</v>
      </c>
      <c r="W1079" s="238">
        <v>0</v>
      </c>
      <c r="X1079" s="238">
        <v>0</v>
      </c>
      <c r="Y1079" s="238">
        <v>0</v>
      </c>
      <c r="Z1079" s="238">
        <v>0</v>
      </c>
      <c r="AA1079" s="246">
        <v>0</v>
      </c>
      <c r="AB1079" s="93"/>
    </row>
    <row r="1080" spans="1:28" ht="19.5" customHeight="1" x14ac:dyDescent="0.15">
      <c r="A1080" s="191"/>
      <c r="B1080" s="194"/>
      <c r="C1080" s="190" t="s">
        <v>165</v>
      </c>
      <c r="D1080" s="185"/>
      <c r="E1080" s="186" t="s">
        <v>184</v>
      </c>
      <c r="F1080" s="238">
        <v>1.1299999999999999</v>
      </c>
      <c r="G1080" s="238">
        <v>0</v>
      </c>
      <c r="H1080" s="238">
        <v>0</v>
      </c>
      <c r="I1080" s="238">
        <v>0.05</v>
      </c>
      <c r="J1080" s="238">
        <v>0</v>
      </c>
      <c r="K1080" s="238">
        <v>0</v>
      </c>
      <c r="L1080" s="238">
        <v>0</v>
      </c>
      <c r="M1080" s="238">
        <v>0</v>
      </c>
      <c r="N1080" s="238">
        <v>0</v>
      </c>
      <c r="O1080" s="238">
        <v>0.42</v>
      </c>
      <c r="P1080" s="238">
        <v>0</v>
      </c>
      <c r="Q1080" s="238">
        <v>0</v>
      </c>
      <c r="R1080" s="238">
        <v>0.21</v>
      </c>
      <c r="S1080" s="238">
        <v>0</v>
      </c>
      <c r="T1080" s="238">
        <v>0.02</v>
      </c>
      <c r="U1080" s="238">
        <v>0.32</v>
      </c>
      <c r="V1080" s="238">
        <v>0.11</v>
      </c>
      <c r="W1080" s="238">
        <v>0</v>
      </c>
      <c r="X1080" s="238">
        <v>0</v>
      </c>
      <c r="Y1080" s="238">
        <v>0</v>
      </c>
      <c r="Z1080" s="238">
        <v>0</v>
      </c>
      <c r="AA1080" s="246">
        <v>0</v>
      </c>
      <c r="AB1080" s="93"/>
    </row>
    <row r="1081" spans="1:28" ht="19.5" customHeight="1" x14ac:dyDescent="0.15">
      <c r="A1081" s="191"/>
      <c r="B1081" s="194"/>
      <c r="C1081" s="194"/>
      <c r="D1081" s="188"/>
      <c r="E1081" s="186" t="s">
        <v>150</v>
      </c>
      <c r="F1081" s="238">
        <v>0.19800000000000001</v>
      </c>
      <c r="G1081" s="238">
        <v>0</v>
      </c>
      <c r="H1081" s="238">
        <v>0</v>
      </c>
      <c r="I1081" s="238">
        <v>1E-3</v>
      </c>
      <c r="J1081" s="238">
        <v>0</v>
      </c>
      <c r="K1081" s="238">
        <v>0</v>
      </c>
      <c r="L1081" s="238">
        <v>0</v>
      </c>
      <c r="M1081" s="238">
        <v>0</v>
      </c>
      <c r="N1081" s="238">
        <v>0</v>
      </c>
      <c r="O1081" s="238">
        <v>0.106</v>
      </c>
      <c r="P1081" s="238">
        <v>0</v>
      </c>
      <c r="Q1081" s="238">
        <v>0</v>
      </c>
      <c r="R1081" s="238">
        <v>0.03</v>
      </c>
      <c r="S1081" s="238">
        <v>0</v>
      </c>
      <c r="T1081" s="238">
        <v>2E-3</v>
      </c>
      <c r="U1081" s="238">
        <v>4.7E-2</v>
      </c>
      <c r="V1081" s="238">
        <v>1.2E-2</v>
      </c>
      <c r="W1081" s="238">
        <v>0</v>
      </c>
      <c r="X1081" s="238">
        <v>0</v>
      </c>
      <c r="Y1081" s="238">
        <v>0</v>
      </c>
      <c r="Z1081" s="238">
        <v>0</v>
      </c>
      <c r="AA1081" s="246">
        <v>0</v>
      </c>
      <c r="AB1081" s="93"/>
    </row>
    <row r="1082" spans="1:28" ht="19.5" customHeight="1" x14ac:dyDescent="0.15">
      <c r="A1082" s="191"/>
      <c r="B1082" s="193"/>
      <c r="C1082" s="190" t="s">
        <v>152</v>
      </c>
      <c r="D1082" s="185"/>
      <c r="E1082" s="186" t="s">
        <v>184</v>
      </c>
      <c r="F1082" s="238">
        <v>625.36</v>
      </c>
      <c r="G1082" s="238">
        <v>0</v>
      </c>
      <c r="H1082" s="238">
        <v>0.21</v>
      </c>
      <c r="I1082" s="238">
        <v>0.48</v>
      </c>
      <c r="J1082" s="238">
        <v>4.25</v>
      </c>
      <c r="K1082" s="238">
        <v>2.94</v>
      </c>
      <c r="L1082" s="238">
        <v>3.18</v>
      </c>
      <c r="M1082" s="238">
        <v>7.04</v>
      </c>
      <c r="N1082" s="238">
        <v>1.86</v>
      </c>
      <c r="O1082" s="238">
        <v>3.08</v>
      </c>
      <c r="P1082" s="238">
        <v>5.85</v>
      </c>
      <c r="Q1082" s="238">
        <v>25.26</v>
      </c>
      <c r="R1082" s="238">
        <v>75.33</v>
      </c>
      <c r="S1082" s="238">
        <v>144.76</v>
      </c>
      <c r="T1082" s="238">
        <v>155.69999999999999</v>
      </c>
      <c r="U1082" s="238">
        <v>128.87</v>
      </c>
      <c r="V1082" s="238">
        <v>7.24</v>
      </c>
      <c r="W1082" s="238">
        <v>41.64</v>
      </c>
      <c r="X1082" s="238">
        <v>1.07</v>
      </c>
      <c r="Y1082" s="238">
        <v>13.56</v>
      </c>
      <c r="Z1082" s="238">
        <v>0</v>
      </c>
      <c r="AA1082" s="246">
        <v>3.04</v>
      </c>
      <c r="AB1082" s="93"/>
    </row>
    <row r="1083" spans="1:28" ht="19.5" customHeight="1" x14ac:dyDescent="0.15">
      <c r="A1083" s="191"/>
      <c r="B1083" s="194"/>
      <c r="C1083" s="194"/>
      <c r="D1083" s="188"/>
      <c r="E1083" s="186" t="s">
        <v>150</v>
      </c>
      <c r="F1083" s="238">
        <v>90.105000000000004</v>
      </c>
      <c r="G1083" s="238">
        <v>0</v>
      </c>
      <c r="H1083" s="238">
        <v>3.0000000000000001E-3</v>
      </c>
      <c r="I1083" s="238">
        <v>1.2E-2</v>
      </c>
      <c r="J1083" s="238">
        <v>0.218</v>
      </c>
      <c r="K1083" s="238">
        <v>0.20699999999999999</v>
      </c>
      <c r="L1083" s="238">
        <v>0.28100000000000003</v>
      </c>
      <c r="M1083" s="238">
        <v>0.70399999999999996</v>
      </c>
      <c r="N1083" s="238">
        <v>0.20499999999999999</v>
      </c>
      <c r="O1083" s="238">
        <v>0.36899999999999999</v>
      </c>
      <c r="P1083" s="238">
        <v>0.77300000000000002</v>
      </c>
      <c r="Q1083" s="238">
        <v>3.6389999999999998</v>
      </c>
      <c r="R1083" s="238">
        <v>10.295</v>
      </c>
      <c r="S1083" s="238">
        <v>19.728999999999999</v>
      </c>
      <c r="T1083" s="238">
        <v>24.17</v>
      </c>
      <c r="U1083" s="238">
        <v>19.460999999999999</v>
      </c>
      <c r="V1083" s="238">
        <v>1.32</v>
      </c>
      <c r="W1083" s="238">
        <v>6.202</v>
      </c>
      <c r="X1083" s="238">
        <v>0.157</v>
      </c>
      <c r="Y1083" s="238">
        <v>1.8580000000000001</v>
      </c>
      <c r="Z1083" s="238">
        <v>0</v>
      </c>
      <c r="AA1083" s="246">
        <v>0.502</v>
      </c>
      <c r="AB1083" s="93"/>
    </row>
    <row r="1084" spans="1:28" ht="19.5" customHeight="1" x14ac:dyDescent="0.15">
      <c r="A1084" s="191"/>
      <c r="B1084" s="195" t="s">
        <v>94</v>
      </c>
      <c r="C1084" s="186"/>
      <c r="D1084" s="186" t="s">
        <v>153</v>
      </c>
      <c r="E1084" s="186" t="s">
        <v>184</v>
      </c>
      <c r="F1084" s="238">
        <v>57.32</v>
      </c>
      <c r="G1084" s="238">
        <v>0</v>
      </c>
      <c r="H1084" s="238">
        <v>0</v>
      </c>
      <c r="I1084" s="238">
        <v>0</v>
      </c>
      <c r="J1084" s="238">
        <v>0</v>
      </c>
      <c r="K1084" s="238">
        <v>0</v>
      </c>
      <c r="L1084" s="238">
        <v>0</v>
      </c>
      <c r="M1084" s="238">
        <v>0</v>
      </c>
      <c r="N1084" s="238">
        <v>0</v>
      </c>
      <c r="O1084" s="238">
        <v>0</v>
      </c>
      <c r="P1084" s="238">
        <v>0.53</v>
      </c>
      <c r="Q1084" s="238">
        <v>2.77</v>
      </c>
      <c r="R1084" s="238">
        <v>4.38</v>
      </c>
      <c r="S1084" s="238">
        <v>16.75</v>
      </c>
      <c r="T1084" s="238">
        <v>22.46</v>
      </c>
      <c r="U1084" s="238">
        <v>5.88</v>
      </c>
      <c r="V1084" s="238">
        <v>2.25</v>
      </c>
      <c r="W1084" s="238">
        <v>1.2</v>
      </c>
      <c r="X1084" s="238">
        <v>0</v>
      </c>
      <c r="Y1084" s="238">
        <v>0.34</v>
      </c>
      <c r="Z1084" s="238">
        <v>0</v>
      </c>
      <c r="AA1084" s="250">
        <v>0.76</v>
      </c>
      <c r="AB1084" s="93"/>
    </row>
    <row r="1085" spans="1:28" ht="19.5" customHeight="1" x14ac:dyDescent="0.15">
      <c r="A1085" s="191"/>
      <c r="B1085" s="195"/>
      <c r="C1085" s="195" t="s">
        <v>10</v>
      </c>
      <c r="D1085" s="195"/>
      <c r="E1085" s="186" t="s">
        <v>150</v>
      </c>
      <c r="F1085" s="238">
        <v>12.505000000000001</v>
      </c>
      <c r="G1085" s="238">
        <v>0</v>
      </c>
      <c r="H1085" s="238">
        <v>0</v>
      </c>
      <c r="I1085" s="238">
        <v>0</v>
      </c>
      <c r="J1085" s="238">
        <v>0</v>
      </c>
      <c r="K1085" s="238">
        <v>0</v>
      </c>
      <c r="L1085" s="238">
        <v>0</v>
      </c>
      <c r="M1085" s="238">
        <v>0</v>
      </c>
      <c r="N1085" s="238">
        <v>0</v>
      </c>
      <c r="O1085" s="238">
        <v>0</v>
      </c>
      <c r="P1085" s="238">
        <v>0.09</v>
      </c>
      <c r="Q1085" s="238">
        <v>0.54300000000000004</v>
      </c>
      <c r="R1085" s="238">
        <v>0.85</v>
      </c>
      <c r="S1085" s="238">
        <v>3.2170000000000001</v>
      </c>
      <c r="T1085" s="238">
        <v>5.242</v>
      </c>
      <c r="U1085" s="238">
        <v>1.468</v>
      </c>
      <c r="V1085" s="238">
        <v>0.58499999999999996</v>
      </c>
      <c r="W1085" s="238">
        <v>0.254</v>
      </c>
      <c r="X1085" s="238">
        <v>0</v>
      </c>
      <c r="Y1085" s="238">
        <v>8.7999999999999995E-2</v>
      </c>
      <c r="Z1085" s="238">
        <v>0</v>
      </c>
      <c r="AA1085" s="246">
        <v>0.16800000000000001</v>
      </c>
      <c r="AB1085" s="93"/>
    </row>
    <row r="1086" spans="1:28" ht="19.5" customHeight="1" x14ac:dyDescent="0.15">
      <c r="A1086" s="191"/>
      <c r="B1086" s="195"/>
      <c r="C1086" s="195"/>
      <c r="D1086" s="186" t="s">
        <v>157</v>
      </c>
      <c r="E1086" s="186" t="s">
        <v>184</v>
      </c>
      <c r="F1086" s="238">
        <v>50.77</v>
      </c>
      <c r="G1086" s="238">
        <v>0</v>
      </c>
      <c r="H1086" s="238">
        <v>0</v>
      </c>
      <c r="I1086" s="238">
        <v>0</v>
      </c>
      <c r="J1086" s="238">
        <v>0</v>
      </c>
      <c r="K1086" s="238">
        <v>0</v>
      </c>
      <c r="L1086" s="238">
        <v>0</v>
      </c>
      <c r="M1086" s="238">
        <v>0</v>
      </c>
      <c r="N1086" s="238">
        <v>0</v>
      </c>
      <c r="O1086" s="238">
        <v>0</v>
      </c>
      <c r="P1086" s="238">
        <v>0.27</v>
      </c>
      <c r="Q1086" s="238">
        <v>1.94</v>
      </c>
      <c r="R1086" s="238">
        <v>3.98</v>
      </c>
      <c r="S1086" s="238">
        <v>16.75</v>
      </c>
      <c r="T1086" s="238">
        <v>18.04</v>
      </c>
      <c r="U1086" s="238">
        <v>5.5</v>
      </c>
      <c r="V1086" s="238">
        <v>2.25</v>
      </c>
      <c r="W1086" s="238">
        <v>1.2</v>
      </c>
      <c r="X1086" s="238">
        <v>0</v>
      </c>
      <c r="Y1086" s="238">
        <v>0.34</v>
      </c>
      <c r="Z1086" s="238">
        <v>0</v>
      </c>
      <c r="AA1086" s="246">
        <v>0.5</v>
      </c>
      <c r="AB1086" s="93"/>
    </row>
    <row r="1087" spans="1:28" ht="19.5" customHeight="1" x14ac:dyDescent="0.15">
      <c r="A1087" s="191"/>
      <c r="B1087" s="195"/>
      <c r="C1087" s="195"/>
      <c r="D1087" s="195"/>
      <c r="E1087" s="186" t="s">
        <v>150</v>
      </c>
      <c r="F1087" s="238">
        <v>10.956</v>
      </c>
      <c r="G1087" s="238">
        <v>0</v>
      </c>
      <c r="H1087" s="238">
        <v>0</v>
      </c>
      <c r="I1087" s="238">
        <v>0</v>
      </c>
      <c r="J1087" s="238">
        <v>0</v>
      </c>
      <c r="K1087" s="238">
        <v>0</v>
      </c>
      <c r="L1087" s="238">
        <v>0</v>
      </c>
      <c r="M1087" s="238">
        <v>0</v>
      </c>
      <c r="N1087" s="238">
        <v>0</v>
      </c>
      <c r="O1087" s="238">
        <v>0</v>
      </c>
      <c r="P1087" s="238">
        <v>5.3999999999999999E-2</v>
      </c>
      <c r="Q1087" s="238">
        <v>0.374</v>
      </c>
      <c r="R1087" s="238">
        <v>0.75800000000000001</v>
      </c>
      <c r="S1087" s="238">
        <v>3.2170000000000001</v>
      </c>
      <c r="T1087" s="238">
        <v>4.1360000000000001</v>
      </c>
      <c r="U1087" s="238">
        <v>1.399</v>
      </c>
      <c r="V1087" s="238">
        <v>0.58499999999999996</v>
      </c>
      <c r="W1087" s="238">
        <v>0.254</v>
      </c>
      <c r="X1087" s="238">
        <v>0</v>
      </c>
      <c r="Y1087" s="238">
        <v>8.7999999999999995E-2</v>
      </c>
      <c r="Z1087" s="238">
        <v>0</v>
      </c>
      <c r="AA1087" s="246">
        <v>9.0999999999999998E-2</v>
      </c>
      <c r="AB1087" s="93"/>
    </row>
    <row r="1088" spans="1:28" ht="19.5" customHeight="1" x14ac:dyDescent="0.15">
      <c r="A1088" s="191"/>
      <c r="B1088" s="195" t="s">
        <v>65</v>
      </c>
      <c r="C1088" s="195" t="s">
        <v>159</v>
      </c>
      <c r="D1088" s="186" t="s">
        <v>160</v>
      </c>
      <c r="E1088" s="186" t="s">
        <v>184</v>
      </c>
      <c r="F1088" s="238">
        <v>6.29</v>
      </c>
      <c r="G1088" s="238">
        <v>0</v>
      </c>
      <c r="H1088" s="238">
        <v>0</v>
      </c>
      <c r="I1088" s="238">
        <v>0</v>
      </c>
      <c r="J1088" s="238">
        <v>0</v>
      </c>
      <c r="K1088" s="238">
        <v>0</v>
      </c>
      <c r="L1088" s="238">
        <v>0</v>
      </c>
      <c r="M1088" s="238">
        <v>0</v>
      </c>
      <c r="N1088" s="238">
        <v>0</v>
      </c>
      <c r="O1088" s="238">
        <v>0</v>
      </c>
      <c r="P1088" s="238">
        <v>0.26</v>
      </c>
      <c r="Q1088" s="238">
        <v>0.83</v>
      </c>
      <c r="R1088" s="238">
        <v>0.4</v>
      </c>
      <c r="S1088" s="238">
        <v>0</v>
      </c>
      <c r="T1088" s="238">
        <v>4.42</v>
      </c>
      <c r="U1088" s="238">
        <v>0.38</v>
      </c>
      <c r="V1088" s="238">
        <v>0</v>
      </c>
      <c r="W1088" s="238">
        <v>0</v>
      </c>
      <c r="X1088" s="238">
        <v>0</v>
      </c>
      <c r="Y1088" s="238">
        <v>0</v>
      </c>
      <c r="Z1088" s="238">
        <v>0</v>
      </c>
      <c r="AA1088" s="246">
        <v>0</v>
      </c>
      <c r="AB1088" s="93"/>
    </row>
    <row r="1089" spans="1:28" ht="19.5" customHeight="1" x14ac:dyDescent="0.15">
      <c r="A1089" s="191"/>
      <c r="B1089" s="195"/>
      <c r="C1089" s="195"/>
      <c r="D1089" s="195"/>
      <c r="E1089" s="186" t="s">
        <v>150</v>
      </c>
      <c r="F1089" s="238">
        <v>1.472</v>
      </c>
      <c r="G1089" s="238">
        <v>0</v>
      </c>
      <c r="H1089" s="238">
        <v>0</v>
      </c>
      <c r="I1089" s="238">
        <v>0</v>
      </c>
      <c r="J1089" s="238">
        <v>0</v>
      </c>
      <c r="K1089" s="238">
        <v>0</v>
      </c>
      <c r="L1089" s="238">
        <v>0</v>
      </c>
      <c r="M1089" s="238">
        <v>0</v>
      </c>
      <c r="N1089" s="238">
        <v>0</v>
      </c>
      <c r="O1089" s="238">
        <v>0</v>
      </c>
      <c r="P1089" s="238">
        <v>3.5999999999999997E-2</v>
      </c>
      <c r="Q1089" s="238">
        <v>0.16900000000000001</v>
      </c>
      <c r="R1089" s="238">
        <v>9.1999999999999998E-2</v>
      </c>
      <c r="S1089" s="238">
        <v>0</v>
      </c>
      <c r="T1089" s="238">
        <v>1.1060000000000001</v>
      </c>
      <c r="U1089" s="238">
        <v>6.9000000000000006E-2</v>
      </c>
      <c r="V1089" s="238">
        <v>0</v>
      </c>
      <c r="W1089" s="238">
        <v>0</v>
      </c>
      <c r="X1089" s="238">
        <v>0</v>
      </c>
      <c r="Y1089" s="238">
        <v>0</v>
      </c>
      <c r="Z1089" s="238">
        <v>0</v>
      </c>
      <c r="AA1089" s="246">
        <v>0</v>
      </c>
      <c r="AB1089" s="93"/>
    </row>
    <row r="1090" spans="1:28" ht="19.5" customHeight="1" x14ac:dyDescent="0.15">
      <c r="A1090" s="191" t="s">
        <v>85</v>
      </c>
      <c r="B1090" s="195"/>
      <c r="C1090" s="195"/>
      <c r="D1090" s="186" t="s">
        <v>166</v>
      </c>
      <c r="E1090" s="186" t="s">
        <v>184</v>
      </c>
      <c r="F1090" s="238">
        <v>0.26</v>
      </c>
      <c r="G1090" s="238">
        <v>0</v>
      </c>
      <c r="H1090" s="238">
        <v>0</v>
      </c>
      <c r="I1090" s="238">
        <v>0</v>
      </c>
      <c r="J1090" s="238">
        <v>0</v>
      </c>
      <c r="K1090" s="238">
        <v>0</v>
      </c>
      <c r="L1090" s="238">
        <v>0</v>
      </c>
      <c r="M1090" s="238">
        <v>0</v>
      </c>
      <c r="N1090" s="238">
        <v>0</v>
      </c>
      <c r="O1090" s="238">
        <v>0</v>
      </c>
      <c r="P1090" s="238">
        <v>0</v>
      </c>
      <c r="Q1090" s="238">
        <v>0</v>
      </c>
      <c r="R1090" s="238">
        <v>0</v>
      </c>
      <c r="S1090" s="238">
        <v>0</v>
      </c>
      <c r="T1090" s="238">
        <v>0</v>
      </c>
      <c r="U1090" s="238">
        <v>0</v>
      </c>
      <c r="V1090" s="238">
        <v>0</v>
      </c>
      <c r="W1090" s="238">
        <v>0</v>
      </c>
      <c r="X1090" s="238">
        <v>0</v>
      </c>
      <c r="Y1090" s="238">
        <v>0</v>
      </c>
      <c r="Z1090" s="238">
        <v>0</v>
      </c>
      <c r="AA1090" s="246">
        <v>0.26</v>
      </c>
      <c r="AB1090" s="93"/>
    </row>
    <row r="1091" spans="1:28" ht="19.5" customHeight="1" x14ac:dyDescent="0.15">
      <c r="A1091" s="191"/>
      <c r="B1091" s="195"/>
      <c r="C1091" s="195" t="s">
        <v>162</v>
      </c>
      <c r="D1091" s="195"/>
      <c r="E1091" s="186" t="s">
        <v>150</v>
      </c>
      <c r="F1091" s="238">
        <v>7.6999999999999999E-2</v>
      </c>
      <c r="G1091" s="238">
        <v>0</v>
      </c>
      <c r="H1091" s="238">
        <v>0</v>
      </c>
      <c r="I1091" s="238">
        <v>0</v>
      </c>
      <c r="J1091" s="238">
        <v>0</v>
      </c>
      <c r="K1091" s="238">
        <v>0</v>
      </c>
      <c r="L1091" s="238">
        <v>0</v>
      </c>
      <c r="M1091" s="238">
        <v>0</v>
      </c>
      <c r="N1091" s="238">
        <v>0</v>
      </c>
      <c r="O1091" s="238">
        <v>0</v>
      </c>
      <c r="P1091" s="238">
        <v>0</v>
      </c>
      <c r="Q1091" s="238">
        <v>0</v>
      </c>
      <c r="R1091" s="238">
        <v>0</v>
      </c>
      <c r="S1091" s="238">
        <v>0</v>
      </c>
      <c r="T1091" s="238">
        <v>0</v>
      </c>
      <c r="U1091" s="238">
        <v>0</v>
      </c>
      <c r="V1091" s="238">
        <v>0</v>
      </c>
      <c r="W1091" s="238">
        <v>0</v>
      </c>
      <c r="X1091" s="238">
        <v>0</v>
      </c>
      <c r="Y1091" s="238">
        <v>0</v>
      </c>
      <c r="Z1091" s="238">
        <v>0</v>
      </c>
      <c r="AA1091" s="246">
        <v>7.6999999999999999E-2</v>
      </c>
      <c r="AB1091" s="93"/>
    </row>
    <row r="1092" spans="1:28" ht="19.5" customHeight="1" x14ac:dyDescent="0.15">
      <c r="A1092" s="191"/>
      <c r="B1092" s="195" t="s">
        <v>20</v>
      </c>
      <c r="C1092" s="195"/>
      <c r="D1092" s="186" t="s">
        <v>164</v>
      </c>
      <c r="E1092" s="186" t="s">
        <v>184</v>
      </c>
      <c r="F1092" s="238">
        <v>0</v>
      </c>
      <c r="G1092" s="238">
        <v>0</v>
      </c>
      <c r="H1092" s="238">
        <v>0</v>
      </c>
      <c r="I1092" s="238">
        <v>0</v>
      </c>
      <c r="J1092" s="238">
        <v>0</v>
      </c>
      <c r="K1092" s="238">
        <v>0</v>
      </c>
      <c r="L1092" s="238">
        <v>0</v>
      </c>
      <c r="M1092" s="238">
        <v>0</v>
      </c>
      <c r="N1092" s="238">
        <v>0</v>
      </c>
      <c r="O1092" s="238">
        <v>0</v>
      </c>
      <c r="P1092" s="238">
        <v>0</v>
      </c>
      <c r="Q1092" s="238">
        <v>0</v>
      </c>
      <c r="R1092" s="238">
        <v>0</v>
      </c>
      <c r="S1092" s="238">
        <v>0</v>
      </c>
      <c r="T1092" s="238">
        <v>0</v>
      </c>
      <c r="U1092" s="238">
        <v>0</v>
      </c>
      <c r="V1092" s="238">
        <v>0</v>
      </c>
      <c r="W1092" s="238">
        <v>0</v>
      </c>
      <c r="X1092" s="238">
        <v>0</v>
      </c>
      <c r="Y1092" s="238">
        <v>0</v>
      </c>
      <c r="Z1092" s="238">
        <v>0</v>
      </c>
      <c r="AA1092" s="246">
        <v>0</v>
      </c>
      <c r="AB1092" s="93"/>
    </row>
    <row r="1093" spans="1:28" ht="19.5" customHeight="1" x14ac:dyDescent="0.15">
      <c r="A1093" s="191"/>
      <c r="B1093" s="195"/>
      <c r="C1093" s="195"/>
      <c r="D1093" s="195"/>
      <c r="E1093" s="186" t="s">
        <v>150</v>
      </c>
      <c r="F1093" s="238">
        <v>0</v>
      </c>
      <c r="G1093" s="238">
        <v>0</v>
      </c>
      <c r="H1093" s="238">
        <v>0</v>
      </c>
      <c r="I1093" s="238">
        <v>0</v>
      </c>
      <c r="J1093" s="238">
        <v>0</v>
      </c>
      <c r="K1093" s="238">
        <v>0</v>
      </c>
      <c r="L1093" s="238">
        <v>0</v>
      </c>
      <c r="M1093" s="238">
        <v>0</v>
      </c>
      <c r="N1093" s="238">
        <v>0</v>
      </c>
      <c r="O1093" s="238">
        <v>0</v>
      </c>
      <c r="P1093" s="238">
        <v>0</v>
      </c>
      <c r="Q1093" s="238">
        <v>0</v>
      </c>
      <c r="R1093" s="238">
        <v>0</v>
      </c>
      <c r="S1093" s="238">
        <v>0</v>
      </c>
      <c r="T1093" s="238">
        <v>0</v>
      </c>
      <c r="U1093" s="238">
        <v>0</v>
      </c>
      <c r="V1093" s="238">
        <v>0</v>
      </c>
      <c r="W1093" s="238">
        <v>0</v>
      </c>
      <c r="X1093" s="238">
        <v>0</v>
      </c>
      <c r="Y1093" s="238">
        <v>0</v>
      </c>
      <c r="Z1093" s="238">
        <v>0</v>
      </c>
      <c r="AA1093" s="246">
        <v>0</v>
      </c>
      <c r="AB1093" s="93"/>
    </row>
    <row r="1094" spans="1:28" ht="19.5" customHeight="1" x14ac:dyDescent="0.15">
      <c r="A1094" s="191"/>
      <c r="B1094" s="194"/>
      <c r="C1094" s="190" t="s">
        <v>165</v>
      </c>
      <c r="D1094" s="185"/>
      <c r="E1094" s="186" t="s">
        <v>184</v>
      </c>
      <c r="F1094" s="238">
        <v>568.04</v>
      </c>
      <c r="G1094" s="238">
        <v>0</v>
      </c>
      <c r="H1094" s="238">
        <v>0.21</v>
      </c>
      <c r="I1094" s="238">
        <v>0.48</v>
      </c>
      <c r="J1094" s="238">
        <v>4.25</v>
      </c>
      <c r="K1094" s="238">
        <v>2.94</v>
      </c>
      <c r="L1094" s="238">
        <v>3.18</v>
      </c>
      <c r="M1094" s="238">
        <v>7.04</v>
      </c>
      <c r="N1094" s="238">
        <v>1.86</v>
      </c>
      <c r="O1094" s="238">
        <v>3.08</v>
      </c>
      <c r="P1094" s="238">
        <v>5.32</v>
      </c>
      <c r="Q1094" s="238">
        <v>22.49</v>
      </c>
      <c r="R1094" s="238">
        <v>70.95</v>
      </c>
      <c r="S1094" s="238">
        <v>128.01</v>
      </c>
      <c r="T1094" s="238">
        <v>133.24</v>
      </c>
      <c r="U1094" s="238">
        <v>122.99</v>
      </c>
      <c r="V1094" s="238">
        <v>4.99</v>
      </c>
      <c r="W1094" s="238">
        <v>40.44</v>
      </c>
      <c r="X1094" s="238">
        <v>1.07</v>
      </c>
      <c r="Y1094" s="238">
        <v>13.22</v>
      </c>
      <c r="Z1094" s="238">
        <v>0</v>
      </c>
      <c r="AA1094" s="246">
        <v>2.2799999999999998</v>
      </c>
      <c r="AB1094" s="93"/>
    </row>
    <row r="1095" spans="1:28" ht="19.5" customHeight="1" thickBot="1" x14ac:dyDescent="0.2">
      <c r="A1095" s="196"/>
      <c r="B1095" s="197"/>
      <c r="C1095" s="197"/>
      <c r="D1095" s="198"/>
      <c r="E1095" s="199" t="s">
        <v>150</v>
      </c>
      <c r="F1095" s="238">
        <v>77.599999999999994</v>
      </c>
      <c r="G1095" s="249">
        <v>0</v>
      </c>
      <c r="H1095" s="248">
        <v>3.0000000000000001E-3</v>
      </c>
      <c r="I1095" s="248">
        <v>1.2E-2</v>
      </c>
      <c r="J1095" s="248">
        <v>0.218</v>
      </c>
      <c r="K1095" s="248">
        <v>0.20699999999999999</v>
      </c>
      <c r="L1095" s="248">
        <v>0.28100000000000003</v>
      </c>
      <c r="M1095" s="248">
        <v>0.70399999999999996</v>
      </c>
      <c r="N1095" s="248">
        <v>0.20499999999999999</v>
      </c>
      <c r="O1095" s="248">
        <v>0.36899999999999999</v>
      </c>
      <c r="P1095" s="248">
        <v>0.68300000000000005</v>
      </c>
      <c r="Q1095" s="248">
        <v>3.0960000000000001</v>
      </c>
      <c r="R1095" s="248">
        <v>9.4449999999999807</v>
      </c>
      <c r="S1095" s="248">
        <v>16.512</v>
      </c>
      <c r="T1095" s="248">
        <v>18.928000000000001</v>
      </c>
      <c r="U1095" s="248">
        <v>17.992999999999999</v>
      </c>
      <c r="V1095" s="248">
        <v>0.73499999999999999</v>
      </c>
      <c r="W1095" s="248">
        <v>5.9480000000000004</v>
      </c>
      <c r="X1095" s="248">
        <v>0.157</v>
      </c>
      <c r="Y1095" s="248">
        <v>1.77</v>
      </c>
      <c r="Z1095" s="248">
        <v>0</v>
      </c>
      <c r="AA1095" s="247">
        <v>0.33400000000000002</v>
      </c>
      <c r="AB1095" s="93"/>
    </row>
    <row r="1096" spans="1:28" ht="19.5" customHeight="1" x14ac:dyDescent="0.15">
      <c r="A1096" s="390" t="s">
        <v>119</v>
      </c>
      <c r="B1096" s="393" t="s">
        <v>120</v>
      </c>
      <c r="C1096" s="394"/>
      <c r="D1096" s="395"/>
      <c r="E1096" s="195" t="s">
        <v>184</v>
      </c>
      <c r="F1096" s="246">
        <v>7.58</v>
      </c>
    </row>
    <row r="1097" spans="1:28" ht="19.5" customHeight="1" x14ac:dyDescent="0.15">
      <c r="A1097" s="391"/>
      <c r="B1097" s="396" t="s">
        <v>206</v>
      </c>
      <c r="C1097" s="397"/>
      <c r="D1097" s="398"/>
      <c r="E1097" s="186" t="s">
        <v>184</v>
      </c>
      <c r="F1097" s="246">
        <v>2.96</v>
      </c>
    </row>
    <row r="1098" spans="1:28" ht="19.5" customHeight="1" x14ac:dyDescent="0.15">
      <c r="A1098" s="392"/>
      <c r="B1098" s="396" t="s">
        <v>207</v>
      </c>
      <c r="C1098" s="397"/>
      <c r="D1098" s="398"/>
      <c r="E1098" s="186" t="s">
        <v>184</v>
      </c>
      <c r="F1098" s="246">
        <v>4.62</v>
      </c>
    </row>
    <row r="1099" spans="1:28" ht="19.5" customHeight="1" thickBot="1" x14ac:dyDescent="0.2">
      <c r="A1099" s="399" t="s">
        <v>205</v>
      </c>
      <c r="B1099" s="400"/>
      <c r="C1099" s="400"/>
      <c r="D1099" s="401"/>
      <c r="E1099" s="200" t="s">
        <v>184</v>
      </c>
      <c r="F1099" s="245">
        <v>0</v>
      </c>
    </row>
    <row r="1101" spans="1:28" ht="19.5" customHeight="1" x14ac:dyDescent="0.15">
      <c r="A1101" s="88" t="s">
        <v>387</v>
      </c>
      <c r="F1101" s="259" t="s">
        <v>524</v>
      </c>
    </row>
    <row r="1102" spans="1:28" ht="19.5" customHeight="1" thickBot="1" x14ac:dyDescent="0.2">
      <c r="A1102" s="387" t="s">
        <v>28</v>
      </c>
      <c r="B1102" s="389"/>
      <c r="C1102" s="389"/>
      <c r="D1102" s="389"/>
      <c r="E1102" s="389"/>
      <c r="F1102" s="389"/>
      <c r="G1102" s="389"/>
      <c r="H1102" s="389"/>
      <c r="I1102" s="389"/>
      <c r="J1102" s="389"/>
      <c r="K1102" s="389"/>
      <c r="L1102" s="389"/>
      <c r="M1102" s="389"/>
      <c r="N1102" s="389"/>
      <c r="O1102" s="389"/>
      <c r="P1102" s="389"/>
      <c r="Q1102" s="389"/>
      <c r="R1102" s="389"/>
      <c r="S1102" s="389"/>
      <c r="T1102" s="389"/>
      <c r="U1102" s="389"/>
      <c r="V1102" s="389"/>
      <c r="W1102" s="389"/>
      <c r="X1102" s="389"/>
      <c r="Y1102" s="389"/>
      <c r="Z1102" s="389"/>
      <c r="AA1102" s="389"/>
    </row>
    <row r="1103" spans="1:28" ht="19.5" customHeight="1" x14ac:dyDescent="0.15">
      <c r="A1103" s="182" t="s">
        <v>180</v>
      </c>
      <c r="B1103" s="183"/>
      <c r="C1103" s="183"/>
      <c r="D1103" s="183"/>
      <c r="E1103" s="183"/>
      <c r="F1103" s="90" t="s">
        <v>181</v>
      </c>
      <c r="G1103" s="91"/>
      <c r="H1103" s="91"/>
      <c r="I1103" s="91"/>
      <c r="J1103" s="91"/>
      <c r="K1103" s="91"/>
      <c r="L1103" s="91"/>
      <c r="M1103" s="91"/>
      <c r="N1103" s="91"/>
      <c r="O1103" s="91"/>
      <c r="P1103" s="91"/>
      <c r="Q1103" s="258"/>
      <c r="R1103" s="92"/>
      <c r="S1103" s="91"/>
      <c r="T1103" s="91"/>
      <c r="U1103" s="91"/>
      <c r="V1103" s="91"/>
      <c r="W1103" s="91"/>
      <c r="X1103" s="91"/>
      <c r="Y1103" s="91"/>
      <c r="Z1103" s="91"/>
      <c r="AA1103" s="257" t="s">
        <v>182</v>
      </c>
      <c r="AB1103" s="93"/>
    </row>
    <row r="1104" spans="1:28" ht="19.5" customHeight="1" x14ac:dyDescent="0.15">
      <c r="A1104" s="184" t="s">
        <v>183</v>
      </c>
      <c r="B1104" s="185"/>
      <c r="C1104" s="185"/>
      <c r="D1104" s="185"/>
      <c r="E1104" s="186" t="s">
        <v>184</v>
      </c>
      <c r="F1104" s="238">
        <v>830.37</v>
      </c>
      <c r="G1104" s="254" t="s">
        <v>185</v>
      </c>
      <c r="H1104" s="254" t="s">
        <v>186</v>
      </c>
      <c r="I1104" s="254" t="s">
        <v>187</v>
      </c>
      <c r="J1104" s="254" t="s">
        <v>188</v>
      </c>
      <c r="K1104" s="254" t="s">
        <v>228</v>
      </c>
      <c r="L1104" s="254" t="s">
        <v>229</v>
      </c>
      <c r="M1104" s="254" t="s">
        <v>230</v>
      </c>
      <c r="N1104" s="254" t="s">
        <v>231</v>
      </c>
      <c r="O1104" s="254" t="s">
        <v>232</v>
      </c>
      <c r="P1104" s="254" t="s">
        <v>233</v>
      </c>
      <c r="Q1104" s="256" t="s">
        <v>234</v>
      </c>
      <c r="R1104" s="255" t="s">
        <v>235</v>
      </c>
      <c r="S1104" s="254" t="s">
        <v>236</v>
      </c>
      <c r="T1104" s="254" t="s">
        <v>237</v>
      </c>
      <c r="U1104" s="254" t="s">
        <v>238</v>
      </c>
      <c r="V1104" s="254" t="s">
        <v>239</v>
      </c>
      <c r="W1104" s="254" t="s">
        <v>42</v>
      </c>
      <c r="X1104" s="254" t="s">
        <v>147</v>
      </c>
      <c r="Y1104" s="254" t="s">
        <v>148</v>
      </c>
      <c r="Z1104" s="254" t="s">
        <v>149</v>
      </c>
      <c r="AA1104" s="251"/>
      <c r="AB1104" s="93"/>
    </row>
    <row r="1105" spans="1:28" ht="19.5" customHeight="1" x14ac:dyDescent="0.15">
      <c r="A1105" s="187"/>
      <c r="B1105" s="188"/>
      <c r="C1105" s="188"/>
      <c r="D1105" s="188"/>
      <c r="E1105" s="186" t="s">
        <v>150</v>
      </c>
      <c r="F1105" s="238">
        <v>204.00399999999999</v>
      </c>
      <c r="G1105" s="252"/>
      <c r="H1105" s="252"/>
      <c r="I1105" s="252"/>
      <c r="J1105" s="252"/>
      <c r="K1105" s="252"/>
      <c r="L1105" s="252"/>
      <c r="M1105" s="252"/>
      <c r="N1105" s="252"/>
      <c r="O1105" s="252"/>
      <c r="P1105" s="252"/>
      <c r="Q1105" s="253"/>
      <c r="R1105" s="94"/>
      <c r="S1105" s="252"/>
      <c r="T1105" s="252"/>
      <c r="U1105" s="252"/>
      <c r="V1105" s="252"/>
      <c r="W1105" s="252"/>
      <c r="X1105" s="252"/>
      <c r="Y1105" s="252"/>
      <c r="Z1105" s="252"/>
      <c r="AA1105" s="251" t="s">
        <v>151</v>
      </c>
      <c r="AB1105" s="93"/>
    </row>
    <row r="1106" spans="1:28" ht="19.5" customHeight="1" x14ac:dyDescent="0.15">
      <c r="A1106" s="189"/>
      <c r="B1106" s="190" t="s">
        <v>152</v>
      </c>
      <c r="C1106" s="185"/>
      <c r="D1106" s="185"/>
      <c r="E1106" s="186" t="s">
        <v>184</v>
      </c>
      <c r="F1106" s="238">
        <v>827.24</v>
      </c>
      <c r="G1106" s="238">
        <v>0</v>
      </c>
      <c r="H1106" s="238">
        <v>5.74</v>
      </c>
      <c r="I1106" s="238">
        <v>2.62</v>
      </c>
      <c r="J1106" s="238">
        <v>13.26</v>
      </c>
      <c r="K1106" s="238">
        <v>17.57</v>
      </c>
      <c r="L1106" s="238">
        <v>7.86</v>
      </c>
      <c r="M1106" s="238">
        <v>38.43</v>
      </c>
      <c r="N1106" s="238">
        <v>7.6</v>
      </c>
      <c r="O1106" s="238">
        <v>33.26</v>
      </c>
      <c r="P1106" s="238">
        <v>148.29</v>
      </c>
      <c r="Q1106" s="238">
        <v>85.95</v>
      </c>
      <c r="R1106" s="238">
        <v>109.65</v>
      </c>
      <c r="S1106" s="238">
        <v>163.84</v>
      </c>
      <c r="T1106" s="238">
        <v>92.84</v>
      </c>
      <c r="U1106" s="238">
        <v>51.53</v>
      </c>
      <c r="V1106" s="238">
        <v>12.73</v>
      </c>
      <c r="W1106" s="238">
        <v>18.23</v>
      </c>
      <c r="X1106" s="238">
        <v>9.23</v>
      </c>
      <c r="Y1106" s="238">
        <v>5.35</v>
      </c>
      <c r="Z1106" s="238">
        <v>0</v>
      </c>
      <c r="AA1106" s="246">
        <v>3.26</v>
      </c>
      <c r="AB1106" s="93"/>
    </row>
    <row r="1107" spans="1:28" ht="19.5" customHeight="1" x14ac:dyDescent="0.15">
      <c r="A1107" s="191"/>
      <c r="B1107" s="192"/>
      <c r="C1107" s="188"/>
      <c r="D1107" s="188"/>
      <c r="E1107" s="186" t="s">
        <v>150</v>
      </c>
      <c r="F1107" s="238">
        <v>204.00399999999999</v>
      </c>
      <c r="G1107" s="238">
        <v>0</v>
      </c>
      <c r="H1107" s="238">
        <v>0</v>
      </c>
      <c r="I1107" s="238">
        <v>8.1000000000000003E-2</v>
      </c>
      <c r="J1107" s="238">
        <v>1.1359999999999999</v>
      </c>
      <c r="K1107" s="238">
        <v>2.5950000000000002</v>
      </c>
      <c r="L1107" s="238">
        <v>0.90100000000000002</v>
      </c>
      <c r="M1107" s="238">
        <v>7.8710000000000004</v>
      </c>
      <c r="N1107" s="238">
        <v>1.7529999999999999</v>
      </c>
      <c r="O1107" s="238">
        <v>8.1590000000000007</v>
      </c>
      <c r="P1107" s="238">
        <v>44.003999999999998</v>
      </c>
      <c r="Q1107" s="238">
        <v>25.946000000000002</v>
      </c>
      <c r="R1107" s="238">
        <v>27.518000000000001</v>
      </c>
      <c r="S1107" s="238">
        <v>31.234999999999999</v>
      </c>
      <c r="T1107" s="238">
        <v>22.742999999999999</v>
      </c>
      <c r="U1107" s="238">
        <v>13.670999999999999</v>
      </c>
      <c r="V1107" s="238">
        <v>4.8099999999999996</v>
      </c>
      <c r="W1107" s="238">
        <v>4.7290000000000001</v>
      </c>
      <c r="X1107" s="238">
        <v>3.63</v>
      </c>
      <c r="Y1107" s="238">
        <v>1.9690000000000001</v>
      </c>
      <c r="Z1107" s="238">
        <v>0</v>
      </c>
      <c r="AA1107" s="246">
        <v>1.2529999999999999</v>
      </c>
      <c r="AB1107" s="93"/>
    </row>
    <row r="1108" spans="1:28" ht="19.5" customHeight="1" x14ac:dyDescent="0.15">
      <c r="A1108" s="191"/>
      <c r="B1108" s="193"/>
      <c r="C1108" s="190" t="s">
        <v>152</v>
      </c>
      <c r="D1108" s="185"/>
      <c r="E1108" s="186" t="s">
        <v>184</v>
      </c>
      <c r="F1108" s="238">
        <v>488.03</v>
      </c>
      <c r="G1108" s="238">
        <v>0</v>
      </c>
      <c r="H1108" s="238">
        <v>5.74</v>
      </c>
      <c r="I1108" s="238">
        <v>1.27</v>
      </c>
      <c r="J1108" s="238">
        <v>7.24</v>
      </c>
      <c r="K1108" s="238">
        <v>15.74</v>
      </c>
      <c r="L1108" s="238">
        <v>3.44</v>
      </c>
      <c r="M1108" s="238">
        <v>31.78</v>
      </c>
      <c r="N1108" s="238">
        <v>5.62</v>
      </c>
      <c r="O1108" s="238">
        <v>26.5</v>
      </c>
      <c r="P1108" s="238">
        <v>139.52000000000001</v>
      </c>
      <c r="Q1108" s="238">
        <v>70.150000000000006</v>
      </c>
      <c r="R1108" s="238">
        <v>56.15</v>
      </c>
      <c r="S1108" s="238">
        <v>33.369999999999997</v>
      </c>
      <c r="T1108" s="238">
        <v>34.17</v>
      </c>
      <c r="U1108" s="238">
        <v>22.43</v>
      </c>
      <c r="V1108" s="238">
        <v>11.03</v>
      </c>
      <c r="W1108" s="238">
        <v>7.78</v>
      </c>
      <c r="X1108" s="238">
        <v>8.64</v>
      </c>
      <c r="Y1108" s="238">
        <v>4.95</v>
      </c>
      <c r="Z1108" s="238">
        <v>0</v>
      </c>
      <c r="AA1108" s="246">
        <v>2.5099999999999998</v>
      </c>
      <c r="AB1108" s="93"/>
    </row>
    <row r="1109" spans="1:28" ht="19.5" customHeight="1" x14ac:dyDescent="0.15">
      <c r="A1109" s="191"/>
      <c r="B1109" s="194"/>
      <c r="C1109" s="194"/>
      <c r="D1109" s="188"/>
      <c r="E1109" s="186" t="s">
        <v>150</v>
      </c>
      <c r="F1109" s="238">
        <v>155.81200000000001</v>
      </c>
      <c r="G1109" s="238">
        <v>0</v>
      </c>
      <c r="H1109" s="238">
        <v>0</v>
      </c>
      <c r="I1109" s="238">
        <v>4.5999999999999999E-2</v>
      </c>
      <c r="J1109" s="238">
        <v>0.83299999999999996</v>
      </c>
      <c r="K1109" s="238">
        <v>2.4660000000000002</v>
      </c>
      <c r="L1109" s="238">
        <v>0.51500000000000001</v>
      </c>
      <c r="M1109" s="238">
        <v>7.1849999999999996</v>
      </c>
      <c r="N1109" s="238">
        <v>1.5009999999999999</v>
      </c>
      <c r="O1109" s="238">
        <v>7.3739999999999997</v>
      </c>
      <c r="P1109" s="238">
        <v>42.81</v>
      </c>
      <c r="Q1109" s="238">
        <v>23.606000000000002</v>
      </c>
      <c r="R1109" s="238">
        <v>19.783999999999999</v>
      </c>
      <c r="S1109" s="238">
        <v>12.723000000000001</v>
      </c>
      <c r="T1109" s="238">
        <v>13.621</v>
      </c>
      <c r="U1109" s="238">
        <v>9.1999999999999993</v>
      </c>
      <c r="V1109" s="238">
        <v>4.524</v>
      </c>
      <c r="W1109" s="238">
        <v>3.1930000000000001</v>
      </c>
      <c r="X1109" s="238">
        <v>3.544</v>
      </c>
      <c r="Y1109" s="238">
        <v>1.8520000000000001</v>
      </c>
      <c r="Z1109" s="238">
        <v>0</v>
      </c>
      <c r="AA1109" s="246">
        <v>1.0349999999999999</v>
      </c>
      <c r="AB1109" s="93"/>
    </row>
    <row r="1110" spans="1:28" ht="19.5" customHeight="1" x14ac:dyDescent="0.15">
      <c r="A1110" s="191"/>
      <c r="B1110" s="195"/>
      <c r="C1110" s="186"/>
      <c r="D1110" s="186" t="s">
        <v>153</v>
      </c>
      <c r="E1110" s="186" t="s">
        <v>184</v>
      </c>
      <c r="F1110" s="238">
        <v>480.44</v>
      </c>
      <c r="G1110" s="238">
        <v>0</v>
      </c>
      <c r="H1110" s="238">
        <v>5.74</v>
      </c>
      <c r="I1110" s="238">
        <v>1.27</v>
      </c>
      <c r="J1110" s="238">
        <v>7.24</v>
      </c>
      <c r="K1110" s="238">
        <v>15.74</v>
      </c>
      <c r="L1110" s="238">
        <v>2.85</v>
      </c>
      <c r="M1110" s="238">
        <v>31.69</v>
      </c>
      <c r="N1110" s="238">
        <v>5.53</v>
      </c>
      <c r="O1110" s="238">
        <v>23.28</v>
      </c>
      <c r="P1110" s="238">
        <v>136.97999999999999</v>
      </c>
      <c r="Q1110" s="238">
        <v>69.39</v>
      </c>
      <c r="R1110" s="238">
        <v>55.85</v>
      </c>
      <c r="S1110" s="238">
        <v>33.369999999999997</v>
      </c>
      <c r="T1110" s="238">
        <v>34.17</v>
      </c>
      <c r="U1110" s="238">
        <v>22.43</v>
      </c>
      <c r="V1110" s="238">
        <v>11.03</v>
      </c>
      <c r="W1110" s="238">
        <v>7.78</v>
      </c>
      <c r="X1110" s="238">
        <v>8.64</v>
      </c>
      <c r="Y1110" s="238">
        <v>4.95</v>
      </c>
      <c r="Z1110" s="238">
        <v>0</v>
      </c>
      <c r="AA1110" s="246">
        <v>2.5099999999999998</v>
      </c>
      <c r="AB1110" s="93"/>
    </row>
    <row r="1111" spans="1:28" ht="19.5" customHeight="1" x14ac:dyDescent="0.15">
      <c r="A1111" s="191"/>
      <c r="B1111" s="195" t="s">
        <v>154</v>
      </c>
      <c r="C1111" s="195"/>
      <c r="D1111" s="195"/>
      <c r="E1111" s="186" t="s">
        <v>150</v>
      </c>
      <c r="F1111" s="238">
        <v>153.97900000000001</v>
      </c>
      <c r="G1111" s="238">
        <v>0</v>
      </c>
      <c r="H1111" s="238">
        <v>0</v>
      </c>
      <c r="I1111" s="238">
        <v>4.5999999999999999E-2</v>
      </c>
      <c r="J1111" s="238">
        <v>0.83299999999999996</v>
      </c>
      <c r="K1111" s="238">
        <v>2.4660000000000002</v>
      </c>
      <c r="L1111" s="238">
        <v>0.46100000000000002</v>
      </c>
      <c r="M1111" s="238">
        <v>7.165</v>
      </c>
      <c r="N1111" s="238">
        <v>1.4790000000000001</v>
      </c>
      <c r="O1111" s="238">
        <v>6.5659999999999998</v>
      </c>
      <c r="P1111" s="238">
        <v>42.15</v>
      </c>
      <c r="Q1111" s="238">
        <v>23.401</v>
      </c>
      <c r="R1111" s="238">
        <v>19.72</v>
      </c>
      <c r="S1111" s="238">
        <v>12.723000000000001</v>
      </c>
      <c r="T1111" s="238">
        <v>13.621</v>
      </c>
      <c r="U1111" s="238">
        <v>9.1999999999999993</v>
      </c>
      <c r="V1111" s="238">
        <v>4.524</v>
      </c>
      <c r="W1111" s="238">
        <v>3.1930000000000001</v>
      </c>
      <c r="X1111" s="238">
        <v>3.544</v>
      </c>
      <c r="Y1111" s="238">
        <v>1.8520000000000001</v>
      </c>
      <c r="Z1111" s="238">
        <v>0</v>
      </c>
      <c r="AA1111" s="246">
        <v>1.0349999999999999</v>
      </c>
      <c r="AB1111" s="93"/>
    </row>
    <row r="1112" spans="1:28" ht="19.5" customHeight="1" x14ac:dyDescent="0.15">
      <c r="A1112" s="191" t="s">
        <v>155</v>
      </c>
      <c r="B1112" s="195"/>
      <c r="C1112" s="195" t="s">
        <v>10</v>
      </c>
      <c r="D1112" s="186" t="s">
        <v>156</v>
      </c>
      <c r="E1112" s="186" t="s">
        <v>184</v>
      </c>
      <c r="F1112" s="238">
        <v>398.09</v>
      </c>
      <c r="G1112" s="238">
        <v>0</v>
      </c>
      <c r="H1112" s="238">
        <v>5.38</v>
      </c>
      <c r="I1112" s="238">
        <v>0.66</v>
      </c>
      <c r="J1112" s="238">
        <v>6.88</v>
      </c>
      <c r="K1112" s="238">
        <v>11.9</v>
      </c>
      <c r="L1112" s="238">
        <v>1.86</v>
      </c>
      <c r="M1112" s="238">
        <v>24.44</v>
      </c>
      <c r="N1112" s="238">
        <v>4.29</v>
      </c>
      <c r="O1112" s="238">
        <v>16.79</v>
      </c>
      <c r="P1112" s="238">
        <v>104.09</v>
      </c>
      <c r="Q1112" s="238">
        <v>52.61</v>
      </c>
      <c r="R1112" s="238">
        <v>46.55</v>
      </c>
      <c r="S1112" s="238">
        <v>31.26</v>
      </c>
      <c r="T1112" s="238">
        <v>34.04</v>
      </c>
      <c r="U1112" s="238">
        <v>22.43</v>
      </c>
      <c r="V1112" s="238">
        <v>11.03</v>
      </c>
      <c r="W1112" s="238">
        <v>7.78</v>
      </c>
      <c r="X1112" s="238">
        <v>8.64</v>
      </c>
      <c r="Y1112" s="238">
        <v>4.95</v>
      </c>
      <c r="Z1112" s="238">
        <v>0</v>
      </c>
      <c r="AA1112" s="246">
        <v>2.5099999999999998</v>
      </c>
      <c r="AB1112" s="93"/>
    </row>
    <row r="1113" spans="1:28" ht="19.5" customHeight="1" x14ac:dyDescent="0.15">
      <c r="A1113" s="191"/>
      <c r="B1113" s="195"/>
      <c r="C1113" s="195"/>
      <c r="D1113" s="195"/>
      <c r="E1113" s="186" t="s">
        <v>150</v>
      </c>
      <c r="F1113" s="238">
        <v>137.566</v>
      </c>
      <c r="G1113" s="238">
        <v>0</v>
      </c>
      <c r="H1113" s="238">
        <v>0</v>
      </c>
      <c r="I1113" s="238">
        <v>4.5999999999999999E-2</v>
      </c>
      <c r="J1113" s="238">
        <v>0.82599999999999996</v>
      </c>
      <c r="K1113" s="238">
        <v>2.0230000000000001</v>
      </c>
      <c r="L1113" s="238">
        <v>0.39100000000000001</v>
      </c>
      <c r="M1113" s="238">
        <v>6.12</v>
      </c>
      <c r="N1113" s="238">
        <v>1.246</v>
      </c>
      <c r="O1113" s="238">
        <v>5.375</v>
      </c>
      <c r="P1113" s="238">
        <v>35.393000000000001</v>
      </c>
      <c r="Q1113" s="238">
        <v>19.486000000000001</v>
      </c>
      <c r="R1113" s="238">
        <v>17.516999999999999</v>
      </c>
      <c r="S1113" s="238">
        <v>12.196</v>
      </c>
      <c r="T1113" s="238">
        <v>13.599</v>
      </c>
      <c r="U1113" s="238">
        <v>9.1999999999999993</v>
      </c>
      <c r="V1113" s="238">
        <v>4.524</v>
      </c>
      <c r="W1113" s="238">
        <v>3.1930000000000001</v>
      </c>
      <c r="X1113" s="238">
        <v>3.544</v>
      </c>
      <c r="Y1113" s="238">
        <v>1.8520000000000001</v>
      </c>
      <c r="Z1113" s="238">
        <v>0</v>
      </c>
      <c r="AA1113" s="246">
        <v>1.0349999999999999</v>
      </c>
      <c r="AB1113" s="93"/>
    </row>
    <row r="1114" spans="1:28" ht="19.5" customHeight="1" x14ac:dyDescent="0.15">
      <c r="A1114" s="191"/>
      <c r="B1114" s="195"/>
      <c r="C1114" s="195"/>
      <c r="D1114" s="186" t="s">
        <v>157</v>
      </c>
      <c r="E1114" s="186" t="s">
        <v>184</v>
      </c>
      <c r="F1114" s="238">
        <v>3.19</v>
      </c>
      <c r="G1114" s="238">
        <v>0</v>
      </c>
      <c r="H1114" s="238">
        <v>0</v>
      </c>
      <c r="I1114" s="238">
        <v>0</v>
      </c>
      <c r="J1114" s="238">
        <v>0</v>
      </c>
      <c r="K1114" s="238">
        <v>0</v>
      </c>
      <c r="L1114" s="238">
        <v>0.16</v>
      </c>
      <c r="M1114" s="238">
        <v>0.08</v>
      </c>
      <c r="N1114" s="238">
        <v>0</v>
      </c>
      <c r="O1114" s="238">
        <v>0.06</v>
      </c>
      <c r="P1114" s="238">
        <v>2.65</v>
      </c>
      <c r="Q1114" s="238">
        <v>0.14000000000000001</v>
      </c>
      <c r="R1114" s="238">
        <v>0.1</v>
      </c>
      <c r="S1114" s="238">
        <v>0</v>
      </c>
      <c r="T1114" s="238">
        <v>0</v>
      </c>
      <c r="U1114" s="238">
        <v>0</v>
      </c>
      <c r="V1114" s="238">
        <v>0</v>
      </c>
      <c r="W1114" s="238">
        <v>0</v>
      </c>
      <c r="X1114" s="238">
        <v>0</v>
      </c>
      <c r="Y1114" s="238">
        <v>0</v>
      </c>
      <c r="Z1114" s="238">
        <v>0</v>
      </c>
      <c r="AA1114" s="246">
        <v>0</v>
      </c>
      <c r="AB1114" s="93"/>
    </row>
    <row r="1115" spans="1:28" ht="19.5" customHeight="1" x14ac:dyDescent="0.15">
      <c r="A1115" s="191"/>
      <c r="B1115" s="195"/>
      <c r="C1115" s="195"/>
      <c r="D1115" s="195"/>
      <c r="E1115" s="186" t="s">
        <v>150</v>
      </c>
      <c r="F1115" s="238">
        <v>0.625</v>
      </c>
      <c r="G1115" s="238">
        <v>0</v>
      </c>
      <c r="H1115" s="238">
        <v>0</v>
      </c>
      <c r="I1115" s="238">
        <v>0</v>
      </c>
      <c r="J1115" s="238">
        <v>0</v>
      </c>
      <c r="K1115" s="238">
        <v>0</v>
      </c>
      <c r="L1115" s="238">
        <v>1.9E-2</v>
      </c>
      <c r="M1115" s="238">
        <v>1.0999999999999999E-2</v>
      </c>
      <c r="N1115" s="238">
        <v>0</v>
      </c>
      <c r="O1115" s="238">
        <v>1.0999999999999999E-2</v>
      </c>
      <c r="P1115" s="238">
        <v>0.53</v>
      </c>
      <c r="Q1115" s="238">
        <v>3.1E-2</v>
      </c>
      <c r="R1115" s="238">
        <v>2.3E-2</v>
      </c>
      <c r="S1115" s="238">
        <v>0</v>
      </c>
      <c r="T1115" s="238">
        <v>0</v>
      </c>
      <c r="U1115" s="238">
        <v>0</v>
      </c>
      <c r="V1115" s="238">
        <v>0</v>
      </c>
      <c r="W1115" s="238">
        <v>0</v>
      </c>
      <c r="X1115" s="238">
        <v>0</v>
      </c>
      <c r="Y1115" s="238">
        <v>0</v>
      </c>
      <c r="Z1115" s="238">
        <v>0</v>
      </c>
      <c r="AA1115" s="246">
        <v>0</v>
      </c>
      <c r="AB1115" s="93"/>
    </row>
    <row r="1116" spans="1:28" ht="19.5" customHeight="1" x14ac:dyDescent="0.15">
      <c r="A1116" s="191"/>
      <c r="B1116" s="195" t="s">
        <v>158</v>
      </c>
      <c r="C1116" s="195" t="s">
        <v>159</v>
      </c>
      <c r="D1116" s="186" t="s">
        <v>160</v>
      </c>
      <c r="E1116" s="186" t="s">
        <v>184</v>
      </c>
      <c r="F1116" s="238">
        <v>59.19</v>
      </c>
      <c r="G1116" s="238">
        <v>0</v>
      </c>
      <c r="H1116" s="238">
        <v>0</v>
      </c>
      <c r="I1116" s="238">
        <v>0</v>
      </c>
      <c r="J1116" s="238">
        <v>0.04</v>
      </c>
      <c r="K1116" s="238">
        <v>0</v>
      </c>
      <c r="L1116" s="238">
        <v>0.08</v>
      </c>
      <c r="M1116" s="238">
        <v>5.64</v>
      </c>
      <c r="N1116" s="238">
        <v>0.54</v>
      </c>
      <c r="O1116" s="238">
        <v>6.01</v>
      </c>
      <c r="P1116" s="238">
        <v>26.68</v>
      </c>
      <c r="Q1116" s="238">
        <v>10.99</v>
      </c>
      <c r="R1116" s="238">
        <v>7.51</v>
      </c>
      <c r="S1116" s="238">
        <v>1.57</v>
      </c>
      <c r="T1116" s="238">
        <v>0.13</v>
      </c>
      <c r="U1116" s="238">
        <v>0</v>
      </c>
      <c r="V1116" s="238">
        <v>0</v>
      </c>
      <c r="W1116" s="238">
        <v>0</v>
      </c>
      <c r="X1116" s="238">
        <v>0</v>
      </c>
      <c r="Y1116" s="238">
        <v>0</v>
      </c>
      <c r="Z1116" s="238">
        <v>0</v>
      </c>
      <c r="AA1116" s="246">
        <v>0</v>
      </c>
      <c r="AB1116" s="93"/>
    </row>
    <row r="1117" spans="1:28" ht="19.5" customHeight="1" x14ac:dyDescent="0.15">
      <c r="A1117" s="191"/>
      <c r="B1117" s="195"/>
      <c r="C1117" s="195"/>
      <c r="D1117" s="195"/>
      <c r="E1117" s="186" t="s">
        <v>150</v>
      </c>
      <c r="F1117" s="238">
        <v>11.846</v>
      </c>
      <c r="G1117" s="238">
        <v>0</v>
      </c>
      <c r="H1117" s="238">
        <v>0</v>
      </c>
      <c r="I1117" s="238">
        <v>0</v>
      </c>
      <c r="J1117" s="238">
        <v>3.0000000000000001E-3</v>
      </c>
      <c r="K1117" s="238">
        <v>0</v>
      </c>
      <c r="L1117" s="238">
        <v>0.01</v>
      </c>
      <c r="M1117" s="238">
        <v>0.78900000000000003</v>
      </c>
      <c r="N1117" s="238">
        <v>8.5999999999999993E-2</v>
      </c>
      <c r="O1117" s="238">
        <v>1.0840000000000001</v>
      </c>
      <c r="P1117" s="238">
        <v>5.3339999999999899</v>
      </c>
      <c r="Q1117" s="238">
        <v>2.415</v>
      </c>
      <c r="R1117" s="238">
        <v>1.7270000000000001</v>
      </c>
      <c r="S1117" s="238">
        <v>0.376</v>
      </c>
      <c r="T1117" s="238">
        <v>2.1999999999999999E-2</v>
      </c>
      <c r="U1117" s="238">
        <v>0</v>
      </c>
      <c r="V1117" s="238">
        <v>0</v>
      </c>
      <c r="W1117" s="238">
        <v>0</v>
      </c>
      <c r="X1117" s="238">
        <v>0</v>
      </c>
      <c r="Y1117" s="238">
        <v>0</v>
      </c>
      <c r="Z1117" s="238">
        <v>0</v>
      </c>
      <c r="AA1117" s="246">
        <v>0</v>
      </c>
      <c r="AB1117" s="93"/>
    </row>
    <row r="1118" spans="1:28" ht="19.5" customHeight="1" x14ac:dyDescent="0.15">
      <c r="A1118" s="191"/>
      <c r="B1118" s="195"/>
      <c r="C1118" s="195"/>
      <c r="D1118" s="186" t="s">
        <v>161</v>
      </c>
      <c r="E1118" s="186" t="s">
        <v>184</v>
      </c>
      <c r="F1118" s="238">
        <v>2.86</v>
      </c>
      <c r="G1118" s="238">
        <v>0</v>
      </c>
      <c r="H1118" s="238">
        <v>0.36</v>
      </c>
      <c r="I1118" s="238">
        <v>0.61</v>
      </c>
      <c r="J1118" s="238">
        <v>0.32</v>
      </c>
      <c r="K1118" s="238">
        <v>0.56000000000000005</v>
      </c>
      <c r="L1118" s="238">
        <v>0.65</v>
      </c>
      <c r="M1118" s="238">
        <v>0.36</v>
      </c>
      <c r="N1118" s="238">
        <v>0</v>
      </c>
      <c r="O1118" s="238">
        <v>0</v>
      </c>
      <c r="P1118" s="238">
        <v>0</v>
      </c>
      <c r="Q1118" s="238">
        <v>0</v>
      </c>
      <c r="R1118" s="238">
        <v>0</v>
      </c>
      <c r="S1118" s="238">
        <v>0</v>
      </c>
      <c r="T1118" s="238">
        <v>0</v>
      </c>
      <c r="U1118" s="238">
        <v>0</v>
      </c>
      <c r="V1118" s="238">
        <v>0</v>
      </c>
      <c r="W1118" s="238">
        <v>0</v>
      </c>
      <c r="X1118" s="238">
        <v>0</v>
      </c>
      <c r="Y1118" s="238">
        <v>0</v>
      </c>
      <c r="Z1118" s="238">
        <v>0</v>
      </c>
      <c r="AA1118" s="246">
        <v>0</v>
      </c>
      <c r="AB1118" s="93"/>
    </row>
    <row r="1119" spans="1:28" ht="19.5" customHeight="1" x14ac:dyDescent="0.15">
      <c r="A1119" s="191"/>
      <c r="B1119" s="195"/>
      <c r="C1119" s="195"/>
      <c r="D1119" s="195"/>
      <c r="E1119" s="186" t="s">
        <v>150</v>
      </c>
      <c r="F1119" s="238">
        <v>6.5000000000000002E-2</v>
      </c>
      <c r="G1119" s="238">
        <v>0</v>
      </c>
      <c r="H1119" s="238">
        <v>0</v>
      </c>
      <c r="I1119" s="238">
        <v>0</v>
      </c>
      <c r="J1119" s="238">
        <v>4.0000000000000001E-3</v>
      </c>
      <c r="K1119" s="238">
        <v>1.4999999999999999E-2</v>
      </c>
      <c r="L1119" s="238">
        <v>2.5000000000000001E-2</v>
      </c>
      <c r="M1119" s="238">
        <v>2.1000000000000001E-2</v>
      </c>
      <c r="N1119" s="238">
        <v>0</v>
      </c>
      <c r="O1119" s="238">
        <v>0</v>
      </c>
      <c r="P1119" s="238">
        <v>0</v>
      </c>
      <c r="Q1119" s="238">
        <v>0</v>
      </c>
      <c r="R1119" s="238">
        <v>0</v>
      </c>
      <c r="S1119" s="238">
        <v>0</v>
      </c>
      <c r="T1119" s="238">
        <v>0</v>
      </c>
      <c r="U1119" s="238">
        <v>0</v>
      </c>
      <c r="V1119" s="238">
        <v>0</v>
      </c>
      <c r="W1119" s="238">
        <v>0</v>
      </c>
      <c r="X1119" s="238">
        <v>0</v>
      </c>
      <c r="Y1119" s="238">
        <v>0</v>
      </c>
      <c r="Z1119" s="238">
        <v>0</v>
      </c>
      <c r="AA1119" s="246">
        <v>0</v>
      </c>
      <c r="AB1119" s="93"/>
    </row>
    <row r="1120" spans="1:28" ht="19.5" customHeight="1" x14ac:dyDescent="0.15">
      <c r="A1120" s="191"/>
      <c r="B1120" s="195"/>
      <c r="C1120" s="195" t="s">
        <v>162</v>
      </c>
      <c r="D1120" s="186" t="s">
        <v>163</v>
      </c>
      <c r="E1120" s="186" t="s">
        <v>184</v>
      </c>
      <c r="F1120" s="238">
        <v>17.11</v>
      </c>
      <c r="G1120" s="238">
        <v>0</v>
      </c>
      <c r="H1120" s="238">
        <v>0</v>
      </c>
      <c r="I1120" s="238">
        <v>0</v>
      </c>
      <c r="J1120" s="238">
        <v>0</v>
      </c>
      <c r="K1120" s="238">
        <v>3.28</v>
      </c>
      <c r="L1120" s="238">
        <v>0.1</v>
      </c>
      <c r="M1120" s="238">
        <v>1.17</v>
      </c>
      <c r="N1120" s="238">
        <v>0.7</v>
      </c>
      <c r="O1120" s="238">
        <v>0.42</v>
      </c>
      <c r="P1120" s="238">
        <v>3.56</v>
      </c>
      <c r="Q1120" s="238">
        <v>5.65</v>
      </c>
      <c r="R1120" s="238">
        <v>1.69</v>
      </c>
      <c r="S1120" s="238">
        <v>0.54</v>
      </c>
      <c r="T1120" s="238">
        <v>0</v>
      </c>
      <c r="U1120" s="238">
        <v>0</v>
      </c>
      <c r="V1120" s="238">
        <v>0</v>
      </c>
      <c r="W1120" s="238">
        <v>0</v>
      </c>
      <c r="X1120" s="238">
        <v>0</v>
      </c>
      <c r="Y1120" s="238">
        <v>0</v>
      </c>
      <c r="Z1120" s="238">
        <v>0</v>
      </c>
      <c r="AA1120" s="246">
        <v>0</v>
      </c>
      <c r="AB1120" s="93"/>
    </row>
    <row r="1121" spans="1:28" ht="19.5" customHeight="1" x14ac:dyDescent="0.15">
      <c r="A1121" s="191"/>
      <c r="B1121" s="195" t="s">
        <v>20</v>
      </c>
      <c r="C1121" s="195"/>
      <c r="D1121" s="195"/>
      <c r="E1121" s="186" t="s">
        <v>150</v>
      </c>
      <c r="F1121" s="238">
        <v>3.8769999999999998</v>
      </c>
      <c r="G1121" s="238">
        <v>0</v>
      </c>
      <c r="H1121" s="238">
        <v>0</v>
      </c>
      <c r="I1121" s="238">
        <v>0</v>
      </c>
      <c r="J1121" s="238">
        <v>0</v>
      </c>
      <c r="K1121" s="238">
        <v>0.42799999999999999</v>
      </c>
      <c r="L1121" s="238">
        <v>1.6E-2</v>
      </c>
      <c r="M1121" s="238">
        <v>0.224</v>
      </c>
      <c r="N1121" s="238">
        <v>0.14699999999999999</v>
      </c>
      <c r="O1121" s="238">
        <v>9.6000000000000002E-2</v>
      </c>
      <c r="P1121" s="238">
        <v>0.89300000000000002</v>
      </c>
      <c r="Q1121" s="238">
        <v>1.4690000000000001</v>
      </c>
      <c r="R1121" s="238">
        <v>0.45300000000000001</v>
      </c>
      <c r="S1121" s="238">
        <v>0.151</v>
      </c>
      <c r="T1121" s="238">
        <v>0</v>
      </c>
      <c r="U1121" s="238">
        <v>0</v>
      </c>
      <c r="V1121" s="238">
        <v>0</v>
      </c>
      <c r="W1121" s="238">
        <v>0</v>
      </c>
      <c r="X1121" s="238">
        <v>0</v>
      </c>
      <c r="Y1121" s="238">
        <v>0</v>
      </c>
      <c r="Z1121" s="238">
        <v>0</v>
      </c>
      <c r="AA1121" s="246">
        <v>0</v>
      </c>
      <c r="AB1121" s="93"/>
    </row>
    <row r="1122" spans="1:28" ht="19.5" customHeight="1" x14ac:dyDescent="0.15">
      <c r="A1122" s="191"/>
      <c r="B1122" s="195"/>
      <c r="C1122" s="195"/>
      <c r="D1122" s="186" t="s">
        <v>164</v>
      </c>
      <c r="E1122" s="186" t="s">
        <v>184</v>
      </c>
      <c r="F1122" s="238">
        <v>0</v>
      </c>
      <c r="G1122" s="238">
        <v>0</v>
      </c>
      <c r="H1122" s="238">
        <v>0</v>
      </c>
      <c r="I1122" s="238">
        <v>0</v>
      </c>
      <c r="J1122" s="238">
        <v>0</v>
      </c>
      <c r="K1122" s="238">
        <v>0</v>
      </c>
      <c r="L1122" s="238">
        <v>0</v>
      </c>
      <c r="M1122" s="238">
        <v>0</v>
      </c>
      <c r="N1122" s="238">
        <v>0</v>
      </c>
      <c r="O1122" s="238">
        <v>0</v>
      </c>
      <c r="P1122" s="238">
        <v>0</v>
      </c>
      <c r="Q1122" s="238">
        <v>0</v>
      </c>
      <c r="R1122" s="238">
        <v>0</v>
      </c>
      <c r="S1122" s="238">
        <v>0</v>
      </c>
      <c r="T1122" s="238">
        <v>0</v>
      </c>
      <c r="U1122" s="238">
        <v>0</v>
      </c>
      <c r="V1122" s="238">
        <v>0</v>
      </c>
      <c r="W1122" s="238">
        <v>0</v>
      </c>
      <c r="X1122" s="238">
        <v>0</v>
      </c>
      <c r="Y1122" s="238">
        <v>0</v>
      </c>
      <c r="Z1122" s="238">
        <v>0</v>
      </c>
      <c r="AA1122" s="246">
        <v>0</v>
      </c>
      <c r="AB1122" s="93"/>
    </row>
    <row r="1123" spans="1:28" ht="19.5" customHeight="1" x14ac:dyDescent="0.15">
      <c r="A1123" s="191" t="s">
        <v>227</v>
      </c>
      <c r="B1123" s="195"/>
      <c r="C1123" s="195"/>
      <c r="D1123" s="195"/>
      <c r="E1123" s="186" t="s">
        <v>150</v>
      </c>
      <c r="F1123" s="238">
        <v>0</v>
      </c>
      <c r="G1123" s="238">
        <v>0</v>
      </c>
      <c r="H1123" s="238">
        <v>0</v>
      </c>
      <c r="I1123" s="238">
        <v>0</v>
      </c>
      <c r="J1123" s="238">
        <v>0</v>
      </c>
      <c r="K1123" s="238">
        <v>0</v>
      </c>
      <c r="L1123" s="238">
        <v>0</v>
      </c>
      <c r="M1123" s="238">
        <v>0</v>
      </c>
      <c r="N1123" s="238">
        <v>0</v>
      </c>
      <c r="O1123" s="238">
        <v>0</v>
      </c>
      <c r="P1123" s="238">
        <v>0</v>
      </c>
      <c r="Q1123" s="238">
        <v>0</v>
      </c>
      <c r="R1123" s="238">
        <v>0</v>
      </c>
      <c r="S1123" s="238">
        <v>0</v>
      </c>
      <c r="T1123" s="238">
        <v>0</v>
      </c>
      <c r="U1123" s="238">
        <v>0</v>
      </c>
      <c r="V1123" s="238">
        <v>0</v>
      </c>
      <c r="W1123" s="238">
        <v>0</v>
      </c>
      <c r="X1123" s="238">
        <v>0</v>
      </c>
      <c r="Y1123" s="238">
        <v>0</v>
      </c>
      <c r="Z1123" s="238">
        <v>0</v>
      </c>
      <c r="AA1123" s="246">
        <v>0</v>
      </c>
      <c r="AB1123" s="93"/>
    </row>
    <row r="1124" spans="1:28" ht="19.5" customHeight="1" x14ac:dyDescent="0.15">
      <c r="A1124" s="191"/>
      <c r="B1124" s="194"/>
      <c r="C1124" s="190" t="s">
        <v>165</v>
      </c>
      <c r="D1124" s="185"/>
      <c r="E1124" s="186" t="s">
        <v>184</v>
      </c>
      <c r="F1124" s="238">
        <v>7.59</v>
      </c>
      <c r="G1124" s="238">
        <v>0</v>
      </c>
      <c r="H1124" s="238">
        <v>0</v>
      </c>
      <c r="I1124" s="238">
        <v>0</v>
      </c>
      <c r="J1124" s="238">
        <v>0</v>
      </c>
      <c r="K1124" s="238">
        <v>0</v>
      </c>
      <c r="L1124" s="238">
        <v>0.59</v>
      </c>
      <c r="M1124" s="238">
        <v>0.09</v>
      </c>
      <c r="N1124" s="238">
        <v>0.09</v>
      </c>
      <c r="O1124" s="238">
        <v>3.22</v>
      </c>
      <c r="P1124" s="238">
        <v>2.54</v>
      </c>
      <c r="Q1124" s="238">
        <v>0.76</v>
      </c>
      <c r="R1124" s="238">
        <v>0.3</v>
      </c>
      <c r="S1124" s="238">
        <v>0</v>
      </c>
      <c r="T1124" s="238">
        <v>0</v>
      </c>
      <c r="U1124" s="238">
        <v>0</v>
      </c>
      <c r="V1124" s="238">
        <v>0</v>
      </c>
      <c r="W1124" s="238">
        <v>0</v>
      </c>
      <c r="X1124" s="238">
        <v>0</v>
      </c>
      <c r="Y1124" s="238">
        <v>0</v>
      </c>
      <c r="Z1124" s="238">
        <v>0</v>
      </c>
      <c r="AA1124" s="246">
        <v>0</v>
      </c>
      <c r="AB1124" s="93"/>
    </row>
    <row r="1125" spans="1:28" ht="19.5" customHeight="1" x14ac:dyDescent="0.15">
      <c r="A1125" s="191"/>
      <c r="B1125" s="194"/>
      <c r="C1125" s="194"/>
      <c r="D1125" s="188"/>
      <c r="E1125" s="186" t="s">
        <v>150</v>
      </c>
      <c r="F1125" s="238">
        <v>1.833</v>
      </c>
      <c r="G1125" s="238">
        <v>0</v>
      </c>
      <c r="H1125" s="238">
        <v>0</v>
      </c>
      <c r="I1125" s="238">
        <v>0</v>
      </c>
      <c r="J1125" s="238">
        <v>0</v>
      </c>
      <c r="K1125" s="238">
        <v>0</v>
      </c>
      <c r="L1125" s="238">
        <v>5.3999999999999999E-2</v>
      </c>
      <c r="M1125" s="238">
        <v>0.02</v>
      </c>
      <c r="N1125" s="238">
        <v>2.1999999999999999E-2</v>
      </c>
      <c r="O1125" s="238">
        <v>0.80800000000000005</v>
      </c>
      <c r="P1125" s="238">
        <v>0.66</v>
      </c>
      <c r="Q1125" s="238">
        <v>0.20499999999999999</v>
      </c>
      <c r="R1125" s="238">
        <v>6.4000000000000001E-2</v>
      </c>
      <c r="S1125" s="238">
        <v>0</v>
      </c>
      <c r="T1125" s="238">
        <v>0</v>
      </c>
      <c r="U1125" s="238">
        <v>0</v>
      </c>
      <c r="V1125" s="238">
        <v>0</v>
      </c>
      <c r="W1125" s="238">
        <v>0</v>
      </c>
      <c r="X1125" s="238">
        <v>0</v>
      </c>
      <c r="Y1125" s="238">
        <v>0</v>
      </c>
      <c r="Z1125" s="238">
        <v>0</v>
      </c>
      <c r="AA1125" s="246">
        <v>0</v>
      </c>
      <c r="AB1125" s="93"/>
    </row>
    <row r="1126" spans="1:28" ht="19.5" customHeight="1" x14ac:dyDescent="0.15">
      <c r="A1126" s="191"/>
      <c r="B1126" s="193"/>
      <c r="C1126" s="190" t="s">
        <v>152</v>
      </c>
      <c r="D1126" s="185"/>
      <c r="E1126" s="186" t="s">
        <v>184</v>
      </c>
      <c r="F1126" s="238">
        <v>339.21</v>
      </c>
      <c r="G1126" s="238">
        <v>0</v>
      </c>
      <c r="H1126" s="238">
        <v>0</v>
      </c>
      <c r="I1126" s="238">
        <v>1.35</v>
      </c>
      <c r="J1126" s="238">
        <v>6.02</v>
      </c>
      <c r="K1126" s="238">
        <v>1.83</v>
      </c>
      <c r="L1126" s="238">
        <v>4.42</v>
      </c>
      <c r="M1126" s="238">
        <v>6.65</v>
      </c>
      <c r="N1126" s="238">
        <v>1.98</v>
      </c>
      <c r="O1126" s="238">
        <v>6.76</v>
      </c>
      <c r="P1126" s="238">
        <v>8.77</v>
      </c>
      <c r="Q1126" s="238">
        <v>15.8</v>
      </c>
      <c r="R1126" s="238">
        <v>53.5</v>
      </c>
      <c r="S1126" s="238">
        <v>130.47</v>
      </c>
      <c r="T1126" s="238">
        <v>58.67</v>
      </c>
      <c r="U1126" s="238">
        <v>29.1</v>
      </c>
      <c r="V1126" s="238">
        <v>1.7</v>
      </c>
      <c r="W1126" s="238">
        <v>10.45</v>
      </c>
      <c r="X1126" s="238">
        <v>0.59</v>
      </c>
      <c r="Y1126" s="238">
        <v>0.4</v>
      </c>
      <c r="Z1126" s="238">
        <v>0</v>
      </c>
      <c r="AA1126" s="246">
        <v>0.75</v>
      </c>
      <c r="AB1126" s="93"/>
    </row>
    <row r="1127" spans="1:28" ht="19.5" customHeight="1" x14ac:dyDescent="0.15">
      <c r="A1127" s="191"/>
      <c r="B1127" s="194"/>
      <c r="C1127" s="194"/>
      <c r="D1127" s="188"/>
      <c r="E1127" s="186" t="s">
        <v>150</v>
      </c>
      <c r="F1127" s="238">
        <v>48.192</v>
      </c>
      <c r="G1127" s="238">
        <v>0</v>
      </c>
      <c r="H1127" s="238">
        <v>0</v>
      </c>
      <c r="I1127" s="238">
        <v>3.5000000000000003E-2</v>
      </c>
      <c r="J1127" s="238">
        <v>0.30299999999999999</v>
      </c>
      <c r="K1127" s="238">
        <v>0.129</v>
      </c>
      <c r="L1127" s="238">
        <v>0.38600000000000001</v>
      </c>
      <c r="M1127" s="238">
        <v>0.68600000000000005</v>
      </c>
      <c r="N1127" s="238">
        <v>0.252</v>
      </c>
      <c r="O1127" s="238">
        <v>0.78500000000000003</v>
      </c>
      <c r="P1127" s="238">
        <v>1.194</v>
      </c>
      <c r="Q1127" s="238">
        <v>2.34</v>
      </c>
      <c r="R1127" s="238">
        <v>7.7339999999999902</v>
      </c>
      <c r="S1127" s="238">
        <v>18.512</v>
      </c>
      <c r="T1127" s="238">
        <v>9.1219999999999892</v>
      </c>
      <c r="U1127" s="238">
        <v>4.4710000000000001</v>
      </c>
      <c r="V1127" s="238">
        <v>0.28599999999999998</v>
      </c>
      <c r="W1127" s="238">
        <v>1.536</v>
      </c>
      <c r="X1127" s="238">
        <v>8.5999999999999993E-2</v>
      </c>
      <c r="Y1127" s="238">
        <v>0.11700000000000001</v>
      </c>
      <c r="Z1127" s="238">
        <v>0</v>
      </c>
      <c r="AA1127" s="246">
        <v>0.218</v>
      </c>
      <c r="AB1127" s="93"/>
    </row>
    <row r="1128" spans="1:28" ht="19.5" customHeight="1" x14ac:dyDescent="0.15">
      <c r="A1128" s="191"/>
      <c r="B1128" s="195" t="s">
        <v>94</v>
      </c>
      <c r="C1128" s="186"/>
      <c r="D1128" s="186" t="s">
        <v>153</v>
      </c>
      <c r="E1128" s="186" t="s">
        <v>184</v>
      </c>
      <c r="F1128" s="238">
        <v>34.83</v>
      </c>
      <c r="G1128" s="238">
        <v>0</v>
      </c>
      <c r="H1128" s="238">
        <v>0</v>
      </c>
      <c r="I1128" s="238">
        <v>0</v>
      </c>
      <c r="J1128" s="238">
        <v>0.03</v>
      </c>
      <c r="K1128" s="238">
        <v>0</v>
      </c>
      <c r="L1128" s="238">
        <v>0.11</v>
      </c>
      <c r="M1128" s="238">
        <v>2.72</v>
      </c>
      <c r="N1128" s="238">
        <v>0.99</v>
      </c>
      <c r="O1128" s="238">
        <v>2.0299999999999998</v>
      </c>
      <c r="P1128" s="238">
        <v>1.3</v>
      </c>
      <c r="Q1128" s="238">
        <v>3.46</v>
      </c>
      <c r="R1128" s="238">
        <v>2.9</v>
      </c>
      <c r="S1128" s="238">
        <v>8.74</v>
      </c>
      <c r="T1128" s="238">
        <v>6.7</v>
      </c>
      <c r="U1128" s="238">
        <v>3.67</v>
      </c>
      <c r="V1128" s="238">
        <v>0.61</v>
      </c>
      <c r="W1128" s="238">
        <v>0.42</v>
      </c>
      <c r="X1128" s="238">
        <v>0</v>
      </c>
      <c r="Y1128" s="238">
        <v>0.4</v>
      </c>
      <c r="Z1128" s="238">
        <v>0</v>
      </c>
      <c r="AA1128" s="250">
        <v>0.75</v>
      </c>
      <c r="AB1128" s="93"/>
    </row>
    <row r="1129" spans="1:28" ht="19.5" customHeight="1" x14ac:dyDescent="0.15">
      <c r="A1129" s="191"/>
      <c r="B1129" s="195"/>
      <c r="C1129" s="195" t="s">
        <v>10</v>
      </c>
      <c r="D1129" s="195"/>
      <c r="E1129" s="186" t="s">
        <v>150</v>
      </c>
      <c r="F1129" s="238">
        <v>7.0019999999999998</v>
      </c>
      <c r="G1129" s="238">
        <v>0</v>
      </c>
      <c r="H1129" s="238">
        <v>0</v>
      </c>
      <c r="I1129" s="238">
        <v>0</v>
      </c>
      <c r="J1129" s="238">
        <v>0</v>
      </c>
      <c r="K1129" s="238">
        <v>0</v>
      </c>
      <c r="L1129" s="238">
        <v>1.2999999999999999E-2</v>
      </c>
      <c r="M1129" s="238">
        <v>0.30399999999999999</v>
      </c>
      <c r="N1129" s="238">
        <v>0.158</v>
      </c>
      <c r="O1129" s="238">
        <v>0.33400000000000002</v>
      </c>
      <c r="P1129" s="238">
        <v>0.26</v>
      </c>
      <c r="Q1129" s="238">
        <v>0.72699999999999998</v>
      </c>
      <c r="R1129" s="238">
        <v>0.61799999999999999</v>
      </c>
      <c r="S1129" s="238">
        <v>1.653</v>
      </c>
      <c r="T1129" s="238">
        <v>1.617</v>
      </c>
      <c r="U1129" s="238">
        <v>0.749</v>
      </c>
      <c r="V1129" s="238">
        <v>0.125</v>
      </c>
      <c r="W1129" s="238">
        <v>0.109</v>
      </c>
      <c r="X1129" s="238">
        <v>0</v>
      </c>
      <c r="Y1129" s="238">
        <v>0.11700000000000001</v>
      </c>
      <c r="Z1129" s="238">
        <v>0</v>
      </c>
      <c r="AA1129" s="246">
        <v>0.218</v>
      </c>
      <c r="AB1129" s="93"/>
    </row>
    <row r="1130" spans="1:28" ht="19.5" customHeight="1" x14ac:dyDescent="0.15">
      <c r="A1130" s="191"/>
      <c r="B1130" s="195"/>
      <c r="C1130" s="195"/>
      <c r="D1130" s="186" t="s">
        <v>157</v>
      </c>
      <c r="E1130" s="186" t="s">
        <v>184</v>
      </c>
      <c r="F1130" s="238">
        <v>6.72</v>
      </c>
      <c r="G1130" s="238">
        <v>0</v>
      </c>
      <c r="H1130" s="238">
        <v>0</v>
      </c>
      <c r="I1130" s="238">
        <v>0</v>
      </c>
      <c r="J1130" s="238">
        <v>0</v>
      </c>
      <c r="K1130" s="238">
        <v>0</v>
      </c>
      <c r="L1130" s="238">
        <v>0</v>
      </c>
      <c r="M1130" s="238">
        <v>0</v>
      </c>
      <c r="N1130" s="238">
        <v>0</v>
      </c>
      <c r="O1130" s="238">
        <v>0.31</v>
      </c>
      <c r="P1130" s="238">
        <v>0</v>
      </c>
      <c r="Q1130" s="238">
        <v>0.26</v>
      </c>
      <c r="R1130" s="238">
        <v>0</v>
      </c>
      <c r="S1130" s="238">
        <v>6.15</v>
      </c>
      <c r="T1130" s="238">
        <v>0</v>
      </c>
      <c r="U1130" s="238">
        <v>0</v>
      </c>
      <c r="V1130" s="238">
        <v>0</v>
      </c>
      <c r="W1130" s="238">
        <v>0</v>
      </c>
      <c r="X1130" s="238">
        <v>0</v>
      </c>
      <c r="Y1130" s="238">
        <v>0</v>
      </c>
      <c r="Z1130" s="238">
        <v>0</v>
      </c>
      <c r="AA1130" s="246">
        <v>0</v>
      </c>
      <c r="AB1130" s="93"/>
    </row>
    <row r="1131" spans="1:28" ht="19.5" customHeight="1" x14ac:dyDescent="0.15">
      <c r="A1131" s="191"/>
      <c r="B1131" s="195"/>
      <c r="C1131" s="195"/>
      <c r="D1131" s="195"/>
      <c r="E1131" s="186" t="s">
        <v>150</v>
      </c>
      <c r="F1131" s="238">
        <v>1.119</v>
      </c>
      <c r="G1131" s="238">
        <v>0</v>
      </c>
      <c r="H1131" s="238">
        <v>0</v>
      </c>
      <c r="I1131" s="238">
        <v>0</v>
      </c>
      <c r="J1131" s="238">
        <v>0</v>
      </c>
      <c r="K1131" s="238">
        <v>0</v>
      </c>
      <c r="L1131" s="238">
        <v>0</v>
      </c>
      <c r="M1131" s="238">
        <v>0</v>
      </c>
      <c r="N1131" s="238">
        <v>0</v>
      </c>
      <c r="O1131" s="238">
        <v>4.5999999999999999E-2</v>
      </c>
      <c r="P1131" s="238">
        <v>0</v>
      </c>
      <c r="Q1131" s="238">
        <v>0.04</v>
      </c>
      <c r="R1131" s="238">
        <v>0</v>
      </c>
      <c r="S1131" s="238">
        <v>1.0329999999999999</v>
      </c>
      <c r="T1131" s="238">
        <v>0</v>
      </c>
      <c r="U1131" s="238">
        <v>0</v>
      </c>
      <c r="V1131" s="238">
        <v>0</v>
      </c>
      <c r="W1131" s="238">
        <v>0</v>
      </c>
      <c r="X1131" s="238">
        <v>0</v>
      </c>
      <c r="Y1131" s="238">
        <v>0</v>
      </c>
      <c r="Z1131" s="238">
        <v>0</v>
      </c>
      <c r="AA1131" s="246">
        <v>0</v>
      </c>
      <c r="AB1131" s="93"/>
    </row>
    <row r="1132" spans="1:28" ht="19.5" customHeight="1" x14ac:dyDescent="0.15">
      <c r="A1132" s="191"/>
      <c r="B1132" s="195" t="s">
        <v>65</v>
      </c>
      <c r="C1132" s="195" t="s">
        <v>159</v>
      </c>
      <c r="D1132" s="186" t="s">
        <v>160</v>
      </c>
      <c r="E1132" s="186" t="s">
        <v>184</v>
      </c>
      <c r="F1132" s="238">
        <v>26.93</v>
      </c>
      <c r="G1132" s="238">
        <v>0</v>
      </c>
      <c r="H1132" s="238">
        <v>0</v>
      </c>
      <c r="I1132" s="238">
        <v>0</v>
      </c>
      <c r="J1132" s="238">
        <v>0</v>
      </c>
      <c r="K1132" s="238">
        <v>0</v>
      </c>
      <c r="L1132" s="238">
        <v>0.11</v>
      </c>
      <c r="M1132" s="238">
        <v>2.72</v>
      </c>
      <c r="N1132" s="238">
        <v>0.99</v>
      </c>
      <c r="O1132" s="238">
        <v>1.72</v>
      </c>
      <c r="P1132" s="238">
        <v>1.3</v>
      </c>
      <c r="Q1132" s="238">
        <v>3.2</v>
      </c>
      <c r="R1132" s="238">
        <v>2.9</v>
      </c>
      <c r="S1132" s="238">
        <v>2.59</v>
      </c>
      <c r="T1132" s="238">
        <v>6.7</v>
      </c>
      <c r="U1132" s="238">
        <v>3.67</v>
      </c>
      <c r="V1132" s="238">
        <v>0.61</v>
      </c>
      <c r="W1132" s="238">
        <v>0.42</v>
      </c>
      <c r="X1132" s="238">
        <v>0</v>
      </c>
      <c r="Y1132" s="238">
        <v>0</v>
      </c>
      <c r="Z1132" s="238">
        <v>0</v>
      </c>
      <c r="AA1132" s="246">
        <v>0</v>
      </c>
      <c r="AB1132" s="93"/>
    </row>
    <row r="1133" spans="1:28" ht="19.5" customHeight="1" x14ac:dyDescent="0.15">
      <c r="A1133" s="191"/>
      <c r="B1133" s="195"/>
      <c r="C1133" s="195"/>
      <c r="D1133" s="195"/>
      <c r="E1133" s="186" t="s">
        <v>150</v>
      </c>
      <c r="F1133" s="238">
        <v>5.548</v>
      </c>
      <c r="G1133" s="238">
        <v>0</v>
      </c>
      <c r="H1133" s="238">
        <v>0</v>
      </c>
      <c r="I1133" s="238">
        <v>0</v>
      </c>
      <c r="J1133" s="238">
        <v>0</v>
      </c>
      <c r="K1133" s="238">
        <v>0</v>
      </c>
      <c r="L1133" s="238">
        <v>1.2999999999999999E-2</v>
      </c>
      <c r="M1133" s="238">
        <v>0.30399999999999999</v>
      </c>
      <c r="N1133" s="238">
        <v>0.158</v>
      </c>
      <c r="O1133" s="238">
        <v>0.28799999999999998</v>
      </c>
      <c r="P1133" s="238">
        <v>0.26</v>
      </c>
      <c r="Q1133" s="238">
        <v>0.68700000000000006</v>
      </c>
      <c r="R1133" s="238">
        <v>0.61799999999999999</v>
      </c>
      <c r="S1133" s="238">
        <v>0.62</v>
      </c>
      <c r="T1133" s="238">
        <v>1.617</v>
      </c>
      <c r="U1133" s="238">
        <v>0.749</v>
      </c>
      <c r="V1133" s="238">
        <v>0.125</v>
      </c>
      <c r="W1133" s="238">
        <v>0.109</v>
      </c>
      <c r="X1133" s="238">
        <v>0</v>
      </c>
      <c r="Y1133" s="238">
        <v>0</v>
      </c>
      <c r="Z1133" s="238">
        <v>0</v>
      </c>
      <c r="AA1133" s="246">
        <v>0</v>
      </c>
      <c r="AB1133" s="93"/>
    </row>
    <row r="1134" spans="1:28" ht="19.5" customHeight="1" x14ac:dyDescent="0.15">
      <c r="A1134" s="191" t="s">
        <v>85</v>
      </c>
      <c r="B1134" s="195"/>
      <c r="C1134" s="195"/>
      <c r="D1134" s="186" t="s">
        <v>166</v>
      </c>
      <c r="E1134" s="186" t="s">
        <v>184</v>
      </c>
      <c r="F1134" s="238">
        <v>1.18</v>
      </c>
      <c r="G1134" s="238">
        <v>0</v>
      </c>
      <c r="H1134" s="238">
        <v>0</v>
      </c>
      <c r="I1134" s="238">
        <v>0</v>
      </c>
      <c r="J1134" s="238">
        <v>0.03</v>
      </c>
      <c r="K1134" s="238">
        <v>0</v>
      </c>
      <c r="L1134" s="238">
        <v>0</v>
      </c>
      <c r="M1134" s="238">
        <v>0</v>
      </c>
      <c r="N1134" s="238">
        <v>0</v>
      </c>
      <c r="O1134" s="238">
        <v>0</v>
      </c>
      <c r="P1134" s="238">
        <v>0</v>
      </c>
      <c r="Q1134" s="238">
        <v>0</v>
      </c>
      <c r="R1134" s="238">
        <v>0</v>
      </c>
      <c r="S1134" s="238">
        <v>0</v>
      </c>
      <c r="T1134" s="238">
        <v>0</v>
      </c>
      <c r="U1134" s="238">
        <v>0</v>
      </c>
      <c r="V1134" s="238">
        <v>0</v>
      </c>
      <c r="W1134" s="238">
        <v>0</v>
      </c>
      <c r="X1134" s="238">
        <v>0</v>
      </c>
      <c r="Y1134" s="238">
        <v>0.4</v>
      </c>
      <c r="Z1134" s="238">
        <v>0</v>
      </c>
      <c r="AA1134" s="246">
        <v>0.75</v>
      </c>
      <c r="AB1134" s="93"/>
    </row>
    <row r="1135" spans="1:28" ht="19.5" customHeight="1" x14ac:dyDescent="0.15">
      <c r="A1135" s="191"/>
      <c r="B1135" s="195"/>
      <c r="C1135" s="195" t="s">
        <v>162</v>
      </c>
      <c r="D1135" s="195"/>
      <c r="E1135" s="186" t="s">
        <v>150</v>
      </c>
      <c r="F1135" s="238">
        <v>0.33500000000000002</v>
      </c>
      <c r="G1135" s="238">
        <v>0</v>
      </c>
      <c r="H1135" s="238">
        <v>0</v>
      </c>
      <c r="I1135" s="238">
        <v>0</v>
      </c>
      <c r="J1135" s="238">
        <v>0</v>
      </c>
      <c r="K1135" s="238">
        <v>0</v>
      </c>
      <c r="L1135" s="238">
        <v>0</v>
      </c>
      <c r="M1135" s="238">
        <v>0</v>
      </c>
      <c r="N1135" s="238">
        <v>0</v>
      </c>
      <c r="O1135" s="238">
        <v>0</v>
      </c>
      <c r="P1135" s="238">
        <v>0</v>
      </c>
      <c r="Q1135" s="238">
        <v>0</v>
      </c>
      <c r="R1135" s="238">
        <v>0</v>
      </c>
      <c r="S1135" s="238">
        <v>0</v>
      </c>
      <c r="T1135" s="238">
        <v>0</v>
      </c>
      <c r="U1135" s="238">
        <v>0</v>
      </c>
      <c r="V1135" s="238">
        <v>0</v>
      </c>
      <c r="W1135" s="238">
        <v>0</v>
      </c>
      <c r="X1135" s="238">
        <v>0</v>
      </c>
      <c r="Y1135" s="238">
        <v>0.11700000000000001</v>
      </c>
      <c r="Z1135" s="238">
        <v>0</v>
      </c>
      <c r="AA1135" s="246">
        <v>0.218</v>
      </c>
      <c r="AB1135" s="93"/>
    </row>
    <row r="1136" spans="1:28" ht="19.5" customHeight="1" x14ac:dyDescent="0.15">
      <c r="A1136" s="191"/>
      <c r="B1136" s="195" t="s">
        <v>20</v>
      </c>
      <c r="C1136" s="195"/>
      <c r="D1136" s="186" t="s">
        <v>164</v>
      </c>
      <c r="E1136" s="186" t="s">
        <v>184</v>
      </c>
      <c r="F1136" s="238">
        <v>0</v>
      </c>
      <c r="G1136" s="238">
        <v>0</v>
      </c>
      <c r="H1136" s="238">
        <v>0</v>
      </c>
      <c r="I1136" s="238">
        <v>0</v>
      </c>
      <c r="J1136" s="238">
        <v>0</v>
      </c>
      <c r="K1136" s="238">
        <v>0</v>
      </c>
      <c r="L1136" s="238">
        <v>0</v>
      </c>
      <c r="M1136" s="238">
        <v>0</v>
      </c>
      <c r="N1136" s="238">
        <v>0</v>
      </c>
      <c r="O1136" s="238">
        <v>0</v>
      </c>
      <c r="P1136" s="238">
        <v>0</v>
      </c>
      <c r="Q1136" s="238">
        <v>0</v>
      </c>
      <c r="R1136" s="238">
        <v>0</v>
      </c>
      <c r="S1136" s="238">
        <v>0</v>
      </c>
      <c r="T1136" s="238">
        <v>0</v>
      </c>
      <c r="U1136" s="238">
        <v>0</v>
      </c>
      <c r="V1136" s="238">
        <v>0</v>
      </c>
      <c r="W1136" s="238">
        <v>0</v>
      </c>
      <c r="X1136" s="238">
        <v>0</v>
      </c>
      <c r="Y1136" s="238">
        <v>0</v>
      </c>
      <c r="Z1136" s="238">
        <v>0</v>
      </c>
      <c r="AA1136" s="246">
        <v>0</v>
      </c>
      <c r="AB1136" s="93"/>
    </row>
    <row r="1137" spans="1:28" ht="19.5" customHeight="1" x14ac:dyDescent="0.15">
      <c r="A1137" s="191"/>
      <c r="B1137" s="195"/>
      <c r="C1137" s="195"/>
      <c r="D1137" s="195"/>
      <c r="E1137" s="186" t="s">
        <v>150</v>
      </c>
      <c r="F1137" s="238">
        <v>0</v>
      </c>
      <c r="G1137" s="238">
        <v>0</v>
      </c>
      <c r="H1137" s="238">
        <v>0</v>
      </c>
      <c r="I1137" s="238">
        <v>0</v>
      </c>
      <c r="J1137" s="238">
        <v>0</v>
      </c>
      <c r="K1137" s="238">
        <v>0</v>
      </c>
      <c r="L1137" s="238">
        <v>0</v>
      </c>
      <c r="M1137" s="238">
        <v>0</v>
      </c>
      <c r="N1137" s="238">
        <v>0</v>
      </c>
      <c r="O1137" s="238">
        <v>0</v>
      </c>
      <c r="P1137" s="238">
        <v>0</v>
      </c>
      <c r="Q1137" s="238">
        <v>0</v>
      </c>
      <c r="R1137" s="238">
        <v>0</v>
      </c>
      <c r="S1137" s="238">
        <v>0</v>
      </c>
      <c r="T1137" s="238">
        <v>0</v>
      </c>
      <c r="U1137" s="238">
        <v>0</v>
      </c>
      <c r="V1137" s="238">
        <v>0</v>
      </c>
      <c r="W1137" s="238">
        <v>0</v>
      </c>
      <c r="X1137" s="238">
        <v>0</v>
      </c>
      <c r="Y1137" s="238">
        <v>0</v>
      </c>
      <c r="Z1137" s="238">
        <v>0</v>
      </c>
      <c r="AA1137" s="246">
        <v>0</v>
      </c>
      <c r="AB1137" s="93"/>
    </row>
    <row r="1138" spans="1:28" ht="19.5" customHeight="1" x14ac:dyDescent="0.15">
      <c r="A1138" s="191"/>
      <c r="B1138" s="194"/>
      <c r="C1138" s="190" t="s">
        <v>165</v>
      </c>
      <c r="D1138" s="185"/>
      <c r="E1138" s="186" t="s">
        <v>184</v>
      </c>
      <c r="F1138" s="238">
        <v>304.38</v>
      </c>
      <c r="G1138" s="238">
        <v>0</v>
      </c>
      <c r="H1138" s="238">
        <v>0</v>
      </c>
      <c r="I1138" s="238">
        <v>1.35</v>
      </c>
      <c r="J1138" s="238">
        <v>5.99</v>
      </c>
      <c r="K1138" s="238">
        <v>1.83</v>
      </c>
      <c r="L1138" s="238">
        <v>4.3099999999999996</v>
      </c>
      <c r="M1138" s="238">
        <v>3.93</v>
      </c>
      <c r="N1138" s="238">
        <v>0.99</v>
      </c>
      <c r="O1138" s="238">
        <v>4.7300000000000004</v>
      </c>
      <c r="P1138" s="238">
        <v>7.47</v>
      </c>
      <c r="Q1138" s="238">
        <v>12.34</v>
      </c>
      <c r="R1138" s="238">
        <v>50.6</v>
      </c>
      <c r="S1138" s="238">
        <v>121.73</v>
      </c>
      <c r="T1138" s="238">
        <v>51.97</v>
      </c>
      <c r="U1138" s="238">
        <v>25.43</v>
      </c>
      <c r="V1138" s="238">
        <v>1.0900000000000001</v>
      </c>
      <c r="W1138" s="238">
        <v>10.029999999999999</v>
      </c>
      <c r="X1138" s="238">
        <v>0.59</v>
      </c>
      <c r="Y1138" s="238">
        <v>0</v>
      </c>
      <c r="Z1138" s="238">
        <v>0</v>
      </c>
      <c r="AA1138" s="246">
        <v>0</v>
      </c>
      <c r="AB1138" s="93"/>
    </row>
    <row r="1139" spans="1:28" ht="19.5" customHeight="1" thickBot="1" x14ac:dyDescent="0.2">
      <c r="A1139" s="196"/>
      <c r="B1139" s="197"/>
      <c r="C1139" s="197"/>
      <c r="D1139" s="198"/>
      <c r="E1139" s="199" t="s">
        <v>150</v>
      </c>
      <c r="F1139" s="238">
        <v>41.19</v>
      </c>
      <c r="G1139" s="249">
        <v>0</v>
      </c>
      <c r="H1139" s="248">
        <v>0</v>
      </c>
      <c r="I1139" s="248">
        <v>3.5000000000000003E-2</v>
      </c>
      <c r="J1139" s="248">
        <v>0.30299999999999999</v>
      </c>
      <c r="K1139" s="248">
        <v>0.129</v>
      </c>
      <c r="L1139" s="248">
        <v>0.373</v>
      </c>
      <c r="M1139" s="248">
        <v>0.38200000000000001</v>
      </c>
      <c r="N1139" s="248">
        <v>9.4E-2</v>
      </c>
      <c r="O1139" s="248">
        <v>0.45100000000000001</v>
      </c>
      <c r="P1139" s="248">
        <v>0.93400000000000005</v>
      </c>
      <c r="Q1139" s="248">
        <v>1.613</v>
      </c>
      <c r="R1139" s="248">
        <v>7.1159999999999899</v>
      </c>
      <c r="S1139" s="248">
        <v>16.859000000000002</v>
      </c>
      <c r="T1139" s="248">
        <v>7.5049999999999901</v>
      </c>
      <c r="U1139" s="248">
        <v>3.722</v>
      </c>
      <c r="V1139" s="248">
        <v>0.161</v>
      </c>
      <c r="W1139" s="248">
        <v>1.427</v>
      </c>
      <c r="X1139" s="248">
        <v>8.5999999999999993E-2</v>
      </c>
      <c r="Y1139" s="248">
        <v>0</v>
      </c>
      <c r="Z1139" s="248">
        <v>0</v>
      </c>
      <c r="AA1139" s="247">
        <v>0</v>
      </c>
      <c r="AB1139" s="93"/>
    </row>
    <row r="1140" spans="1:28" ht="19.5" customHeight="1" x14ac:dyDescent="0.15">
      <c r="A1140" s="390" t="s">
        <v>119</v>
      </c>
      <c r="B1140" s="393" t="s">
        <v>120</v>
      </c>
      <c r="C1140" s="394"/>
      <c r="D1140" s="395"/>
      <c r="E1140" s="195" t="s">
        <v>184</v>
      </c>
      <c r="F1140" s="246">
        <v>3.13</v>
      </c>
    </row>
    <row r="1141" spans="1:28" ht="19.5" customHeight="1" x14ac:dyDescent="0.15">
      <c r="A1141" s="391"/>
      <c r="B1141" s="396" t="s">
        <v>206</v>
      </c>
      <c r="C1141" s="397"/>
      <c r="D1141" s="398"/>
      <c r="E1141" s="186" t="s">
        <v>184</v>
      </c>
      <c r="F1141" s="246">
        <v>2.35</v>
      </c>
    </row>
    <row r="1142" spans="1:28" ht="19.5" customHeight="1" x14ac:dyDescent="0.15">
      <c r="A1142" s="392"/>
      <c r="B1142" s="396" t="s">
        <v>207</v>
      </c>
      <c r="C1142" s="397"/>
      <c r="D1142" s="398"/>
      <c r="E1142" s="186" t="s">
        <v>184</v>
      </c>
      <c r="F1142" s="246">
        <v>0.78</v>
      </c>
    </row>
    <row r="1143" spans="1:28" ht="19.5" customHeight="1" thickBot="1" x14ac:dyDescent="0.2">
      <c r="A1143" s="399" t="s">
        <v>205</v>
      </c>
      <c r="B1143" s="400"/>
      <c r="C1143" s="400"/>
      <c r="D1143" s="401"/>
      <c r="E1143" s="200" t="s">
        <v>184</v>
      </c>
      <c r="F1143" s="245">
        <v>0</v>
      </c>
    </row>
    <row r="1145" spans="1:28" ht="19.5" customHeight="1" x14ac:dyDescent="0.15">
      <c r="A1145" s="88" t="s">
        <v>387</v>
      </c>
      <c r="F1145" s="259" t="s">
        <v>523</v>
      </c>
    </row>
    <row r="1146" spans="1:28" ht="19.5" customHeight="1" thickBot="1" x14ac:dyDescent="0.2">
      <c r="A1146" s="387" t="s">
        <v>28</v>
      </c>
      <c r="B1146" s="389"/>
      <c r="C1146" s="389"/>
      <c r="D1146" s="389"/>
      <c r="E1146" s="389"/>
      <c r="F1146" s="389"/>
      <c r="G1146" s="389"/>
      <c r="H1146" s="389"/>
      <c r="I1146" s="389"/>
      <c r="J1146" s="389"/>
      <c r="K1146" s="389"/>
      <c r="L1146" s="389"/>
      <c r="M1146" s="389"/>
      <c r="N1146" s="389"/>
      <c r="O1146" s="389"/>
      <c r="P1146" s="389"/>
      <c r="Q1146" s="389"/>
      <c r="R1146" s="389"/>
      <c r="S1146" s="389"/>
      <c r="T1146" s="389"/>
      <c r="U1146" s="389"/>
      <c r="V1146" s="389"/>
      <c r="W1146" s="389"/>
      <c r="X1146" s="389"/>
      <c r="Y1146" s="389"/>
      <c r="Z1146" s="389"/>
      <c r="AA1146" s="389"/>
    </row>
    <row r="1147" spans="1:28" ht="19.5" customHeight="1" x14ac:dyDescent="0.15">
      <c r="A1147" s="182" t="s">
        <v>180</v>
      </c>
      <c r="B1147" s="183"/>
      <c r="C1147" s="183"/>
      <c r="D1147" s="183"/>
      <c r="E1147" s="183"/>
      <c r="F1147" s="90" t="s">
        <v>181</v>
      </c>
      <c r="G1147" s="91"/>
      <c r="H1147" s="91"/>
      <c r="I1147" s="91"/>
      <c r="J1147" s="91"/>
      <c r="K1147" s="91"/>
      <c r="L1147" s="91"/>
      <c r="M1147" s="91"/>
      <c r="N1147" s="91"/>
      <c r="O1147" s="91"/>
      <c r="P1147" s="91"/>
      <c r="Q1147" s="258"/>
      <c r="R1147" s="92"/>
      <c r="S1147" s="91"/>
      <c r="T1147" s="91"/>
      <c r="U1147" s="91"/>
      <c r="V1147" s="91"/>
      <c r="W1147" s="91"/>
      <c r="X1147" s="91"/>
      <c r="Y1147" s="91"/>
      <c r="Z1147" s="91"/>
      <c r="AA1147" s="257" t="s">
        <v>182</v>
      </c>
      <c r="AB1147" s="93"/>
    </row>
    <row r="1148" spans="1:28" ht="19.5" customHeight="1" x14ac:dyDescent="0.15">
      <c r="A1148" s="184" t="s">
        <v>183</v>
      </c>
      <c r="B1148" s="185"/>
      <c r="C1148" s="185"/>
      <c r="D1148" s="185"/>
      <c r="E1148" s="186" t="s">
        <v>184</v>
      </c>
      <c r="F1148" s="238">
        <v>43970.31</v>
      </c>
      <c r="G1148" s="254" t="s">
        <v>185</v>
      </c>
      <c r="H1148" s="254" t="s">
        <v>186</v>
      </c>
      <c r="I1148" s="254" t="s">
        <v>187</v>
      </c>
      <c r="J1148" s="254" t="s">
        <v>188</v>
      </c>
      <c r="K1148" s="254" t="s">
        <v>228</v>
      </c>
      <c r="L1148" s="254" t="s">
        <v>229</v>
      </c>
      <c r="M1148" s="254" t="s">
        <v>230</v>
      </c>
      <c r="N1148" s="254" t="s">
        <v>231</v>
      </c>
      <c r="O1148" s="254" t="s">
        <v>232</v>
      </c>
      <c r="P1148" s="254" t="s">
        <v>233</v>
      </c>
      <c r="Q1148" s="256" t="s">
        <v>234</v>
      </c>
      <c r="R1148" s="255" t="s">
        <v>235</v>
      </c>
      <c r="S1148" s="254" t="s">
        <v>236</v>
      </c>
      <c r="T1148" s="254" t="s">
        <v>237</v>
      </c>
      <c r="U1148" s="254" t="s">
        <v>238</v>
      </c>
      <c r="V1148" s="254" t="s">
        <v>239</v>
      </c>
      <c r="W1148" s="254" t="s">
        <v>42</v>
      </c>
      <c r="X1148" s="254" t="s">
        <v>147</v>
      </c>
      <c r="Y1148" s="254" t="s">
        <v>148</v>
      </c>
      <c r="Z1148" s="254" t="s">
        <v>149</v>
      </c>
      <c r="AA1148" s="251"/>
      <c r="AB1148" s="93"/>
    </row>
    <row r="1149" spans="1:28" ht="19.5" customHeight="1" x14ac:dyDescent="0.15">
      <c r="A1149" s="187"/>
      <c r="B1149" s="188"/>
      <c r="C1149" s="188"/>
      <c r="D1149" s="188"/>
      <c r="E1149" s="186" t="s">
        <v>150</v>
      </c>
      <c r="F1149" s="238">
        <v>9323.9109999999891</v>
      </c>
      <c r="G1149" s="252"/>
      <c r="H1149" s="252"/>
      <c r="I1149" s="252"/>
      <c r="J1149" s="252"/>
      <c r="K1149" s="252"/>
      <c r="L1149" s="252"/>
      <c r="M1149" s="252"/>
      <c r="N1149" s="252"/>
      <c r="O1149" s="252"/>
      <c r="P1149" s="252"/>
      <c r="Q1149" s="253"/>
      <c r="R1149" s="94"/>
      <c r="S1149" s="252"/>
      <c r="T1149" s="252"/>
      <c r="U1149" s="252"/>
      <c r="V1149" s="252"/>
      <c r="W1149" s="252"/>
      <c r="X1149" s="252"/>
      <c r="Y1149" s="252"/>
      <c r="Z1149" s="252"/>
      <c r="AA1149" s="251" t="s">
        <v>151</v>
      </c>
      <c r="AB1149" s="93"/>
    </row>
    <row r="1150" spans="1:28" ht="19.5" customHeight="1" x14ac:dyDescent="0.15">
      <c r="A1150" s="189"/>
      <c r="B1150" s="190" t="s">
        <v>152</v>
      </c>
      <c r="C1150" s="185"/>
      <c r="D1150" s="185"/>
      <c r="E1150" s="186" t="s">
        <v>184</v>
      </c>
      <c r="F1150" s="238">
        <v>42097.84</v>
      </c>
      <c r="G1150" s="238">
        <v>79.44</v>
      </c>
      <c r="H1150" s="238">
        <v>1358.02</v>
      </c>
      <c r="I1150" s="238">
        <v>481.56</v>
      </c>
      <c r="J1150" s="238">
        <v>614.84</v>
      </c>
      <c r="K1150" s="238">
        <v>991.82</v>
      </c>
      <c r="L1150" s="238">
        <v>1285.1500000000001</v>
      </c>
      <c r="M1150" s="238">
        <v>1508.23</v>
      </c>
      <c r="N1150" s="238">
        <v>2294.02</v>
      </c>
      <c r="O1150" s="238">
        <v>2354.66</v>
      </c>
      <c r="P1150" s="238">
        <v>3522.82</v>
      </c>
      <c r="Q1150" s="238">
        <v>4061.69</v>
      </c>
      <c r="R1150" s="238">
        <v>5647.65</v>
      </c>
      <c r="S1150" s="238">
        <v>5846.61</v>
      </c>
      <c r="T1150" s="238">
        <v>5312.62</v>
      </c>
      <c r="U1150" s="238">
        <v>3012.53</v>
      </c>
      <c r="V1150" s="238">
        <v>1625.32</v>
      </c>
      <c r="W1150" s="238">
        <v>610.91</v>
      </c>
      <c r="X1150" s="238">
        <v>413.32</v>
      </c>
      <c r="Y1150" s="238">
        <v>294.29000000000002</v>
      </c>
      <c r="Z1150" s="238">
        <v>144.05000000000001</v>
      </c>
      <c r="AA1150" s="246">
        <v>638.29</v>
      </c>
      <c r="AB1150" s="93"/>
    </row>
    <row r="1151" spans="1:28" ht="19.5" customHeight="1" x14ac:dyDescent="0.15">
      <c r="A1151" s="191"/>
      <c r="B1151" s="192"/>
      <c r="C1151" s="188"/>
      <c r="D1151" s="188"/>
      <c r="E1151" s="186" t="s">
        <v>150</v>
      </c>
      <c r="F1151" s="238">
        <v>9323.9109999999891</v>
      </c>
      <c r="G1151" s="238">
        <v>0</v>
      </c>
      <c r="H1151" s="238">
        <v>11.6029999999999</v>
      </c>
      <c r="I1151" s="238">
        <v>8.2029999999999799</v>
      </c>
      <c r="J1151" s="238">
        <v>31.096</v>
      </c>
      <c r="K1151" s="238">
        <v>98.393000000000001</v>
      </c>
      <c r="L1151" s="238">
        <v>222.73</v>
      </c>
      <c r="M1151" s="238">
        <v>293.65499999999997</v>
      </c>
      <c r="N1151" s="238">
        <v>569.94500000000096</v>
      </c>
      <c r="O1151" s="238">
        <v>660.07</v>
      </c>
      <c r="P1151" s="238">
        <v>973.25699999999699</v>
      </c>
      <c r="Q1151" s="238">
        <v>1143.193</v>
      </c>
      <c r="R1151" s="238">
        <v>1403.8989999999999</v>
      </c>
      <c r="S1151" s="238">
        <v>1287.6679999999999</v>
      </c>
      <c r="T1151" s="238">
        <v>1129.7629999999999</v>
      </c>
      <c r="U1151" s="238">
        <v>641.80100000000004</v>
      </c>
      <c r="V1151" s="238">
        <v>374.11900000000003</v>
      </c>
      <c r="W1151" s="238">
        <v>168.755</v>
      </c>
      <c r="X1151" s="238">
        <v>93.150999999999996</v>
      </c>
      <c r="Y1151" s="238">
        <v>67.043999999999997</v>
      </c>
      <c r="Z1151" s="238">
        <v>33.939</v>
      </c>
      <c r="AA1151" s="246">
        <v>111.627</v>
      </c>
      <c r="AB1151" s="93"/>
    </row>
    <row r="1152" spans="1:28" ht="19.5" customHeight="1" x14ac:dyDescent="0.15">
      <c r="A1152" s="191"/>
      <c r="B1152" s="193"/>
      <c r="C1152" s="190" t="s">
        <v>152</v>
      </c>
      <c r="D1152" s="185"/>
      <c r="E1152" s="186" t="s">
        <v>184</v>
      </c>
      <c r="F1152" s="238">
        <v>20000.5</v>
      </c>
      <c r="G1152" s="238">
        <v>66.05</v>
      </c>
      <c r="H1152" s="238">
        <v>216.29</v>
      </c>
      <c r="I1152" s="238">
        <v>276.91000000000003</v>
      </c>
      <c r="J1152" s="238">
        <v>335.46</v>
      </c>
      <c r="K1152" s="238">
        <v>579.44000000000005</v>
      </c>
      <c r="L1152" s="238">
        <v>1041.69</v>
      </c>
      <c r="M1152" s="238">
        <v>1001.34</v>
      </c>
      <c r="N1152" s="238">
        <v>1853.88</v>
      </c>
      <c r="O1152" s="238">
        <v>2024.54</v>
      </c>
      <c r="P1152" s="238">
        <v>2674.74</v>
      </c>
      <c r="Q1152" s="238">
        <v>2667.78</v>
      </c>
      <c r="R1152" s="238">
        <v>2653.39</v>
      </c>
      <c r="S1152" s="238">
        <v>1812.4</v>
      </c>
      <c r="T1152" s="238">
        <v>1226.48</v>
      </c>
      <c r="U1152" s="238">
        <v>651.63</v>
      </c>
      <c r="V1152" s="238">
        <v>417.32</v>
      </c>
      <c r="W1152" s="238">
        <v>294.79000000000002</v>
      </c>
      <c r="X1152" s="238">
        <v>92.59</v>
      </c>
      <c r="Y1152" s="238">
        <v>49.06</v>
      </c>
      <c r="Z1152" s="238">
        <v>21.95</v>
      </c>
      <c r="AA1152" s="246">
        <v>42.77</v>
      </c>
      <c r="AB1152" s="93"/>
    </row>
    <row r="1153" spans="1:28" ht="19.5" customHeight="1" x14ac:dyDescent="0.15">
      <c r="A1153" s="191"/>
      <c r="B1153" s="194"/>
      <c r="C1153" s="194"/>
      <c r="D1153" s="188"/>
      <c r="E1153" s="186" t="s">
        <v>150</v>
      </c>
      <c r="F1153" s="238">
        <v>6068.8230000000003</v>
      </c>
      <c r="G1153" s="238">
        <v>0</v>
      </c>
      <c r="H1153" s="238">
        <v>7.6999999999999999E-2</v>
      </c>
      <c r="I1153" s="238">
        <v>3.02</v>
      </c>
      <c r="J1153" s="238">
        <v>17.004000000000001</v>
      </c>
      <c r="K1153" s="238">
        <v>69.617999999999995</v>
      </c>
      <c r="L1153" s="238">
        <v>200.90700000000001</v>
      </c>
      <c r="M1153" s="238">
        <v>242.77699999999999</v>
      </c>
      <c r="N1153" s="238">
        <v>519.52200000000096</v>
      </c>
      <c r="O1153" s="238">
        <v>618.71500000000003</v>
      </c>
      <c r="P1153" s="238">
        <v>857.43499999999699</v>
      </c>
      <c r="Q1153" s="238">
        <v>931.498000000003</v>
      </c>
      <c r="R1153" s="238">
        <v>925.84599999999796</v>
      </c>
      <c r="S1153" s="238">
        <v>632.47799999999995</v>
      </c>
      <c r="T1153" s="238">
        <v>451.38099999999997</v>
      </c>
      <c r="U1153" s="238">
        <v>248.321</v>
      </c>
      <c r="V1153" s="238">
        <v>164.96899999999999</v>
      </c>
      <c r="W1153" s="238">
        <v>112.827</v>
      </c>
      <c r="X1153" s="238">
        <v>35.881999999999998</v>
      </c>
      <c r="Y1153" s="238">
        <v>18.042000000000002</v>
      </c>
      <c r="Z1153" s="238">
        <v>7.835</v>
      </c>
      <c r="AA1153" s="246">
        <v>10.669</v>
      </c>
      <c r="AB1153" s="93"/>
    </row>
    <row r="1154" spans="1:28" ht="19.5" customHeight="1" x14ac:dyDescent="0.15">
      <c r="A1154" s="191"/>
      <c r="B1154" s="195"/>
      <c r="C1154" s="186"/>
      <c r="D1154" s="186" t="s">
        <v>153</v>
      </c>
      <c r="E1154" s="186" t="s">
        <v>184</v>
      </c>
      <c r="F1154" s="238">
        <v>19735.79</v>
      </c>
      <c r="G1154" s="238">
        <v>54.4</v>
      </c>
      <c r="H1154" s="238">
        <v>208.6</v>
      </c>
      <c r="I1154" s="238">
        <v>269.56</v>
      </c>
      <c r="J1154" s="238">
        <v>332.17</v>
      </c>
      <c r="K1154" s="238">
        <v>564.22</v>
      </c>
      <c r="L1154" s="238">
        <v>1025.05</v>
      </c>
      <c r="M1154" s="238">
        <v>997.02</v>
      </c>
      <c r="N1154" s="238">
        <v>1820.53</v>
      </c>
      <c r="O1154" s="238">
        <v>2015.64</v>
      </c>
      <c r="P1154" s="238">
        <v>2667.79</v>
      </c>
      <c r="Q1154" s="238">
        <v>2664.07</v>
      </c>
      <c r="R1154" s="238">
        <v>2633.95</v>
      </c>
      <c r="S1154" s="238">
        <v>1767.71</v>
      </c>
      <c r="T1154" s="238">
        <v>1206.33</v>
      </c>
      <c r="U1154" s="238">
        <v>619.41</v>
      </c>
      <c r="V1154" s="238">
        <v>413.51</v>
      </c>
      <c r="W1154" s="238">
        <v>287.33</v>
      </c>
      <c r="X1154" s="238">
        <v>92.52</v>
      </c>
      <c r="Y1154" s="238">
        <v>46.55</v>
      </c>
      <c r="Z1154" s="238">
        <v>21.95</v>
      </c>
      <c r="AA1154" s="246">
        <v>27.48</v>
      </c>
      <c r="AB1154" s="93"/>
    </row>
    <row r="1155" spans="1:28" ht="19.5" customHeight="1" x14ac:dyDescent="0.15">
      <c r="A1155" s="191"/>
      <c r="B1155" s="195" t="s">
        <v>154</v>
      </c>
      <c r="C1155" s="195"/>
      <c r="D1155" s="195"/>
      <c r="E1155" s="186" t="s">
        <v>150</v>
      </c>
      <c r="F1155" s="238">
        <v>6039.643</v>
      </c>
      <c r="G1155" s="238">
        <v>0</v>
      </c>
      <c r="H1155" s="238">
        <v>0</v>
      </c>
      <c r="I1155" s="238">
        <v>2.8380000000000001</v>
      </c>
      <c r="J1155" s="238">
        <v>16.838000000000001</v>
      </c>
      <c r="K1155" s="238">
        <v>68.536000000000001</v>
      </c>
      <c r="L1155" s="238">
        <v>199.34899999999999</v>
      </c>
      <c r="M1155" s="238">
        <v>242.453</v>
      </c>
      <c r="N1155" s="238">
        <v>512.93800000000101</v>
      </c>
      <c r="O1155" s="238">
        <v>616.77499999999998</v>
      </c>
      <c r="P1155" s="238">
        <v>856.50099999999702</v>
      </c>
      <c r="Q1155" s="238">
        <v>930.84400000000301</v>
      </c>
      <c r="R1155" s="238">
        <v>923.693999999997</v>
      </c>
      <c r="S1155" s="238">
        <v>627.72299999999996</v>
      </c>
      <c r="T1155" s="238">
        <v>449.31</v>
      </c>
      <c r="U1155" s="238">
        <v>245.00899999999999</v>
      </c>
      <c r="V1155" s="238">
        <v>164.57599999999999</v>
      </c>
      <c r="W1155" s="238">
        <v>111.776</v>
      </c>
      <c r="X1155" s="238">
        <v>35.875</v>
      </c>
      <c r="Y1155" s="238">
        <v>17.673999999999999</v>
      </c>
      <c r="Z1155" s="238">
        <v>7.835</v>
      </c>
      <c r="AA1155" s="246">
        <v>9.0990000000000002</v>
      </c>
      <c r="AB1155" s="93"/>
    </row>
    <row r="1156" spans="1:28" ht="19.5" customHeight="1" x14ac:dyDescent="0.15">
      <c r="A1156" s="191" t="s">
        <v>155</v>
      </c>
      <c r="B1156" s="195"/>
      <c r="C1156" s="195" t="s">
        <v>10</v>
      </c>
      <c r="D1156" s="186" t="s">
        <v>156</v>
      </c>
      <c r="E1156" s="186" t="s">
        <v>184</v>
      </c>
      <c r="F1156" s="238">
        <v>16407.490000000002</v>
      </c>
      <c r="G1156" s="238">
        <v>24.18</v>
      </c>
      <c r="H1156" s="238">
        <v>16.079999999999998</v>
      </c>
      <c r="I1156" s="238">
        <v>31.05</v>
      </c>
      <c r="J1156" s="238">
        <v>117.44</v>
      </c>
      <c r="K1156" s="238">
        <v>359.11</v>
      </c>
      <c r="L1156" s="238">
        <v>912.79</v>
      </c>
      <c r="M1156" s="238">
        <v>935.55</v>
      </c>
      <c r="N1156" s="238">
        <v>1743.22</v>
      </c>
      <c r="O1156" s="238">
        <v>1830.58</v>
      </c>
      <c r="P1156" s="238">
        <v>2386.5700000000002</v>
      </c>
      <c r="Q1156" s="238">
        <v>2326.7399999999998</v>
      </c>
      <c r="R1156" s="238">
        <v>2088.63</v>
      </c>
      <c r="S1156" s="238">
        <v>1326.91</v>
      </c>
      <c r="T1156" s="238">
        <v>966.11</v>
      </c>
      <c r="U1156" s="238">
        <v>556.78</v>
      </c>
      <c r="V1156" s="238">
        <v>385.8</v>
      </c>
      <c r="W1156" s="238">
        <v>252.74</v>
      </c>
      <c r="X1156" s="238">
        <v>80.44</v>
      </c>
      <c r="Y1156" s="238">
        <v>37.520000000000003</v>
      </c>
      <c r="Z1156" s="238">
        <v>16.559999999999999</v>
      </c>
      <c r="AA1156" s="246">
        <v>12.69</v>
      </c>
      <c r="AB1156" s="93"/>
    </row>
    <row r="1157" spans="1:28" ht="19.5" customHeight="1" x14ac:dyDescent="0.15">
      <c r="A1157" s="191"/>
      <c r="B1157" s="195"/>
      <c r="C1157" s="195"/>
      <c r="D1157" s="195"/>
      <c r="E1157" s="186" t="s">
        <v>150</v>
      </c>
      <c r="F1157" s="238">
        <v>5472.4040000000005</v>
      </c>
      <c r="G1157" s="238">
        <v>0</v>
      </c>
      <c r="H1157" s="238">
        <v>0</v>
      </c>
      <c r="I1157" s="238">
        <v>2.1749999999999998</v>
      </c>
      <c r="J1157" s="238">
        <v>14.083</v>
      </c>
      <c r="K1157" s="238">
        <v>60.911000000000001</v>
      </c>
      <c r="L1157" s="238">
        <v>191.678</v>
      </c>
      <c r="M1157" s="238">
        <v>233.946</v>
      </c>
      <c r="N1157" s="238">
        <v>500.477000000001</v>
      </c>
      <c r="O1157" s="238">
        <v>580.56399999999996</v>
      </c>
      <c r="P1157" s="238">
        <v>799.99299999999698</v>
      </c>
      <c r="Q1157" s="238">
        <v>852.40900000000295</v>
      </c>
      <c r="R1157" s="238">
        <v>788.89999999999804</v>
      </c>
      <c r="S1157" s="238">
        <v>515.08299999999997</v>
      </c>
      <c r="T1157" s="238">
        <v>384.50200000000001</v>
      </c>
      <c r="U1157" s="238">
        <v>227.31299999999999</v>
      </c>
      <c r="V1157" s="238">
        <v>157.25299999999999</v>
      </c>
      <c r="W1157" s="238">
        <v>103.137</v>
      </c>
      <c r="X1157" s="238">
        <v>32.908999999999999</v>
      </c>
      <c r="Y1157" s="238">
        <v>15.177</v>
      </c>
      <c r="Z1157" s="238">
        <v>6.6660000000000004</v>
      </c>
      <c r="AA1157" s="246">
        <v>5.2279999999999998</v>
      </c>
      <c r="AB1157" s="93"/>
    </row>
    <row r="1158" spans="1:28" ht="19.5" customHeight="1" x14ac:dyDescent="0.15">
      <c r="A1158" s="191"/>
      <c r="B1158" s="195"/>
      <c r="C1158" s="195"/>
      <c r="D1158" s="186" t="s">
        <v>157</v>
      </c>
      <c r="E1158" s="186" t="s">
        <v>184</v>
      </c>
      <c r="F1158" s="238">
        <v>1257.27</v>
      </c>
      <c r="G1158" s="238">
        <v>0</v>
      </c>
      <c r="H1158" s="238">
        <v>1.65</v>
      </c>
      <c r="I1158" s="238">
        <v>3.67</v>
      </c>
      <c r="J1158" s="238">
        <v>0</v>
      </c>
      <c r="K1158" s="238">
        <v>23.42</v>
      </c>
      <c r="L1158" s="238">
        <v>32.54</v>
      </c>
      <c r="M1158" s="238">
        <v>51.49</v>
      </c>
      <c r="N1158" s="238">
        <v>60.95</v>
      </c>
      <c r="O1158" s="238">
        <v>117.77</v>
      </c>
      <c r="P1158" s="238">
        <v>242.13</v>
      </c>
      <c r="Q1158" s="238">
        <v>212.58</v>
      </c>
      <c r="R1158" s="238">
        <v>247.53</v>
      </c>
      <c r="S1158" s="238">
        <v>144.66</v>
      </c>
      <c r="T1158" s="238">
        <v>72.099999999999994</v>
      </c>
      <c r="U1158" s="238">
        <v>12.7</v>
      </c>
      <c r="V1158" s="238">
        <v>15.02</v>
      </c>
      <c r="W1158" s="238">
        <v>12.72</v>
      </c>
      <c r="X1158" s="238">
        <v>0.92</v>
      </c>
      <c r="Y1158" s="238">
        <v>4.09</v>
      </c>
      <c r="Z1158" s="238">
        <v>1.33</v>
      </c>
      <c r="AA1158" s="246">
        <v>0</v>
      </c>
      <c r="AB1158" s="93"/>
    </row>
    <row r="1159" spans="1:28" ht="19.5" customHeight="1" x14ac:dyDescent="0.15">
      <c r="A1159" s="191"/>
      <c r="B1159" s="195"/>
      <c r="C1159" s="195"/>
      <c r="D1159" s="195"/>
      <c r="E1159" s="186" t="s">
        <v>150</v>
      </c>
      <c r="F1159" s="238">
        <v>255.76</v>
      </c>
      <c r="G1159" s="238">
        <v>0</v>
      </c>
      <c r="H1159" s="238">
        <v>0</v>
      </c>
      <c r="I1159" s="238">
        <v>0.186</v>
      </c>
      <c r="J1159" s="238">
        <v>0</v>
      </c>
      <c r="K1159" s="238">
        <v>2.3420000000000001</v>
      </c>
      <c r="L1159" s="238">
        <v>3.9049999999999998</v>
      </c>
      <c r="M1159" s="238">
        <v>7.2140000000000004</v>
      </c>
      <c r="N1159" s="238">
        <v>9.7319999999999993</v>
      </c>
      <c r="O1159" s="238">
        <v>20.966000000000001</v>
      </c>
      <c r="P1159" s="238">
        <v>48.179000000000002</v>
      </c>
      <c r="Q1159" s="238">
        <v>46.536000000000001</v>
      </c>
      <c r="R1159" s="238">
        <v>55.162999999999997</v>
      </c>
      <c r="S1159" s="238">
        <v>32.287999999999997</v>
      </c>
      <c r="T1159" s="238">
        <v>17.577999999999999</v>
      </c>
      <c r="U1159" s="238">
        <v>3.0790000000000002</v>
      </c>
      <c r="V1159" s="238">
        <v>3.89</v>
      </c>
      <c r="W1159" s="238">
        <v>3.0529999999999999</v>
      </c>
      <c r="X1159" s="238">
        <v>0.24</v>
      </c>
      <c r="Y1159" s="238">
        <v>1.0629999999999999</v>
      </c>
      <c r="Z1159" s="238">
        <v>0.34599999999999997</v>
      </c>
      <c r="AA1159" s="246">
        <v>0</v>
      </c>
      <c r="AB1159" s="93"/>
    </row>
    <row r="1160" spans="1:28" ht="19.5" customHeight="1" x14ac:dyDescent="0.15">
      <c r="A1160" s="191"/>
      <c r="B1160" s="195" t="s">
        <v>158</v>
      </c>
      <c r="C1160" s="195" t="s">
        <v>159</v>
      </c>
      <c r="D1160" s="186" t="s">
        <v>160</v>
      </c>
      <c r="E1160" s="186" t="s">
        <v>184</v>
      </c>
      <c r="F1160" s="238">
        <v>57.3</v>
      </c>
      <c r="G1160" s="238">
        <v>0</v>
      </c>
      <c r="H1160" s="238">
        <v>0</v>
      </c>
      <c r="I1160" s="238">
        <v>6.24</v>
      </c>
      <c r="J1160" s="238">
        <v>0.49</v>
      </c>
      <c r="K1160" s="238">
        <v>1.84</v>
      </c>
      <c r="L1160" s="238">
        <v>0.79</v>
      </c>
      <c r="M1160" s="238">
        <v>0.1</v>
      </c>
      <c r="N1160" s="238">
        <v>0</v>
      </c>
      <c r="O1160" s="238">
        <v>0.39</v>
      </c>
      <c r="P1160" s="238">
        <v>2.38</v>
      </c>
      <c r="Q1160" s="238">
        <v>6.14</v>
      </c>
      <c r="R1160" s="238">
        <v>1.05</v>
      </c>
      <c r="S1160" s="238">
        <v>1.75</v>
      </c>
      <c r="T1160" s="238">
        <v>4.8600000000000003</v>
      </c>
      <c r="U1160" s="238">
        <v>0</v>
      </c>
      <c r="V1160" s="238">
        <v>0.38</v>
      </c>
      <c r="W1160" s="238">
        <v>18.899999999999999</v>
      </c>
      <c r="X1160" s="238">
        <v>8.01</v>
      </c>
      <c r="Y1160" s="238">
        <v>0</v>
      </c>
      <c r="Z1160" s="238">
        <v>0</v>
      </c>
      <c r="AA1160" s="246">
        <v>3.98</v>
      </c>
      <c r="AB1160" s="93"/>
    </row>
    <row r="1161" spans="1:28" ht="19.5" customHeight="1" x14ac:dyDescent="0.15">
      <c r="A1161" s="191"/>
      <c r="B1161" s="195"/>
      <c r="C1161" s="195"/>
      <c r="D1161" s="195"/>
      <c r="E1161" s="186" t="s">
        <v>150</v>
      </c>
      <c r="F1161" s="238">
        <v>12.548</v>
      </c>
      <c r="G1161" s="238">
        <v>0</v>
      </c>
      <c r="H1161" s="238">
        <v>0</v>
      </c>
      <c r="I1161" s="238">
        <v>0.313</v>
      </c>
      <c r="J1161" s="238">
        <v>3.4000000000000002E-2</v>
      </c>
      <c r="K1161" s="238">
        <v>0.184</v>
      </c>
      <c r="L1161" s="238">
        <v>9.5000000000000001E-2</v>
      </c>
      <c r="M1161" s="238">
        <v>1.4E-2</v>
      </c>
      <c r="N1161" s="238">
        <v>0</v>
      </c>
      <c r="O1161" s="238">
        <v>7.0999999999999994E-2</v>
      </c>
      <c r="P1161" s="238">
        <v>0.47699999999999998</v>
      </c>
      <c r="Q1161" s="238">
        <v>1.3520000000000001</v>
      </c>
      <c r="R1161" s="238">
        <v>0.24199999999999999</v>
      </c>
      <c r="S1161" s="238">
        <v>0.41899999999999998</v>
      </c>
      <c r="T1161" s="238">
        <v>1.216</v>
      </c>
      <c r="U1161" s="238">
        <v>0</v>
      </c>
      <c r="V1161" s="238">
        <v>9.9000000000000005E-2</v>
      </c>
      <c r="W1161" s="238">
        <v>4.9139999999999997</v>
      </c>
      <c r="X1161" s="238">
        <v>2.0840000000000001</v>
      </c>
      <c r="Y1161" s="238">
        <v>0</v>
      </c>
      <c r="Z1161" s="238">
        <v>0</v>
      </c>
      <c r="AA1161" s="246">
        <v>1.034</v>
      </c>
      <c r="AB1161" s="93"/>
    </row>
    <row r="1162" spans="1:28" ht="19.5" customHeight="1" x14ac:dyDescent="0.15">
      <c r="A1162" s="191"/>
      <c r="B1162" s="195"/>
      <c r="C1162" s="195"/>
      <c r="D1162" s="186" t="s">
        <v>161</v>
      </c>
      <c r="E1162" s="186" t="s">
        <v>184</v>
      </c>
      <c r="F1162" s="238">
        <v>949.99</v>
      </c>
      <c r="G1162" s="238">
        <v>27.33</v>
      </c>
      <c r="H1162" s="238">
        <v>178.28</v>
      </c>
      <c r="I1162" s="238">
        <v>225.86</v>
      </c>
      <c r="J1162" s="238">
        <v>212.57</v>
      </c>
      <c r="K1162" s="238">
        <v>172.11</v>
      </c>
      <c r="L1162" s="238">
        <v>69.8</v>
      </c>
      <c r="M1162" s="238">
        <v>2.54</v>
      </c>
      <c r="N1162" s="238">
        <v>4.0999999999999996</v>
      </c>
      <c r="O1162" s="238">
        <v>1.29</v>
      </c>
      <c r="P1162" s="238">
        <v>3.12</v>
      </c>
      <c r="Q1162" s="238">
        <v>1.02</v>
      </c>
      <c r="R1162" s="238">
        <v>1.54</v>
      </c>
      <c r="S1162" s="238">
        <v>13.99</v>
      </c>
      <c r="T1162" s="238">
        <v>7.0000000000000007E-2</v>
      </c>
      <c r="U1162" s="238">
        <v>4.2</v>
      </c>
      <c r="V1162" s="238">
        <v>8.65</v>
      </c>
      <c r="W1162" s="238">
        <v>2.97</v>
      </c>
      <c r="X1162" s="238">
        <v>3.08</v>
      </c>
      <c r="Y1162" s="238">
        <v>3.93</v>
      </c>
      <c r="Z1162" s="238">
        <v>3.32</v>
      </c>
      <c r="AA1162" s="246">
        <v>10.220000000000001</v>
      </c>
      <c r="AB1162" s="93"/>
    </row>
    <row r="1163" spans="1:28" ht="19.5" customHeight="1" x14ac:dyDescent="0.15">
      <c r="A1163" s="191"/>
      <c r="B1163" s="195"/>
      <c r="C1163" s="195"/>
      <c r="D1163" s="195"/>
      <c r="E1163" s="186" t="s">
        <v>150</v>
      </c>
      <c r="F1163" s="238">
        <v>22.529</v>
      </c>
      <c r="G1163" s="238">
        <v>0</v>
      </c>
      <c r="H1163" s="238">
        <v>0</v>
      </c>
      <c r="I1163" s="238">
        <v>0</v>
      </c>
      <c r="J1163" s="238">
        <v>2.5539999999999901</v>
      </c>
      <c r="K1163" s="238">
        <v>4.4869999999999903</v>
      </c>
      <c r="L1163" s="238">
        <v>2.726</v>
      </c>
      <c r="M1163" s="238">
        <v>0.14699999999999999</v>
      </c>
      <c r="N1163" s="238">
        <v>0.315</v>
      </c>
      <c r="O1163" s="238">
        <v>0.13500000000000001</v>
      </c>
      <c r="P1163" s="238">
        <v>0.38800000000000001</v>
      </c>
      <c r="Q1163" s="238">
        <v>0.16600000000000001</v>
      </c>
      <c r="R1163" s="238">
        <v>0.20699999999999999</v>
      </c>
      <c r="S1163" s="238">
        <v>2.278</v>
      </c>
      <c r="T1163" s="238">
        <v>1.2999999999999999E-2</v>
      </c>
      <c r="U1163" s="238">
        <v>1.1040000000000001</v>
      </c>
      <c r="V1163" s="238">
        <v>2.242</v>
      </c>
      <c r="W1163" s="238">
        <v>0.67200000000000004</v>
      </c>
      <c r="X1163" s="238">
        <v>0.622</v>
      </c>
      <c r="Y1163" s="238">
        <v>1.1399999999999999</v>
      </c>
      <c r="Z1163" s="238">
        <v>0.67300000000000004</v>
      </c>
      <c r="AA1163" s="246">
        <v>2.66</v>
      </c>
      <c r="AB1163" s="93"/>
    </row>
    <row r="1164" spans="1:28" ht="19.5" customHeight="1" x14ac:dyDescent="0.15">
      <c r="A1164" s="191"/>
      <c r="B1164" s="195"/>
      <c r="C1164" s="195" t="s">
        <v>162</v>
      </c>
      <c r="D1164" s="186" t="s">
        <v>163</v>
      </c>
      <c r="E1164" s="186" t="s">
        <v>184</v>
      </c>
      <c r="F1164" s="238">
        <v>1038.7</v>
      </c>
      <c r="G1164" s="238">
        <v>2.89</v>
      </c>
      <c r="H1164" s="238">
        <v>11.59</v>
      </c>
      <c r="I1164" s="238">
        <v>2.74</v>
      </c>
      <c r="J1164" s="238">
        <v>1.67</v>
      </c>
      <c r="K1164" s="238">
        <v>3.92</v>
      </c>
      <c r="L1164" s="238">
        <v>4.8600000000000003</v>
      </c>
      <c r="M1164" s="238">
        <v>5.35</v>
      </c>
      <c r="N1164" s="238">
        <v>11.04</v>
      </c>
      <c r="O1164" s="238">
        <v>65.37</v>
      </c>
      <c r="P1164" s="238">
        <v>25.53</v>
      </c>
      <c r="Q1164" s="238">
        <v>117.56</v>
      </c>
      <c r="R1164" s="238">
        <v>293.81</v>
      </c>
      <c r="S1164" s="238">
        <v>280.39999999999998</v>
      </c>
      <c r="T1164" s="238">
        <v>163.19</v>
      </c>
      <c r="U1164" s="238">
        <v>45.38</v>
      </c>
      <c r="V1164" s="238">
        <v>2.67</v>
      </c>
      <c r="W1164" s="238">
        <v>0</v>
      </c>
      <c r="X1164" s="238">
        <v>0</v>
      </c>
      <c r="Y1164" s="238">
        <v>0.13</v>
      </c>
      <c r="Z1164" s="238">
        <v>0.01</v>
      </c>
      <c r="AA1164" s="246">
        <v>0.59</v>
      </c>
      <c r="AB1164" s="93"/>
    </row>
    <row r="1165" spans="1:28" ht="19.5" customHeight="1" x14ac:dyDescent="0.15">
      <c r="A1165" s="191"/>
      <c r="B1165" s="195" t="s">
        <v>20</v>
      </c>
      <c r="C1165" s="195"/>
      <c r="D1165" s="195"/>
      <c r="E1165" s="186" t="s">
        <v>150</v>
      </c>
      <c r="F1165" s="238">
        <v>273.76100000000002</v>
      </c>
      <c r="G1165" s="238">
        <v>0</v>
      </c>
      <c r="H1165" s="238">
        <v>0</v>
      </c>
      <c r="I1165" s="238">
        <v>0.16400000000000001</v>
      </c>
      <c r="J1165" s="238">
        <v>0.16700000000000001</v>
      </c>
      <c r="K1165" s="238">
        <v>0.51300000000000001</v>
      </c>
      <c r="L1165" s="238">
        <v>0.77800000000000002</v>
      </c>
      <c r="M1165" s="238">
        <v>1.0169999999999999</v>
      </c>
      <c r="N1165" s="238">
        <v>2.3199999999999998</v>
      </c>
      <c r="O1165" s="238">
        <v>15.022</v>
      </c>
      <c r="P1165" s="238">
        <v>6.4</v>
      </c>
      <c r="Q1165" s="238">
        <v>30.376000000000001</v>
      </c>
      <c r="R1165" s="238">
        <v>78.912999999999897</v>
      </c>
      <c r="S1165" s="238">
        <v>77.655000000000101</v>
      </c>
      <c r="T1165" s="238">
        <v>46.000999999999998</v>
      </c>
      <c r="U1165" s="238">
        <v>13.411</v>
      </c>
      <c r="V1165" s="238">
        <v>0.80500000000000005</v>
      </c>
      <c r="W1165" s="238">
        <v>0</v>
      </c>
      <c r="X1165" s="238">
        <v>0</v>
      </c>
      <c r="Y1165" s="238">
        <v>3.9E-2</v>
      </c>
      <c r="Z1165" s="238">
        <v>3.0000000000000001E-3</v>
      </c>
      <c r="AA1165" s="246">
        <v>0.17699999999999999</v>
      </c>
      <c r="AB1165" s="93"/>
    </row>
    <row r="1166" spans="1:28" ht="19.5" customHeight="1" x14ac:dyDescent="0.15">
      <c r="A1166" s="191"/>
      <c r="B1166" s="195"/>
      <c r="C1166" s="195"/>
      <c r="D1166" s="186" t="s">
        <v>164</v>
      </c>
      <c r="E1166" s="186" t="s">
        <v>184</v>
      </c>
      <c r="F1166" s="238">
        <v>25.04</v>
      </c>
      <c r="G1166" s="238">
        <v>0</v>
      </c>
      <c r="H1166" s="238">
        <v>1</v>
      </c>
      <c r="I1166" s="238">
        <v>0</v>
      </c>
      <c r="J1166" s="238">
        <v>0</v>
      </c>
      <c r="K1166" s="238">
        <v>3.82</v>
      </c>
      <c r="L1166" s="238">
        <v>4.2699999999999996</v>
      </c>
      <c r="M1166" s="238">
        <v>1.99</v>
      </c>
      <c r="N1166" s="238">
        <v>1.22</v>
      </c>
      <c r="O1166" s="238">
        <v>0.24</v>
      </c>
      <c r="P1166" s="238">
        <v>8.06</v>
      </c>
      <c r="Q1166" s="238">
        <v>0.03</v>
      </c>
      <c r="R1166" s="238">
        <v>1.39</v>
      </c>
      <c r="S1166" s="238">
        <v>0</v>
      </c>
      <c r="T1166" s="238">
        <v>0</v>
      </c>
      <c r="U1166" s="238">
        <v>0.35</v>
      </c>
      <c r="V1166" s="238">
        <v>0.99</v>
      </c>
      <c r="W1166" s="238">
        <v>0</v>
      </c>
      <c r="X1166" s="238">
        <v>7.0000000000000007E-2</v>
      </c>
      <c r="Y1166" s="238">
        <v>0.88</v>
      </c>
      <c r="Z1166" s="238">
        <v>0.73</v>
      </c>
      <c r="AA1166" s="246">
        <v>0</v>
      </c>
      <c r="AB1166" s="93"/>
    </row>
    <row r="1167" spans="1:28" ht="19.5" customHeight="1" x14ac:dyDescent="0.15">
      <c r="A1167" s="191" t="s">
        <v>227</v>
      </c>
      <c r="B1167" s="195"/>
      <c r="C1167" s="195"/>
      <c r="D1167" s="195"/>
      <c r="E1167" s="186" t="s">
        <v>150</v>
      </c>
      <c r="F1167" s="238">
        <v>2.641</v>
      </c>
      <c r="G1167" s="238">
        <v>0</v>
      </c>
      <c r="H1167" s="238">
        <v>0</v>
      </c>
      <c r="I1167" s="238">
        <v>0</v>
      </c>
      <c r="J1167" s="238">
        <v>0</v>
      </c>
      <c r="K1167" s="238">
        <v>9.9000000000000005E-2</v>
      </c>
      <c r="L1167" s="238">
        <v>0.16700000000000001</v>
      </c>
      <c r="M1167" s="238">
        <v>0.115</v>
      </c>
      <c r="N1167" s="238">
        <v>9.4E-2</v>
      </c>
      <c r="O1167" s="238">
        <v>1.7000000000000001E-2</v>
      </c>
      <c r="P1167" s="238">
        <v>1.0640000000000001</v>
      </c>
      <c r="Q1167" s="238">
        <v>5.0000000000000001E-3</v>
      </c>
      <c r="R1167" s="238">
        <v>0.26900000000000002</v>
      </c>
      <c r="S1167" s="238">
        <v>0</v>
      </c>
      <c r="T1167" s="238">
        <v>0</v>
      </c>
      <c r="U1167" s="238">
        <v>0.10199999999999999</v>
      </c>
      <c r="V1167" s="238">
        <v>0.28699999999999998</v>
      </c>
      <c r="W1167" s="238">
        <v>0</v>
      </c>
      <c r="X1167" s="238">
        <v>0.02</v>
      </c>
      <c r="Y1167" s="238">
        <v>0.255</v>
      </c>
      <c r="Z1167" s="238">
        <v>0.14699999999999999</v>
      </c>
      <c r="AA1167" s="246">
        <v>0</v>
      </c>
      <c r="AB1167" s="93"/>
    </row>
    <row r="1168" spans="1:28" ht="19.5" customHeight="1" x14ac:dyDescent="0.15">
      <c r="A1168" s="191"/>
      <c r="B1168" s="194"/>
      <c r="C1168" s="190" t="s">
        <v>165</v>
      </c>
      <c r="D1168" s="185"/>
      <c r="E1168" s="186" t="s">
        <v>184</v>
      </c>
      <c r="F1168" s="238">
        <v>264.70999999999998</v>
      </c>
      <c r="G1168" s="238">
        <v>11.65</v>
      </c>
      <c r="H1168" s="238">
        <v>7.69</v>
      </c>
      <c r="I1168" s="238">
        <v>7.35</v>
      </c>
      <c r="J1168" s="238">
        <v>3.29</v>
      </c>
      <c r="K1168" s="238">
        <v>15.22</v>
      </c>
      <c r="L1168" s="238">
        <v>16.64</v>
      </c>
      <c r="M1168" s="238">
        <v>4.32</v>
      </c>
      <c r="N1168" s="238">
        <v>33.35</v>
      </c>
      <c r="O1168" s="238">
        <v>8.9</v>
      </c>
      <c r="P1168" s="238">
        <v>6.95</v>
      </c>
      <c r="Q1168" s="238">
        <v>3.71</v>
      </c>
      <c r="R1168" s="238">
        <v>19.440000000000001</v>
      </c>
      <c r="S1168" s="238">
        <v>44.69</v>
      </c>
      <c r="T1168" s="238">
        <v>20.149999999999999</v>
      </c>
      <c r="U1168" s="238">
        <v>32.22</v>
      </c>
      <c r="V1168" s="238">
        <v>3.81</v>
      </c>
      <c r="W1168" s="238">
        <v>7.46</v>
      </c>
      <c r="X1168" s="238">
        <v>7.0000000000000007E-2</v>
      </c>
      <c r="Y1168" s="238">
        <v>2.5099999999999998</v>
      </c>
      <c r="Z1168" s="238">
        <v>0</v>
      </c>
      <c r="AA1168" s="246">
        <v>15.29</v>
      </c>
      <c r="AB1168" s="93"/>
    </row>
    <row r="1169" spans="1:28" ht="19.5" customHeight="1" x14ac:dyDescent="0.15">
      <c r="A1169" s="191"/>
      <c r="B1169" s="194"/>
      <c r="C1169" s="194"/>
      <c r="D1169" s="188"/>
      <c r="E1169" s="186" t="s">
        <v>150</v>
      </c>
      <c r="F1169" s="238">
        <v>29.18</v>
      </c>
      <c r="G1169" s="238">
        <v>0</v>
      </c>
      <c r="H1169" s="238">
        <v>7.6999999999999999E-2</v>
      </c>
      <c r="I1169" s="238">
        <v>0.182</v>
      </c>
      <c r="J1169" s="238">
        <v>0.16600000000000001</v>
      </c>
      <c r="K1169" s="238">
        <v>1.0820000000000001</v>
      </c>
      <c r="L1169" s="238">
        <v>1.5580000000000001</v>
      </c>
      <c r="M1169" s="238">
        <v>0.32400000000000001</v>
      </c>
      <c r="N1169" s="238">
        <v>6.5839999999999996</v>
      </c>
      <c r="O1169" s="238">
        <v>1.94</v>
      </c>
      <c r="P1169" s="238">
        <v>0.93400000000000005</v>
      </c>
      <c r="Q1169" s="238">
        <v>0.65400000000000003</v>
      </c>
      <c r="R1169" s="238">
        <v>2.1520000000000001</v>
      </c>
      <c r="S1169" s="238">
        <v>4.7549999999999999</v>
      </c>
      <c r="T1169" s="238">
        <v>2.0710000000000002</v>
      </c>
      <c r="U1169" s="238">
        <v>3.3119999999999998</v>
      </c>
      <c r="V1169" s="238">
        <v>0.39300000000000002</v>
      </c>
      <c r="W1169" s="238">
        <v>1.0509999999999999</v>
      </c>
      <c r="X1169" s="238">
        <v>7.0000000000000001E-3</v>
      </c>
      <c r="Y1169" s="238">
        <v>0.36799999999999999</v>
      </c>
      <c r="Z1169" s="238">
        <v>0</v>
      </c>
      <c r="AA1169" s="246">
        <v>1.57</v>
      </c>
      <c r="AB1169" s="93"/>
    </row>
    <row r="1170" spans="1:28" ht="19.5" customHeight="1" x14ac:dyDescent="0.15">
      <c r="A1170" s="191"/>
      <c r="B1170" s="193"/>
      <c r="C1170" s="190" t="s">
        <v>152</v>
      </c>
      <c r="D1170" s="185"/>
      <c r="E1170" s="186" t="s">
        <v>184</v>
      </c>
      <c r="F1170" s="238">
        <v>22097.34</v>
      </c>
      <c r="G1170" s="238">
        <v>13.39</v>
      </c>
      <c r="H1170" s="238">
        <v>1141.73</v>
      </c>
      <c r="I1170" s="238">
        <v>204.65</v>
      </c>
      <c r="J1170" s="238">
        <v>279.38</v>
      </c>
      <c r="K1170" s="238">
        <v>412.38</v>
      </c>
      <c r="L1170" s="238">
        <v>243.46</v>
      </c>
      <c r="M1170" s="238">
        <v>506.89</v>
      </c>
      <c r="N1170" s="238">
        <v>440.14</v>
      </c>
      <c r="O1170" s="238">
        <v>330.12</v>
      </c>
      <c r="P1170" s="238">
        <v>848.08</v>
      </c>
      <c r="Q1170" s="238">
        <v>1393.91</v>
      </c>
      <c r="R1170" s="238">
        <v>2994.26</v>
      </c>
      <c r="S1170" s="238">
        <v>4034.21</v>
      </c>
      <c r="T1170" s="238">
        <v>4086.14</v>
      </c>
      <c r="U1170" s="238">
        <v>2360.9</v>
      </c>
      <c r="V1170" s="238">
        <v>1208</v>
      </c>
      <c r="W1170" s="238">
        <v>316.12</v>
      </c>
      <c r="X1170" s="238">
        <v>320.73</v>
      </c>
      <c r="Y1170" s="238">
        <v>245.23</v>
      </c>
      <c r="Z1170" s="238">
        <v>122.1</v>
      </c>
      <c r="AA1170" s="246">
        <v>595.52</v>
      </c>
      <c r="AB1170" s="93"/>
    </row>
    <row r="1171" spans="1:28" ht="19.5" customHeight="1" x14ac:dyDescent="0.15">
      <c r="A1171" s="191"/>
      <c r="B1171" s="194"/>
      <c r="C1171" s="194"/>
      <c r="D1171" s="188"/>
      <c r="E1171" s="186" t="s">
        <v>150</v>
      </c>
      <c r="F1171" s="238">
        <v>3255.0880000000002</v>
      </c>
      <c r="G1171" s="238">
        <v>0</v>
      </c>
      <c r="H1171" s="238">
        <v>11.5259999999999</v>
      </c>
      <c r="I1171" s="238">
        <v>5.1829999999999803</v>
      </c>
      <c r="J1171" s="238">
        <v>14.092000000000001</v>
      </c>
      <c r="K1171" s="238">
        <v>28.774999999999999</v>
      </c>
      <c r="L1171" s="238">
        <v>21.823</v>
      </c>
      <c r="M1171" s="238">
        <v>50.878</v>
      </c>
      <c r="N1171" s="238">
        <v>50.423000000000002</v>
      </c>
      <c r="O1171" s="238">
        <v>41.354999999999997</v>
      </c>
      <c r="P1171" s="238">
        <v>115.822</v>
      </c>
      <c r="Q1171" s="238">
        <v>211.69499999999999</v>
      </c>
      <c r="R1171" s="238">
        <v>478.05299999999897</v>
      </c>
      <c r="S1171" s="238">
        <v>655.18999999999903</v>
      </c>
      <c r="T1171" s="238">
        <v>678.38199999999995</v>
      </c>
      <c r="U1171" s="238">
        <v>393.48</v>
      </c>
      <c r="V1171" s="238">
        <v>209.15</v>
      </c>
      <c r="W1171" s="238">
        <v>55.927999999999997</v>
      </c>
      <c r="X1171" s="238">
        <v>57.268999999999998</v>
      </c>
      <c r="Y1171" s="238">
        <v>49.002000000000002</v>
      </c>
      <c r="Z1171" s="238">
        <v>26.103999999999999</v>
      </c>
      <c r="AA1171" s="246">
        <v>100.958</v>
      </c>
      <c r="AB1171" s="93"/>
    </row>
    <row r="1172" spans="1:28" ht="19.5" customHeight="1" x14ac:dyDescent="0.15">
      <c r="A1172" s="191"/>
      <c r="B1172" s="195" t="s">
        <v>94</v>
      </c>
      <c r="C1172" s="186"/>
      <c r="D1172" s="186" t="s">
        <v>153</v>
      </c>
      <c r="E1172" s="186" t="s">
        <v>184</v>
      </c>
      <c r="F1172" s="238">
        <v>3762.64</v>
      </c>
      <c r="G1172" s="238">
        <v>0</v>
      </c>
      <c r="H1172" s="238">
        <v>0</v>
      </c>
      <c r="I1172" s="238">
        <v>0.99</v>
      </c>
      <c r="J1172" s="238">
        <v>0.2</v>
      </c>
      <c r="K1172" s="238">
        <v>0</v>
      </c>
      <c r="L1172" s="238">
        <v>2.2599999999999998</v>
      </c>
      <c r="M1172" s="238">
        <v>5.63</v>
      </c>
      <c r="N1172" s="238">
        <v>42.28</v>
      </c>
      <c r="O1172" s="238">
        <v>29.91</v>
      </c>
      <c r="P1172" s="238">
        <v>96.72</v>
      </c>
      <c r="Q1172" s="238">
        <v>257.58</v>
      </c>
      <c r="R1172" s="238">
        <v>553.26</v>
      </c>
      <c r="S1172" s="238">
        <v>776.22</v>
      </c>
      <c r="T1172" s="238">
        <v>811.01</v>
      </c>
      <c r="U1172" s="238">
        <v>429.76</v>
      </c>
      <c r="V1172" s="238">
        <v>306.20999999999998</v>
      </c>
      <c r="W1172" s="238">
        <v>88.09</v>
      </c>
      <c r="X1172" s="238">
        <v>89.94</v>
      </c>
      <c r="Y1172" s="238">
        <v>104.88</v>
      </c>
      <c r="Z1172" s="238">
        <v>58.79</v>
      </c>
      <c r="AA1172" s="250">
        <v>108.91</v>
      </c>
      <c r="AB1172" s="93"/>
    </row>
    <row r="1173" spans="1:28" ht="19.5" customHeight="1" x14ac:dyDescent="0.15">
      <c r="A1173" s="191"/>
      <c r="B1173" s="195"/>
      <c r="C1173" s="195" t="s">
        <v>10</v>
      </c>
      <c r="D1173" s="195"/>
      <c r="E1173" s="186" t="s">
        <v>150</v>
      </c>
      <c r="F1173" s="238">
        <v>910.31700000000001</v>
      </c>
      <c r="G1173" s="238">
        <v>0</v>
      </c>
      <c r="H1173" s="238">
        <v>0</v>
      </c>
      <c r="I1173" s="238">
        <v>0.05</v>
      </c>
      <c r="J1173" s="238">
        <v>1.4E-2</v>
      </c>
      <c r="K1173" s="238">
        <v>0</v>
      </c>
      <c r="L1173" s="238">
        <v>0.19</v>
      </c>
      <c r="M1173" s="238">
        <v>0.76</v>
      </c>
      <c r="N1173" s="238">
        <v>6.766</v>
      </c>
      <c r="O1173" s="238">
        <v>5.3769999999999998</v>
      </c>
      <c r="P1173" s="238">
        <v>19.059999999999999</v>
      </c>
      <c r="Q1173" s="238">
        <v>55.478999999999999</v>
      </c>
      <c r="R1173" s="238">
        <v>126.18899999999999</v>
      </c>
      <c r="S1173" s="238">
        <v>184.79300000000001</v>
      </c>
      <c r="T1173" s="238">
        <v>202.08099999999999</v>
      </c>
      <c r="U1173" s="238">
        <v>111.301</v>
      </c>
      <c r="V1173" s="238">
        <v>77.604000000000099</v>
      </c>
      <c r="W1173" s="238">
        <v>22.725999999999999</v>
      </c>
      <c r="X1173" s="238">
        <v>23.338999999999999</v>
      </c>
      <c r="Y1173" s="238">
        <v>28.369</v>
      </c>
      <c r="Z1173" s="238">
        <v>16.795999999999999</v>
      </c>
      <c r="AA1173" s="246">
        <v>29.422999999999998</v>
      </c>
      <c r="AB1173" s="93"/>
    </row>
    <row r="1174" spans="1:28" ht="19.5" customHeight="1" x14ac:dyDescent="0.15">
      <c r="A1174" s="191"/>
      <c r="B1174" s="195"/>
      <c r="C1174" s="195"/>
      <c r="D1174" s="186" t="s">
        <v>157</v>
      </c>
      <c r="E1174" s="186" t="s">
        <v>184</v>
      </c>
      <c r="F1174" s="238">
        <v>3162.03</v>
      </c>
      <c r="G1174" s="238">
        <v>0</v>
      </c>
      <c r="H1174" s="238">
        <v>0</v>
      </c>
      <c r="I1174" s="238">
        <v>0.99</v>
      </c>
      <c r="J1174" s="238">
        <v>0.2</v>
      </c>
      <c r="K1174" s="238">
        <v>0</v>
      </c>
      <c r="L1174" s="238">
        <v>1.39</v>
      </c>
      <c r="M1174" s="238">
        <v>5.37</v>
      </c>
      <c r="N1174" s="238">
        <v>42.28</v>
      </c>
      <c r="O1174" s="238">
        <v>29.91</v>
      </c>
      <c r="P1174" s="238">
        <v>95.27</v>
      </c>
      <c r="Q1174" s="238">
        <v>254.33</v>
      </c>
      <c r="R1174" s="238">
        <v>545.59</v>
      </c>
      <c r="S1174" s="238">
        <v>759.32</v>
      </c>
      <c r="T1174" s="238">
        <v>758.36</v>
      </c>
      <c r="U1174" s="238">
        <v>367.96</v>
      </c>
      <c r="V1174" s="238">
        <v>197.06</v>
      </c>
      <c r="W1174" s="238">
        <v>44.89</v>
      </c>
      <c r="X1174" s="238">
        <v>31.5</v>
      </c>
      <c r="Y1174" s="238">
        <v>16.78</v>
      </c>
      <c r="Z1174" s="238">
        <v>4.97</v>
      </c>
      <c r="AA1174" s="246">
        <v>5.86</v>
      </c>
      <c r="AB1174" s="93"/>
    </row>
    <row r="1175" spans="1:28" ht="19.5" customHeight="1" x14ac:dyDescent="0.15">
      <c r="A1175" s="191"/>
      <c r="B1175" s="195"/>
      <c r="C1175" s="195"/>
      <c r="D1175" s="195"/>
      <c r="E1175" s="186" t="s">
        <v>150</v>
      </c>
      <c r="F1175" s="238">
        <v>755.41700000000003</v>
      </c>
      <c r="G1175" s="238">
        <v>0</v>
      </c>
      <c r="H1175" s="238">
        <v>0</v>
      </c>
      <c r="I1175" s="238">
        <v>0.05</v>
      </c>
      <c r="J1175" s="238">
        <v>1.4E-2</v>
      </c>
      <c r="K1175" s="238">
        <v>0</v>
      </c>
      <c r="L1175" s="238">
        <v>0.16600000000000001</v>
      </c>
      <c r="M1175" s="238">
        <v>0.749</v>
      </c>
      <c r="N1175" s="238">
        <v>6.766</v>
      </c>
      <c r="O1175" s="238">
        <v>5.3769999999999998</v>
      </c>
      <c r="P1175" s="238">
        <v>18.891999999999999</v>
      </c>
      <c r="Q1175" s="238">
        <v>55.088000000000001</v>
      </c>
      <c r="R1175" s="238">
        <v>124.848</v>
      </c>
      <c r="S1175" s="238">
        <v>181.393</v>
      </c>
      <c r="T1175" s="238">
        <v>189.43899999999999</v>
      </c>
      <c r="U1175" s="238">
        <v>95.514000000000095</v>
      </c>
      <c r="V1175" s="238">
        <v>50.299000000000099</v>
      </c>
      <c r="W1175" s="238">
        <v>11.670999999999999</v>
      </c>
      <c r="X1175" s="238">
        <v>8.1910000000000007</v>
      </c>
      <c r="Y1175" s="238">
        <v>4.3659999999999997</v>
      </c>
      <c r="Z1175" s="238">
        <v>1.224</v>
      </c>
      <c r="AA1175" s="246">
        <v>1.37</v>
      </c>
      <c r="AB1175" s="93"/>
    </row>
    <row r="1176" spans="1:28" ht="19.5" customHeight="1" x14ac:dyDescent="0.15">
      <c r="A1176" s="191"/>
      <c r="B1176" s="195" t="s">
        <v>65</v>
      </c>
      <c r="C1176" s="195" t="s">
        <v>159</v>
      </c>
      <c r="D1176" s="186" t="s">
        <v>160</v>
      </c>
      <c r="E1176" s="186" t="s">
        <v>184</v>
      </c>
      <c r="F1176" s="238">
        <v>59.58</v>
      </c>
      <c r="G1176" s="238">
        <v>0</v>
      </c>
      <c r="H1176" s="238">
        <v>0</v>
      </c>
      <c r="I1176" s="238">
        <v>0</v>
      </c>
      <c r="J1176" s="238">
        <v>0</v>
      </c>
      <c r="K1176" s="238">
        <v>0</v>
      </c>
      <c r="L1176" s="238">
        <v>0</v>
      </c>
      <c r="M1176" s="238">
        <v>0</v>
      </c>
      <c r="N1176" s="238">
        <v>0</v>
      </c>
      <c r="O1176" s="238">
        <v>0</v>
      </c>
      <c r="P1176" s="238">
        <v>0.31</v>
      </c>
      <c r="Q1176" s="238">
        <v>0.22</v>
      </c>
      <c r="R1176" s="238">
        <v>2.4300000000000002</v>
      </c>
      <c r="S1176" s="238">
        <v>5.18</v>
      </c>
      <c r="T1176" s="238">
        <v>22.84</v>
      </c>
      <c r="U1176" s="238">
        <v>20.61</v>
      </c>
      <c r="V1176" s="238">
        <v>4.3099999999999996</v>
      </c>
      <c r="W1176" s="238">
        <v>0.42</v>
      </c>
      <c r="X1176" s="238">
        <v>2.57</v>
      </c>
      <c r="Y1176" s="238">
        <v>0</v>
      </c>
      <c r="Z1176" s="238">
        <v>0.51</v>
      </c>
      <c r="AA1176" s="246">
        <v>0.18</v>
      </c>
      <c r="AB1176" s="93"/>
    </row>
    <row r="1177" spans="1:28" ht="19.5" customHeight="1" x14ac:dyDescent="0.15">
      <c r="A1177" s="191"/>
      <c r="B1177" s="195"/>
      <c r="C1177" s="195"/>
      <c r="D1177" s="195"/>
      <c r="E1177" s="186" t="s">
        <v>150</v>
      </c>
      <c r="F1177" s="238">
        <v>15.064</v>
      </c>
      <c r="G1177" s="238">
        <v>0</v>
      </c>
      <c r="H1177" s="238">
        <v>0</v>
      </c>
      <c r="I1177" s="238">
        <v>0</v>
      </c>
      <c r="J1177" s="238">
        <v>0</v>
      </c>
      <c r="K1177" s="238">
        <v>0</v>
      </c>
      <c r="L1177" s="238">
        <v>0</v>
      </c>
      <c r="M1177" s="238">
        <v>0</v>
      </c>
      <c r="N1177" s="238">
        <v>0</v>
      </c>
      <c r="O1177" s="238">
        <v>0</v>
      </c>
      <c r="P1177" s="238">
        <v>6.2E-2</v>
      </c>
      <c r="Q1177" s="238">
        <v>4.7E-2</v>
      </c>
      <c r="R1177" s="238">
        <v>0.55900000000000005</v>
      </c>
      <c r="S1177" s="238">
        <v>1.242</v>
      </c>
      <c r="T1177" s="238">
        <v>5.718</v>
      </c>
      <c r="U1177" s="238">
        <v>5.3579999999999997</v>
      </c>
      <c r="V1177" s="238">
        <v>1.1200000000000001</v>
      </c>
      <c r="W1177" s="238">
        <v>0.109</v>
      </c>
      <c r="X1177" s="238">
        <v>0.66900000000000004</v>
      </c>
      <c r="Y1177" s="238">
        <v>0</v>
      </c>
      <c r="Z1177" s="238">
        <v>0.13300000000000001</v>
      </c>
      <c r="AA1177" s="246">
        <v>4.7E-2</v>
      </c>
      <c r="AB1177" s="93"/>
    </row>
    <row r="1178" spans="1:28" ht="19.5" customHeight="1" x14ac:dyDescent="0.15">
      <c r="A1178" s="191" t="s">
        <v>85</v>
      </c>
      <c r="B1178" s="195"/>
      <c r="C1178" s="195"/>
      <c r="D1178" s="186" t="s">
        <v>166</v>
      </c>
      <c r="E1178" s="186" t="s">
        <v>184</v>
      </c>
      <c r="F1178" s="238">
        <v>541.03</v>
      </c>
      <c r="G1178" s="238">
        <v>0</v>
      </c>
      <c r="H1178" s="238">
        <v>0</v>
      </c>
      <c r="I1178" s="238">
        <v>0</v>
      </c>
      <c r="J1178" s="238">
        <v>0</v>
      </c>
      <c r="K1178" s="238">
        <v>0</v>
      </c>
      <c r="L1178" s="238">
        <v>0.87</v>
      </c>
      <c r="M1178" s="238">
        <v>0.26</v>
      </c>
      <c r="N1178" s="238">
        <v>0</v>
      </c>
      <c r="O1178" s="238">
        <v>0</v>
      </c>
      <c r="P1178" s="238">
        <v>1.1399999999999999</v>
      </c>
      <c r="Q1178" s="238">
        <v>3.03</v>
      </c>
      <c r="R1178" s="238">
        <v>5.24</v>
      </c>
      <c r="S1178" s="238">
        <v>11.72</v>
      </c>
      <c r="T1178" s="238">
        <v>29.81</v>
      </c>
      <c r="U1178" s="238">
        <v>41.19</v>
      </c>
      <c r="V1178" s="238">
        <v>104.84</v>
      </c>
      <c r="W1178" s="238">
        <v>42.78</v>
      </c>
      <c r="X1178" s="238">
        <v>55.87</v>
      </c>
      <c r="Y1178" s="238">
        <v>88.1</v>
      </c>
      <c r="Z1178" s="238">
        <v>53.31</v>
      </c>
      <c r="AA1178" s="246">
        <v>102.87</v>
      </c>
      <c r="AB1178" s="93"/>
    </row>
    <row r="1179" spans="1:28" ht="19.5" customHeight="1" x14ac:dyDescent="0.15">
      <c r="A1179" s="191"/>
      <c r="B1179" s="195"/>
      <c r="C1179" s="195" t="s">
        <v>162</v>
      </c>
      <c r="D1179" s="195"/>
      <c r="E1179" s="186" t="s">
        <v>150</v>
      </c>
      <c r="F1179" s="238">
        <v>139.83600000000001</v>
      </c>
      <c r="G1179" s="238">
        <v>0</v>
      </c>
      <c r="H1179" s="238">
        <v>0</v>
      </c>
      <c r="I1179" s="238">
        <v>0</v>
      </c>
      <c r="J1179" s="238">
        <v>0</v>
      </c>
      <c r="K1179" s="238">
        <v>0</v>
      </c>
      <c r="L1179" s="238">
        <v>2.4E-2</v>
      </c>
      <c r="M1179" s="238">
        <v>1.0999999999999999E-2</v>
      </c>
      <c r="N1179" s="238">
        <v>0</v>
      </c>
      <c r="O1179" s="238">
        <v>0</v>
      </c>
      <c r="P1179" s="238">
        <v>0.106</v>
      </c>
      <c r="Q1179" s="238">
        <v>0.34399999999999997</v>
      </c>
      <c r="R1179" s="238">
        <v>0.78200000000000003</v>
      </c>
      <c r="S1179" s="238">
        <v>2.1579999999999999</v>
      </c>
      <c r="T1179" s="238">
        <v>6.9240000000000004</v>
      </c>
      <c r="U1179" s="238">
        <v>10.429</v>
      </c>
      <c r="V1179" s="238">
        <v>26.184999999999999</v>
      </c>
      <c r="W1179" s="238">
        <v>10.946</v>
      </c>
      <c r="X1179" s="238">
        <v>14.478999999999999</v>
      </c>
      <c r="Y1179" s="238">
        <v>24.003</v>
      </c>
      <c r="Z1179" s="238">
        <v>15.439</v>
      </c>
      <c r="AA1179" s="246">
        <v>28.006</v>
      </c>
      <c r="AB1179" s="93"/>
    </row>
    <row r="1180" spans="1:28" ht="19.5" customHeight="1" x14ac:dyDescent="0.15">
      <c r="A1180" s="191"/>
      <c r="B1180" s="195" t="s">
        <v>20</v>
      </c>
      <c r="C1180" s="195"/>
      <c r="D1180" s="186" t="s">
        <v>164</v>
      </c>
      <c r="E1180" s="186" t="s">
        <v>184</v>
      </c>
      <c r="F1180" s="238">
        <v>0</v>
      </c>
      <c r="G1180" s="238">
        <v>0</v>
      </c>
      <c r="H1180" s="238">
        <v>0</v>
      </c>
      <c r="I1180" s="238">
        <v>0</v>
      </c>
      <c r="J1180" s="238">
        <v>0</v>
      </c>
      <c r="K1180" s="238">
        <v>0</v>
      </c>
      <c r="L1180" s="238">
        <v>0</v>
      </c>
      <c r="M1180" s="238">
        <v>0</v>
      </c>
      <c r="N1180" s="238">
        <v>0</v>
      </c>
      <c r="O1180" s="238">
        <v>0</v>
      </c>
      <c r="P1180" s="238">
        <v>0</v>
      </c>
      <c r="Q1180" s="238">
        <v>0</v>
      </c>
      <c r="R1180" s="238">
        <v>0</v>
      </c>
      <c r="S1180" s="238">
        <v>0</v>
      </c>
      <c r="T1180" s="238">
        <v>0</v>
      </c>
      <c r="U1180" s="238">
        <v>0</v>
      </c>
      <c r="V1180" s="238">
        <v>0</v>
      </c>
      <c r="W1180" s="238">
        <v>0</v>
      </c>
      <c r="X1180" s="238">
        <v>0</v>
      </c>
      <c r="Y1180" s="238">
        <v>0</v>
      </c>
      <c r="Z1180" s="238">
        <v>0</v>
      </c>
      <c r="AA1180" s="246">
        <v>0</v>
      </c>
      <c r="AB1180" s="93"/>
    </row>
    <row r="1181" spans="1:28" ht="19.5" customHeight="1" x14ac:dyDescent="0.15">
      <c r="A1181" s="191"/>
      <c r="B1181" s="195"/>
      <c r="C1181" s="195"/>
      <c r="D1181" s="195"/>
      <c r="E1181" s="186" t="s">
        <v>150</v>
      </c>
      <c r="F1181" s="238">
        <v>0</v>
      </c>
      <c r="G1181" s="238">
        <v>0</v>
      </c>
      <c r="H1181" s="238">
        <v>0</v>
      </c>
      <c r="I1181" s="238">
        <v>0</v>
      </c>
      <c r="J1181" s="238">
        <v>0</v>
      </c>
      <c r="K1181" s="238">
        <v>0</v>
      </c>
      <c r="L1181" s="238">
        <v>0</v>
      </c>
      <c r="M1181" s="238">
        <v>0</v>
      </c>
      <c r="N1181" s="238">
        <v>0</v>
      </c>
      <c r="O1181" s="238">
        <v>0</v>
      </c>
      <c r="P1181" s="238">
        <v>0</v>
      </c>
      <c r="Q1181" s="238">
        <v>0</v>
      </c>
      <c r="R1181" s="238">
        <v>0</v>
      </c>
      <c r="S1181" s="238">
        <v>0</v>
      </c>
      <c r="T1181" s="238">
        <v>0</v>
      </c>
      <c r="U1181" s="238">
        <v>0</v>
      </c>
      <c r="V1181" s="238">
        <v>0</v>
      </c>
      <c r="W1181" s="238">
        <v>0</v>
      </c>
      <c r="X1181" s="238">
        <v>0</v>
      </c>
      <c r="Y1181" s="238">
        <v>0</v>
      </c>
      <c r="Z1181" s="238">
        <v>0</v>
      </c>
      <c r="AA1181" s="246">
        <v>0</v>
      </c>
      <c r="AB1181" s="93"/>
    </row>
    <row r="1182" spans="1:28" ht="19.5" customHeight="1" x14ac:dyDescent="0.15">
      <c r="A1182" s="191"/>
      <c r="B1182" s="194"/>
      <c r="C1182" s="190" t="s">
        <v>165</v>
      </c>
      <c r="D1182" s="185"/>
      <c r="E1182" s="186" t="s">
        <v>184</v>
      </c>
      <c r="F1182" s="238">
        <v>18334.7</v>
      </c>
      <c r="G1182" s="238">
        <v>13.39</v>
      </c>
      <c r="H1182" s="238">
        <v>1141.73</v>
      </c>
      <c r="I1182" s="238">
        <v>203.66</v>
      </c>
      <c r="J1182" s="238">
        <v>279.18</v>
      </c>
      <c r="K1182" s="238">
        <v>412.38</v>
      </c>
      <c r="L1182" s="238">
        <v>241.2</v>
      </c>
      <c r="M1182" s="238">
        <v>501.26</v>
      </c>
      <c r="N1182" s="238">
        <v>397.86</v>
      </c>
      <c r="O1182" s="238">
        <v>300.20999999999998</v>
      </c>
      <c r="P1182" s="238">
        <v>751.36</v>
      </c>
      <c r="Q1182" s="238">
        <v>1136.33</v>
      </c>
      <c r="R1182" s="238">
        <v>2441</v>
      </c>
      <c r="S1182" s="238">
        <v>3257.99</v>
      </c>
      <c r="T1182" s="238">
        <v>3275.13</v>
      </c>
      <c r="U1182" s="238">
        <v>1931.14</v>
      </c>
      <c r="V1182" s="238">
        <v>901.79</v>
      </c>
      <c r="W1182" s="238">
        <v>228.03</v>
      </c>
      <c r="X1182" s="238">
        <v>230.79</v>
      </c>
      <c r="Y1182" s="238">
        <v>140.35</v>
      </c>
      <c r="Z1182" s="238">
        <v>63.31</v>
      </c>
      <c r="AA1182" s="246">
        <v>486.61</v>
      </c>
      <c r="AB1182" s="93"/>
    </row>
    <row r="1183" spans="1:28" ht="19.5" customHeight="1" thickBot="1" x14ac:dyDescent="0.2">
      <c r="A1183" s="196"/>
      <c r="B1183" s="197"/>
      <c r="C1183" s="197"/>
      <c r="D1183" s="198"/>
      <c r="E1183" s="199" t="s">
        <v>150</v>
      </c>
      <c r="F1183" s="238">
        <v>2344.7710000000002</v>
      </c>
      <c r="G1183" s="249">
        <v>0</v>
      </c>
      <c r="H1183" s="248">
        <v>11.5259999999999</v>
      </c>
      <c r="I1183" s="248">
        <v>5.1329999999999796</v>
      </c>
      <c r="J1183" s="248">
        <v>14.077999999999999</v>
      </c>
      <c r="K1183" s="248">
        <v>28.774999999999999</v>
      </c>
      <c r="L1183" s="248">
        <v>21.632999999999999</v>
      </c>
      <c r="M1183" s="248">
        <v>50.118000000000002</v>
      </c>
      <c r="N1183" s="248">
        <v>43.656999999999996</v>
      </c>
      <c r="O1183" s="248">
        <v>35.978000000000002</v>
      </c>
      <c r="P1183" s="248">
        <v>96.7620000000001</v>
      </c>
      <c r="Q1183" s="248">
        <v>156.21600000000001</v>
      </c>
      <c r="R1183" s="248">
        <v>351.86399999999901</v>
      </c>
      <c r="S1183" s="248">
        <v>470.39699999999903</v>
      </c>
      <c r="T1183" s="248">
        <v>476.30099999999999</v>
      </c>
      <c r="U1183" s="248">
        <v>282.17899999999997</v>
      </c>
      <c r="V1183" s="248">
        <v>131.54599999999999</v>
      </c>
      <c r="W1183" s="248">
        <v>33.201999999999998</v>
      </c>
      <c r="X1183" s="248">
        <v>33.93</v>
      </c>
      <c r="Y1183" s="248">
        <v>20.632999999999999</v>
      </c>
      <c r="Z1183" s="248">
        <v>9.3079999999999998</v>
      </c>
      <c r="AA1183" s="247">
        <v>71.534999999999997</v>
      </c>
      <c r="AB1183" s="93"/>
    </row>
    <row r="1184" spans="1:28" ht="19.5" customHeight="1" x14ac:dyDescent="0.15">
      <c r="A1184" s="390" t="s">
        <v>119</v>
      </c>
      <c r="B1184" s="393" t="s">
        <v>120</v>
      </c>
      <c r="C1184" s="394"/>
      <c r="D1184" s="395"/>
      <c r="E1184" s="195" t="s">
        <v>184</v>
      </c>
      <c r="F1184" s="246">
        <v>1608.35</v>
      </c>
    </row>
    <row r="1185" spans="1:28" ht="19.5" customHeight="1" x14ac:dyDescent="0.15">
      <c r="A1185" s="391"/>
      <c r="B1185" s="396" t="s">
        <v>206</v>
      </c>
      <c r="C1185" s="397"/>
      <c r="D1185" s="398"/>
      <c r="E1185" s="186" t="s">
        <v>184</v>
      </c>
      <c r="F1185" s="246">
        <v>1234.29</v>
      </c>
    </row>
    <row r="1186" spans="1:28" ht="19.5" customHeight="1" x14ac:dyDescent="0.15">
      <c r="A1186" s="392"/>
      <c r="B1186" s="396" t="s">
        <v>207</v>
      </c>
      <c r="C1186" s="397"/>
      <c r="D1186" s="398"/>
      <c r="E1186" s="186" t="s">
        <v>184</v>
      </c>
      <c r="F1186" s="246">
        <v>374.06</v>
      </c>
    </row>
    <row r="1187" spans="1:28" ht="19.5" customHeight="1" thickBot="1" x14ac:dyDescent="0.2">
      <c r="A1187" s="399" t="s">
        <v>205</v>
      </c>
      <c r="B1187" s="400"/>
      <c r="C1187" s="400"/>
      <c r="D1187" s="401"/>
      <c r="E1187" s="200" t="s">
        <v>184</v>
      </c>
      <c r="F1187" s="245">
        <v>264.12</v>
      </c>
    </row>
    <row r="1189" spans="1:28" ht="19.5" customHeight="1" x14ac:dyDescent="0.15">
      <c r="A1189" s="88" t="s">
        <v>387</v>
      </c>
      <c r="F1189" s="259" t="s">
        <v>522</v>
      </c>
    </row>
    <row r="1190" spans="1:28" ht="19.5" customHeight="1" thickBot="1" x14ac:dyDescent="0.2">
      <c r="A1190" s="387" t="s">
        <v>28</v>
      </c>
      <c r="B1190" s="389"/>
      <c r="C1190" s="389"/>
      <c r="D1190" s="389"/>
      <c r="E1190" s="389"/>
      <c r="F1190" s="389"/>
      <c r="G1190" s="389"/>
      <c r="H1190" s="389"/>
      <c r="I1190" s="389"/>
      <c r="J1190" s="389"/>
      <c r="K1190" s="389"/>
      <c r="L1190" s="389"/>
      <c r="M1190" s="389"/>
      <c r="N1190" s="389"/>
      <c r="O1190" s="389"/>
      <c r="P1190" s="389"/>
      <c r="Q1190" s="389"/>
      <c r="R1190" s="389"/>
      <c r="S1190" s="389"/>
      <c r="T1190" s="389"/>
      <c r="U1190" s="389"/>
      <c r="V1190" s="389"/>
      <c r="W1190" s="389"/>
      <c r="X1190" s="389"/>
      <c r="Y1190" s="389"/>
      <c r="Z1190" s="389"/>
      <c r="AA1190" s="389"/>
    </row>
    <row r="1191" spans="1:28" ht="19.5" customHeight="1" x14ac:dyDescent="0.15">
      <c r="A1191" s="182" t="s">
        <v>180</v>
      </c>
      <c r="B1191" s="183"/>
      <c r="C1191" s="183"/>
      <c r="D1191" s="183"/>
      <c r="E1191" s="183"/>
      <c r="F1191" s="90" t="s">
        <v>181</v>
      </c>
      <c r="G1191" s="91"/>
      <c r="H1191" s="91"/>
      <c r="I1191" s="91"/>
      <c r="J1191" s="91"/>
      <c r="K1191" s="91"/>
      <c r="L1191" s="91"/>
      <c r="M1191" s="91"/>
      <c r="N1191" s="91"/>
      <c r="O1191" s="91"/>
      <c r="P1191" s="91"/>
      <c r="Q1191" s="258"/>
      <c r="R1191" s="92"/>
      <c r="S1191" s="91"/>
      <c r="T1191" s="91"/>
      <c r="U1191" s="91"/>
      <c r="V1191" s="91"/>
      <c r="W1191" s="91"/>
      <c r="X1191" s="91"/>
      <c r="Y1191" s="91"/>
      <c r="Z1191" s="91"/>
      <c r="AA1191" s="257" t="s">
        <v>182</v>
      </c>
      <c r="AB1191" s="93"/>
    </row>
    <row r="1192" spans="1:28" ht="19.5" customHeight="1" x14ac:dyDescent="0.15">
      <c r="A1192" s="184" t="s">
        <v>183</v>
      </c>
      <c r="B1192" s="185"/>
      <c r="C1192" s="185"/>
      <c r="D1192" s="185"/>
      <c r="E1192" s="186" t="s">
        <v>184</v>
      </c>
      <c r="F1192" s="238">
        <v>26384.400000000001</v>
      </c>
      <c r="G1192" s="254" t="s">
        <v>185</v>
      </c>
      <c r="H1192" s="254" t="s">
        <v>186</v>
      </c>
      <c r="I1192" s="254" t="s">
        <v>187</v>
      </c>
      <c r="J1192" s="254" t="s">
        <v>188</v>
      </c>
      <c r="K1192" s="254" t="s">
        <v>228</v>
      </c>
      <c r="L1192" s="254" t="s">
        <v>229</v>
      </c>
      <c r="M1192" s="254" t="s">
        <v>230</v>
      </c>
      <c r="N1192" s="254" t="s">
        <v>231</v>
      </c>
      <c r="O1192" s="254" t="s">
        <v>232</v>
      </c>
      <c r="P1192" s="254" t="s">
        <v>233</v>
      </c>
      <c r="Q1192" s="256" t="s">
        <v>234</v>
      </c>
      <c r="R1192" s="255" t="s">
        <v>235</v>
      </c>
      <c r="S1192" s="254" t="s">
        <v>236</v>
      </c>
      <c r="T1192" s="254" t="s">
        <v>237</v>
      </c>
      <c r="U1192" s="254" t="s">
        <v>238</v>
      </c>
      <c r="V1192" s="254" t="s">
        <v>239</v>
      </c>
      <c r="W1192" s="254" t="s">
        <v>42</v>
      </c>
      <c r="X1192" s="254" t="s">
        <v>147</v>
      </c>
      <c r="Y1192" s="254" t="s">
        <v>148</v>
      </c>
      <c r="Z1192" s="254" t="s">
        <v>149</v>
      </c>
      <c r="AA1192" s="251"/>
      <c r="AB1192" s="93"/>
    </row>
    <row r="1193" spans="1:28" ht="19.5" customHeight="1" x14ac:dyDescent="0.15">
      <c r="A1193" s="187"/>
      <c r="B1193" s="188"/>
      <c r="C1193" s="188"/>
      <c r="D1193" s="188"/>
      <c r="E1193" s="186" t="s">
        <v>150</v>
      </c>
      <c r="F1193" s="238">
        <v>5524.3409999999903</v>
      </c>
      <c r="G1193" s="252"/>
      <c r="H1193" s="252"/>
      <c r="I1193" s="252"/>
      <c r="J1193" s="252"/>
      <c r="K1193" s="252"/>
      <c r="L1193" s="252"/>
      <c r="M1193" s="252"/>
      <c r="N1193" s="252"/>
      <c r="O1193" s="252"/>
      <c r="P1193" s="252"/>
      <c r="Q1193" s="253"/>
      <c r="R1193" s="94"/>
      <c r="S1193" s="252"/>
      <c r="T1193" s="252"/>
      <c r="U1193" s="252"/>
      <c r="V1193" s="252"/>
      <c r="W1193" s="252"/>
      <c r="X1193" s="252"/>
      <c r="Y1193" s="252"/>
      <c r="Z1193" s="252"/>
      <c r="AA1193" s="251" t="s">
        <v>151</v>
      </c>
      <c r="AB1193" s="93"/>
    </row>
    <row r="1194" spans="1:28" ht="19.5" customHeight="1" x14ac:dyDescent="0.15">
      <c r="A1194" s="189"/>
      <c r="B1194" s="190" t="s">
        <v>152</v>
      </c>
      <c r="C1194" s="185"/>
      <c r="D1194" s="185"/>
      <c r="E1194" s="186" t="s">
        <v>184</v>
      </c>
      <c r="F1194" s="238">
        <v>25148.7</v>
      </c>
      <c r="G1194" s="238">
        <v>30.79</v>
      </c>
      <c r="H1194" s="238">
        <v>1073.6199999999999</v>
      </c>
      <c r="I1194" s="238">
        <v>216.77</v>
      </c>
      <c r="J1194" s="238">
        <v>331.99</v>
      </c>
      <c r="K1194" s="238">
        <v>494.46</v>
      </c>
      <c r="L1194" s="238">
        <v>540.27</v>
      </c>
      <c r="M1194" s="238">
        <v>808.22</v>
      </c>
      <c r="N1194" s="238">
        <v>1185.8900000000001</v>
      </c>
      <c r="O1194" s="238">
        <v>1060.8499999999999</v>
      </c>
      <c r="P1194" s="238">
        <v>2020.41</v>
      </c>
      <c r="Q1194" s="238">
        <v>2795.61</v>
      </c>
      <c r="R1194" s="238">
        <v>3483.97</v>
      </c>
      <c r="S1194" s="238">
        <v>3552.44</v>
      </c>
      <c r="T1194" s="238">
        <v>3203.52</v>
      </c>
      <c r="U1194" s="238">
        <v>2028.04</v>
      </c>
      <c r="V1194" s="238">
        <v>865.23</v>
      </c>
      <c r="W1194" s="238">
        <v>411.88</v>
      </c>
      <c r="X1194" s="238">
        <v>269</v>
      </c>
      <c r="Y1194" s="238">
        <v>184.11</v>
      </c>
      <c r="Z1194" s="238">
        <v>66.97</v>
      </c>
      <c r="AA1194" s="246">
        <v>524.66</v>
      </c>
      <c r="AB1194" s="93"/>
    </row>
    <row r="1195" spans="1:28" ht="19.5" customHeight="1" x14ac:dyDescent="0.15">
      <c r="A1195" s="191"/>
      <c r="B1195" s="192"/>
      <c r="C1195" s="188"/>
      <c r="D1195" s="188"/>
      <c r="E1195" s="186" t="s">
        <v>150</v>
      </c>
      <c r="F1195" s="238">
        <v>5524.3409999999903</v>
      </c>
      <c r="G1195" s="238">
        <v>0</v>
      </c>
      <c r="H1195" s="238">
        <v>9.9849999999999302</v>
      </c>
      <c r="I1195" s="238">
        <v>5.3059999999999796</v>
      </c>
      <c r="J1195" s="238">
        <v>20.122</v>
      </c>
      <c r="K1195" s="238">
        <v>44.33</v>
      </c>
      <c r="L1195" s="238">
        <v>82.9</v>
      </c>
      <c r="M1195" s="238">
        <v>153.173</v>
      </c>
      <c r="N1195" s="238">
        <v>291.24599999999998</v>
      </c>
      <c r="O1195" s="238">
        <v>298.351</v>
      </c>
      <c r="P1195" s="238">
        <v>594.31799999999703</v>
      </c>
      <c r="Q1195" s="238">
        <v>787.11200000000201</v>
      </c>
      <c r="R1195" s="238">
        <v>853.38199999999597</v>
      </c>
      <c r="S1195" s="238">
        <v>778.87199999999802</v>
      </c>
      <c r="T1195" s="238">
        <v>673.01199999999994</v>
      </c>
      <c r="U1195" s="238">
        <v>434.63</v>
      </c>
      <c r="V1195" s="238">
        <v>200.608</v>
      </c>
      <c r="W1195" s="238">
        <v>116.06399999999999</v>
      </c>
      <c r="X1195" s="238">
        <v>52.048000000000002</v>
      </c>
      <c r="Y1195" s="238">
        <v>35.764000000000003</v>
      </c>
      <c r="Z1195" s="238">
        <v>11.662000000000001</v>
      </c>
      <c r="AA1195" s="246">
        <v>81.456000000000003</v>
      </c>
      <c r="AB1195" s="93"/>
    </row>
    <row r="1196" spans="1:28" ht="19.5" customHeight="1" x14ac:dyDescent="0.15">
      <c r="A1196" s="191"/>
      <c r="B1196" s="193"/>
      <c r="C1196" s="190" t="s">
        <v>152</v>
      </c>
      <c r="D1196" s="185"/>
      <c r="E1196" s="186" t="s">
        <v>184</v>
      </c>
      <c r="F1196" s="238">
        <v>10704.48</v>
      </c>
      <c r="G1196" s="238">
        <v>30.79</v>
      </c>
      <c r="H1196" s="238">
        <v>86.58</v>
      </c>
      <c r="I1196" s="238">
        <v>85.05</v>
      </c>
      <c r="J1196" s="238">
        <v>95.12</v>
      </c>
      <c r="K1196" s="238">
        <v>168.16</v>
      </c>
      <c r="L1196" s="238">
        <v>336.61</v>
      </c>
      <c r="M1196" s="238">
        <v>492.77</v>
      </c>
      <c r="N1196" s="238">
        <v>938.73</v>
      </c>
      <c r="O1196" s="238">
        <v>878.37</v>
      </c>
      <c r="P1196" s="238">
        <v>1603.02</v>
      </c>
      <c r="Q1196" s="238">
        <v>1812.58</v>
      </c>
      <c r="R1196" s="238">
        <v>1522.81</v>
      </c>
      <c r="S1196" s="238">
        <v>1036.29</v>
      </c>
      <c r="T1196" s="238">
        <v>687.93</v>
      </c>
      <c r="U1196" s="238">
        <v>414.8</v>
      </c>
      <c r="V1196" s="238">
        <v>221.44</v>
      </c>
      <c r="W1196" s="238">
        <v>198.13</v>
      </c>
      <c r="X1196" s="238">
        <v>37.130000000000003</v>
      </c>
      <c r="Y1196" s="238">
        <v>29.02</v>
      </c>
      <c r="Z1196" s="238">
        <v>5.48</v>
      </c>
      <c r="AA1196" s="246">
        <v>23.67</v>
      </c>
      <c r="AB1196" s="93"/>
    </row>
    <row r="1197" spans="1:28" ht="19.5" customHeight="1" x14ac:dyDescent="0.15">
      <c r="A1197" s="191"/>
      <c r="B1197" s="194"/>
      <c r="C1197" s="194"/>
      <c r="D1197" s="188"/>
      <c r="E1197" s="186" t="s">
        <v>150</v>
      </c>
      <c r="F1197" s="238">
        <v>3454.1680000000001</v>
      </c>
      <c r="G1197" s="238">
        <v>0</v>
      </c>
      <c r="H1197" s="238">
        <v>2E-3</v>
      </c>
      <c r="I1197" s="238">
        <v>1.9570000000000001</v>
      </c>
      <c r="J1197" s="238">
        <v>8.2230000000000008</v>
      </c>
      <c r="K1197" s="238">
        <v>21.59</v>
      </c>
      <c r="L1197" s="238">
        <v>64.617000000000004</v>
      </c>
      <c r="M1197" s="238">
        <v>121.479</v>
      </c>
      <c r="N1197" s="238">
        <v>264.01799999999997</v>
      </c>
      <c r="O1197" s="238">
        <v>275.29899999999998</v>
      </c>
      <c r="P1197" s="238">
        <v>534.67099999999698</v>
      </c>
      <c r="Q1197" s="238">
        <v>635.50500000000204</v>
      </c>
      <c r="R1197" s="238">
        <v>537.15199999999697</v>
      </c>
      <c r="S1197" s="238">
        <v>369.46100000000001</v>
      </c>
      <c r="T1197" s="238">
        <v>253.55799999999999</v>
      </c>
      <c r="U1197" s="238">
        <v>163.41499999999999</v>
      </c>
      <c r="V1197" s="238">
        <v>89.790000000000106</v>
      </c>
      <c r="W1197" s="238">
        <v>80.779000000000096</v>
      </c>
      <c r="X1197" s="238">
        <v>15.131</v>
      </c>
      <c r="Y1197" s="238">
        <v>11.065</v>
      </c>
      <c r="Z1197" s="238">
        <v>2.2490000000000001</v>
      </c>
      <c r="AA1197" s="246">
        <v>4.2069999999999999</v>
      </c>
      <c r="AB1197" s="93"/>
    </row>
    <row r="1198" spans="1:28" ht="19.5" customHeight="1" x14ac:dyDescent="0.15">
      <c r="A1198" s="191"/>
      <c r="B1198" s="195"/>
      <c r="C1198" s="186"/>
      <c r="D1198" s="186" t="s">
        <v>153</v>
      </c>
      <c r="E1198" s="186" t="s">
        <v>184</v>
      </c>
      <c r="F1198" s="238">
        <v>10587.89</v>
      </c>
      <c r="G1198" s="238">
        <v>19.899999999999999</v>
      </c>
      <c r="H1198" s="238">
        <v>86.38</v>
      </c>
      <c r="I1198" s="238">
        <v>78.569999999999993</v>
      </c>
      <c r="J1198" s="238">
        <v>94.12</v>
      </c>
      <c r="K1198" s="238">
        <v>154</v>
      </c>
      <c r="L1198" s="238">
        <v>320.72000000000003</v>
      </c>
      <c r="M1198" s="238">
        <v>489.43</v>
      </c>
      <c r="N1198" s="238">
        <v>908.92</v>
      </c>
      <c r="O1198" s="238">
        <v>871.19</v>
      </c>
      <c r="P1198" s="238">
        <v>1603.02</v>
      </c>
      <c r="Q1198" s="238">
        <v>1811.06</v>
      </c>
      <c r="R1198" s="238">
        <v>1520.21</v>
      </c>
      <c r="S1198" s="238">
        <v>1034.51</v>
      </c>
      <c r="T1198" s="238">
        <v>684.93</v>
      </c>
      <c r="U1198" s="238">
        <v>412.53</v>
      </c>
      <c r="V1198" s="238">
        <v>221.38</v>
      </c>
      <c r="W1198" s="238">
        <v>197.08</v>
      </c>
      <c r="X1198" s="238">
        <v>37.06</v>
      </c>
      <c r="Y1198" s="238">
        <v>29.02</v>
      </c>
      <c r="Z1198" s="238">
        <v>5.48</v>
      </c>
      <c r="AA1198" s="246">
        <v>8.3800000000000008</v>
      </c>
      <c r="AB1198" s="93"/>
    </row>
    <row r="1199" spans="1:28" ht="19.5" customHeight="1" x14ac:dyDescent="0.15">
      <c r="A1199" s="191"/>
      <c r="B1199" s="195" t="s">
        <v>154</v>
      </c>
      <c r="C1199" s="195"/>
      <c r="D1199" s="195"/>
      <c r="E1199" s="186" t="s">
        <v>150</v>
      </c>
      <c r="F1199" s="238">
        <v>3440.3359999999998</v>
      </c>
      <c r="G1199" s="238">
        <v>0</v>
      </c>
      <c r="H1199" s="238">
        <v>0</v>
      </c>
      <c r="I1199" s="238">
        <v>1.7929999999999999</v>
      </c>
      <c r="J1199" s="238">
        <v>8.173</v>
      </c>
      <c r="K1199" s="238">
        <v>20.596</v>
      </c>
      <c r="L1199" s="238">
        <v>63.127000000000002</v>
      </c>
      <c r="M1199" s="238">
        <v>121.239</v>
      </c>
      <c r="N1199" s="238">
        <v>258.06200000000001</v>
      </c>
      <c r="O1199" s="238">
        <v>273.50299999999999</v>
      </c>
      <c r="P1199" s="238">
        <v>534.67099999999698</v>
      </c>
      <c r="Q1199" s="238">
        <v>635.180000000002</v>
      </c>
      <c r="R1199" s="238">
        <v>536.79099999999698</v>
      </c>
      <c r="S1199" s="238">
        <v>369.23700000000002</v>
      </c>
      <c r="T1199" s="238">
        <v>253.25200000000001</v>
      </c>
      <c r="U1199" s="238">
        <v>163.18199999999999</v>
      </c>
      <c r="V1199" s="238">
        <v>89.784000000000106</v>
      </c>
      <c r="W1199" s="238">
        <v>80.671000000000106</v>
      </c>
      <c r="X1199" s="238">
        <v>15.124000000000001</v>
      </c>
      <c r="Y1199" s="238">
        <v>11.065</v>
      </c>
      <c r="Z1199" s="238">
        <v>2.2490000000000001</v>
      </c>
      <c r="AA1199" s="246">
        <v>2.637</v>
      </c>
      <c r="AB1199" s="93"/>
    </row>
    <row r="1200" spans="1:28" ht="19.5" customHeight="1" x14ac:dyDescent="0.15">
      <c r="A1200" s="191" t="s">
        <v>155</v>
      </c>
      <c r="B1200" s="195"/>
      <c r="C1200" s="195" t="s">
        <v>10</v>
      </c>
      <c r="D1200" s="186" t="s">
        <v>156</v>
      </c>
      <c r="E1200" s="186" t="s">
        <v>184</v>
      </c>
      <c r="F1200" s="238">
        <v>9105.91</v>
      </c>
      <c r="G1200" s="238">
        <v>7.22</v>
      </c>
      <c r="H1200" s="238">
        <v>13.72</v>
      </c>
      <c r="I1200" s="238">
        <v>17.05</v>
      </c>
      <c r="J1200" s="238">
        <v>63.91</v>
      </c>
      <c r="K1200" s="238">
        <v>113.5</v>
      </c>
      <c r="L1200" s="238">
        <v>285.12</v>
      </c>
      <c r="M1200" s="238">
        <v>478.88</v>
      </c>
      <c r="N1200" s="238">
        <v>864.92</v>
      </c>
      <c r="O1200" s="238">
        <v>830.32</v>
      </c>
      <c r="P1200" s="238">
        <v>1538.31</v>
      </c>
      <c r="Q1200" s="238">
        <v>1580.13</v>
      </c>
      <c r="R1200" s="238">
        <v>1195.6300000000001</v>
      </c>
      <c r="S1200" s="238">
        <v>754.36</v>
      </c>
      <c r="T1200" s="238">
        <v>517.61</v>
      </c>
      <c r="U1200" s="238">
        <v>364.57</v>
      </c>
      <c r="V1200" s="238">
        <v>215.29</v>
      </c>
      <c r="W1200" s="238">
        <v>196.36</v>
      </c>
      <c r="X1200" s="238">
        <v>37.06</v>
      </c>
      <c r="Y1200" s="238">
        <v>24.8</v>
      </c>
      <c r="Z1200" s="238">
        <v>5.48</v>
      </c>
      <c r="AA1200" s="246">
        <v>1.67</v>
      </c>
      <c r="AB1200" s="93"/>
    </row>
    <row r="1201" spans="1:28" ht="19.5" customHeight="1" x14ac:dyDescent="0.15">
      <c r="A1201" s="191"/>
      <c r="B1201" s="195"/>
      <c r="C1201" s="195"/>
      <c r="D1201" s="195"/>
      <c r="E1201" s="186" t="s">
        <v>150</v>
      </c>
      <c r="F1201" s="238">
        <v>3122.7339999999999</v>
      </c>
      <c r="G1201" s="238">
        <v>0</v>
      </c>
      <c r="H1201" s="238">
        <v>0</v>
      </c>
      <c r="I1201" s="238">
        <v>1.196</v>
      </c>
      <c r="J1201" s="238">
        <v>7.6630000000000003</v>
      </c>
      <c r="K1201" s="238">
        <v>19.298999999999999</v>
      </c>
      <c r="L1201" s="238">
        <v>59.878</v>
      </c>
      <c r="M1201" s="238">
        <v>119.871</v>
      </c>
      <c r="N1201" s="238">
        <v>250.79400000000001</v>
      </c>
      <c r="O1201" s="238">
        <v>264.95600000000002</v>
      </c>
      <c r="P1201" s="238">
        <v>521.18099999999697</v>
      </c>
      <c r="Q1201" s="238">
        <v>580.04300000000205</v>
      </c>
      <c r="R1201" s="238">
        <v>451.597999999997</v>
      </c>
      <c r="S1201" s="238">
        <v>293.66500000000002</v>
      </c>
      <c r="T1201" s="238">
        <v>206.70599999999999</v>
      </c>
      <c r="U1201" s="238">
        <v>149.285</v>
      </c>
      <c r="V1201" s="238">
        <v>88.090000000000103</v>
      </c>
      <c r="W1201" s="238">
        <v>80.484000000000094</v>
      </c>
      <c r="X1201" s="238">
        <v>15.124000000000001</v>
      </c>
      <c r="Y1201" s="238">
        <v>9.9629999999999992</v>
      </c>
      <c r="Z1201" s="238">
        <v>2.2490000000000001</v>
      </c>
      <c r="AA1201" s="246">
        <v>0.68899999999999995</v>
      </c>
      <c r="AB1201" s="93"/>
    </row>
    <row r="1202" spans="1:28" ht="19.5" customHeight="1" x14ac:dyDescent="0.15">
      <c r="A1202" s="191"/>
      <c r="B1202" s="195"/>
      <c r="C1202" s="195"/>
      <c r="D1202" s="186" t="s">
        <v>157</v>
      </c>
      <c r="E1202" s="186" t="s">
        <v>184</v>
      </c>
      <c r="F1202" s="238">
        <v>364.59</v>
      </c>
      <c r="G1202" s="238">
        <v>0</v>
      </c>
      <c r="H1202" s="238">
        <v>1.65</v>
      </c>
      <c r="I1202" s="238">
        <v>2.57</v>
      </c>
      <c r="J1202" s="238">
        <v>0</v>
      </c>
      <c r="K1202" s="238">
        <v>0</v>
      </c>
      <c r="L1202" s="238">
        <v>21.02</v>
      </c>
      <c r="M1202" s="238">
        <v>1.71</v>
      </c>
      <c r="N1202" s="238">
        <v>29.35</v>
      </c>
      <c r="O1202" s="238">
        <v>16.79</v>
      </c>
      <c r="P1202" s="238">
        <v>53.45</v>
      </c>
      <c r="Q1202" s="238">
        <v>120.78</v>
      </c>
      <c r="R1202" s="238">
        <v>59.7</v>
      </c>
      <c r="S1202" s="238">
        <v>31.62</v>
      </c>
      <c r="T1202" s="238">
        <v>14.54</v>
      </c>
      <c r="U1202" s="238">
        <v>3.18</v>
      </c>
      <c r="V1202" s="238">
        <v>3.42</v>
      </c>
      <c r="W1202" s="238">
        <v>0.72</v>
      </c>
      <c r="X1202" s="238">
        <v>0</v>
      </c>
      <c r="Y1202" s="238">
        <v>4.09</v>
      </c>
      <c r="Z1202" s="238">
        <v>0</v>
      </c>
      <c r="AA1202" s="246">
        <v>0</v>
      </c>
      <c r="AB1202" s="93"/>
    </row>
    <row r="1203" spans="1:28" ht="19.5" customHeight="1" x14ac:dyDescent="0.15">
      <c r="A1203" s="191"/>
      <c r="B1203" s="195"/>
      <c r="C1203" s="195"/>
      <c r="D1203" s="195"/>
      <c r="E1203" s="186" t="s">
        <v>150</v>
      </c>
      <c r="F1203" s="238">
        <v>74.674000000000007</v>
      </c>
      <c r="G1203" s="238">
        <v>0</v>
      </c>
      <c r="H1203" s="238">
        <v>0</v>
      </c>
      <c r="I1203" s="238">
        <v>0.13</v>
      </c>
      <c r="J1203" s="238">
        <v>0</v>
      </c>
      <c r="K1203" s="238">
        <v>0</v>
      </c>
      <c r="L1203" s="238">
        <v>2.5219999999999998</v>
      </c>
      <c r="M1203" s="238">
        <v>0.24</v>
      </c>
      <c r="N1203" s="238">
        <v>4.6959999999999997</v>
      </c>
      <c r="O1203" s="238">
        <v>3.0219999999999998</v>
      </c>
      <c r="P1203" s="238">
        <v>10.676</v>
      </c>
      <c r="Q1203" s="238">
        <v>26.553000000000001</v>
      </c>
      <c r="R1203" s="238">
        <v>13.686999999999999</v>
      </c>
      <c r="S1203" s="238">
        <v>6.8049999999999997</v>
      </c>
      <c r="T1203" s="238">
        <v>3.5390000000000001</v>
      </c>
      <c r="U1203" s="238">
        <v>0.66500000000000004</v>
      </c>
      <c r="V1203" s="238">
        <v>0.88900000000000001</v>
      </c>
      <c r="W1203" s="238">
        <v>0.187</v>
      </c>
      <c r="X1203" s="238">
        <v>0</v>
      </c>
      <c r="Y1203" s="238">
        <v>1.0629999999999999</v>
      </c>
      <c r="Z1203" s="238">
        <v>0</v>
      </c>
      <c r="AA1203" s="246">
        <v>0</v>
      </c>
      <c r="AB1203" s="93"/>
    </row>
    <row r="1204" spans="1:28" ht="19.5" customHeight="1" x14ac:dyDescent="0.15">
      <c r="A1204" s="191"/>
      <c r="B1204" s="195" t="s">
        <v>158</v>
      </c>
      <c r="C1204" s="195" t="s">
        <v>159</v>
      </c>
      <c r="D1204" s="186" t="s">
        <v>160</v>
      </c>
      <c r="E1204" s="186" t="s">
        <v>184</v>
      </c>
      <c r="F1204" s="238">
        <v>10.14</v>
      </c>
      <c r="G1204" s="238">
        <v>0</v>
      </c>
      <c r="H1204" s="238">
        <v>0</v>
      </c>
      <c r="I1204" s="238">
        <v>6.24</v>
      </c>
      <c r="J1204" s="238">
        <v>0</v>
      </c>
      <c r="K1204" s="238">
        <v>1.84</v>
      </c>
      <c r="L1204" s="238">
        <v>0.59</v>
      </c>
      <c r="M1204" s="238">
        <v>0</v>
      </c>
      <c r="N1204" s="238">
        <v>0</v>
      </c>
      <c r="O1204" s="238">
        <v>0</v>
      </c>
      <c r="P1204" s="238">
        <v>0.25</v>
      </c>
      <c r="Q1204" s="238">
        <v>1.22</v>
      </c>
      <c r="R1204" s="238">
        <v>0</v>
      </c>
      <c r="S1204" s="238">
        <v>0</v>
      </c>
      <c r="T1204" s="238">
        <v>0</v>
      </c>
      <c r="U1204" s="238">
        <v>0</v>
      </c>
      <c r="V1204" s="238">
        <v>0</v>
      </c>
      <c r="W1204" s="238">
        <v>0</v>
      </c>
      <c r="X1204" s="238">
        <v>0</v>
      </c>
      <c r="Y1204" s="238">
        <v>0</v>
      </c>
      <c r="Z1204" s="238">
        <v>0</v>
      </c>
      <c r="AA1204" s="246">
        <v>0</v>
      </c>
      <c r="AB1204" s="93"/>
    </row>
    <row r="1205" spans="1:28" ht="19.5" customHeight="1" x14ac:dyDescent="0.15">
      <c r="A1205" s="191"/>
      <c r="B1205" s="195"/>
      <c r="C1205" s="195"/>
      <c r="D1205" s="195"/>
      <c r="E1205" s="186" t="s">
        <v>150</v>
      </c>
      <c r="F1205" s="238">
        <v>0.88700000000000001</v>
      </c>
      <c r="G1205" s="238">
        <v>0</v>
      </c>
      <c r="H1205" s="238">
        <v>0</v>
      </c>
      <c r="I1205" s="238">
        <v>0.313</v>
      </c>
      <c r="J1205" s="238">
        <v>0</v>
      </c>
      <c r="K1205" s="238">
        <v>0.184</v>
      </c>
      <c r="L1205" s="238">
        <v>7.0999999999999994E-2</v>
      </c>
      <c r="M1205" s="238">
        <v>0</v>
      </c>
      <c r="N1205" s="238">
        <v>0</v>
      </c>
      <c r="O1205" s="238">
        <v>0</v>
      </c>
      <c r="P1205" s="238">
        <v>0.05</v>
      </c>
      <c r="Q1205" s="238">
        <v>0.26900000000000002</v>
      </c>
      <c r="R1205" s="238">
        <v>0</v>
      </c>
      <c r="S1205" s="238">
        <v>0</v>
      </c>
      <c r="T1205" s="238">
        <v>0</v>
      </c>
      <c r="U1205" s="238">
        <v>0</v>
      </c>
      <c r="V1205" s="238">
        <v>0</v>
      </c>
      <c r="W1205" s="238">
        <v>0</v>
      </c>
      <c r="X1205" s="238">
        <v>0</v>
      </c>
      <c r="Y1205" s="238">
        <v>0</v>
      </c>
      <c r="Z1205" s="238">
        <v>0</v>
      </c>
      <c r="AA1205" s="246">
        <v>0</v>
      </c>
      <c r="AB1205" s="93"/>
    </row>
    <row r="1206" spans="1:28" ht="19.5" customHeight="1" x14ac:dyDescent="0.15">
      <c r="A1206" s="191"/>
      <c r="B1206" s="195"/>
      <c r="C1206" s="195"/>
      <c r="D1206" s="186" t="s">
        <v>161</v>
      </c>
      <c r="E1206" s="186" t="s">
        <v>184</v>
      </c>
      <c r="F1206" s="238">
        <v>203.73</v>
      </c>
      <c r="G1206" s="238">
        <v>11.39</v>
      </c>
      <c r="H1206" s="238">
        <v>59.42</v>
      </c>
      <c r="I1206" s="238">
        <v>50.13</v>
      </c>
      <c r="J1206" s="238">
        <v>28.54</v>
      </c>
      <c r="K1206" s="238">
        <v>33.81</v>
      </c>
      <c r="L1206" s="238">
        <v>8.82</v>
      </c>
      <c r="M1206" s="238">
        <v>2.19</v>
      </c>
      <c r="N1206" s="238">
        <v>2.59</v>
      </c>
      <c r="O1206" s="238">
        <v>0</v>
      </c>
      <c r="P1206" s="238">
        <v>0</v>
      </c>
      <c r="Q1206" s="238">
        <v>0.06</v>
      </c>
      <c r="R1206" s="238">
        <v>0</v>
      </c>
      <c r="S1206" s="238">
        <v>0</v>
      </c>
      <c r="T1206" s="238">
        <v>7.0000000000000007E-2</v>
      </c>
      <c r="U1206" s="238">
        <v>0</v>
      </c>
      <c r="V1206" s="238">
        <v>0</v>
      </c>
      <c r="W1206" s="238">
        <v>0</v>
      </c>
      <c r="X1206" s="238">
        <v>0</v>
      </c>
      <c r="Y1206" s="238">
        <v>0</v>
      </c>
      <c r="Z1206" s="238">
        <v>0</v>
      </c>
      <c r="AA1206" s="246">
        <v>6.71</v>
      </c>
      <c r="AB1206" s="93"/>
    </row>
    <row r="1207" spans="1:28" ht="19.5" customHeight="1" x14ac:dyDescent="0.15">
      <c r="A1207" s="191"/>
      <c r="B1207" s="195"/>
      <c r="C1207" s="195"/>
      <c r="D1207" s="195"/>
      <c r="E1207" s="186" t="s">
        <v>150</v>
      </c>
      <c r="F1207" s="238">
        <v>3.8660000000000001</v>
      </c>
      <c r="G1207" s="238">
        <v>0</v>
      </c>
      <c r="H1207" s="238">
        <v>0</v>
      </c>
      <c r="I1207" s="238">
        <v>0</v>
      </c>
      <c r="J1207" s="238">
        <v>0.34300000000000003</v>
      </c>
      <c r="K1207" s="238">
        <v>0.88</v>
      </c>
      <c r="L1207" s="238">
        <v>0.34499999999999997</v>
      </c>
      <c r="M1207" s="238">
        <v>0.127</v>
      </c>
      <c r="N1207" s="238">
        <v>0.2</v>
      </c>
      <c r="O1207" s="238">
        <v>0</v>
      </c>
      <c r="P1207" s="238">
        <v>0</v>
      </c>
      <c r="Q1207" s="238">
        <v>0.01</v>
      </c>
      <c r="R1207" s="238">
        <v>0</v>
      </c>
      <c r="S1207" s="238">
        <v>0</v>
      </c>
      <c r="T1207" s="238">
        <v>1.2999999999999999E-2</v>
      </c>
      <c r="U1207" s="238">
        <v>0</v>
      </c>
      <c r="V1207" s="238">
        <v>0</v>
      </c>
      <c r="W1207" s="238">
        <v>0</v>
      </c>
      <c r="X1207" s="238">
        <v>0</v>
      </c>
      <c r="Y1207" s="238">
        <v>0</v>
      </c>
      <c r="Z1207" s="238">
        <v>0</v>
      </c>
      <c r="AA1207" s="246">
        <v>1.948</v>
      </c>
      <c r="AB1207" s="93"/>
    </row>
    <row r="1208" spans="1:28" ht="19.5" customHeight="1" x14ac:dyDescent="0.15">
      <c r="A1208" s="191"/>
      <c r="B1208" s="195"/>
      <c r="C1208" s="195" t="s">
        <v>162</v>
      </c>
      <c r="D1208" s="186" t="s">
        <v>163</v>
      </c>
      <c r="E1208" s="186" t="s">
        <v>184</v>
      </c>
      <c r="F1208" s="238">
        <v>892.19</v>
      </c>
      <c r="G1208" s="238">
        <v>1.29</v>
      </c>
      <c r="H1208" s="238">
        <v>11.59</v>
      </c>
      <c r="I1208" s="238">
        <v>2.58</v>
      </c>
      <c r="J1208" s="238">
        <v>1.67</v>
      </c>
      <c r="K1208" s="238">
        <v>1.03</v>
      </c>
      <c r="L1208" s="238">
        <v>0.9</v>
      </c>
      <c r="M1208" s="238">
        <v>4.66</v>
      </c>
      <c r="N1208" s="238">
        <v>10.84</v>
      </c>
      <c r="O1208" s="238">
        <v>24.08</v>
      </c>
      <c r="P1208" s="238">
        <v>11.01</v>
      </c>
      <c r="Q1208" s="238">
        <v>108.84</v>
      </c>
      <c r="R1208" s="238">
        <v>264.88</v>
      </c>
      <c r="S1208" s="238">
        <v>248.53</v>
      </c>
      <c r="T1208" s="238">
        <v>152.71</v>
      </c>
      <c r="U1208" s="238">
        <v>44.78</v>
      </c>
      <c r="V1208" s="238">
        <v>2.67</v>
      </c>
      <c r="W1208" s="238">
        <v>0</v>
      </c>
      <c r="X1208" s="238">
        <v>0</v>
      </c>
      <c r="Y1208" s="238">
        <v>0.13</v>
      </c>
      <c r="Z1208" s="238">
        <v>0</v>
      </c>
      <c r="AA1208" s="246">
        <v>0</v>
      </c>
      <c r="AB1208" s="93"/>
    </row>
    <row r="1209" spans="1:28" ht="19.5" customHeight="1" x14ac:dyDescent="0.15">
      <c r="A1209" s="191"/>
      <c r="B1209" s="195" t="s">
        <v>20</v>
      </c>
      <c r="C1209" s="195"/>
      <c r="D1209" s="195"/>
      <c r="E1209" s="186" t="s">
        <v>150</v>
      </c>
      <c r="F1209" s="238">
        <v>237.69499999999999</v>
      </c>
      <c r="G1209" s="238">
        <v>0</v>
      </c>
      <c r="H1209" s="238">
        <v>0</v>
      </c>
      <c r="I1209" s="238">
        <v>0.154</v>
      </c>
      <c r="J1209" s="238">
        <v>0.16700000000000001</v>
      </c>
      <c r="K1209" s="238">
        <v>0.13400000000000001</v>
      </c>
      <c r="L1209" s="238">
        <v>0.14399999999999999</v>
      </c>
      <c r="M1209" s="238">
        <v>0.88600000000000001</v>
      </c>
      <c r="N1209" s="238">
        <v>2.278</v>
      </c>
      <c r="O1209" s="238">
        <v>5.5250000000000004</v>
      </c>
      <c r="P1209" s="238">
        <v>2.7639999999999998</v>
      </c>
      <c r="Q1209" s="238">
        <v>28.3</v>
      </c>
      <c r="R1209" s="238">
        <v>71.505999999999901</v>
      </c>
      <c r="S1209" s="238">
        <v>68.767000000000095</v>
      </c>
      <c r="T1209" s="238">
        <v>42.994</v>
      </c>
      <c r="U1209" s="238">
        <v>13.231999999999999</v>
      </c>
      <c r="V1209" s="238">
        <v>0.80500000000000005</v>
      </c>
      <c r="W1209" s="238">
        <v>0</v>
      </c>
      <c r="X1209" s="238">
        <v>0</v>
      </c>
      <c r="Y1209" s="238">
        <v>3.9E-2</v>
      </c>
      <c r="Z1209" s="238">
        <v>0</v>
      </c>
      <c r="AA1209" s="246">
        <v>0</v>
      </c>
      <c r="AB1209" s="93"/>
    </row>
    <row r="1210" spans="1:28" ht="19.5" customHeight="1" x14ac:dyDescent="0.15">
      <c r="A1210" s="191"/>
      <c r="B1210" s="195"/>
      <c r="C1210" s="195"/>
      <c r="D1210" s="186" t="s">
        <v>164</v>
      </c>
      <c r="E1210" s="186" t="s">
        <v>184</v>
      </c>
      <c r="F1210" s="238">
        <v>11.33</v>
      </c>
      <c r="G1210" s="238">
        <v>0</v>
      </c>
      <c r="H1210" s="238">
        <v>0</v>
      </c>
      <c r="I1210" s="238">
        <v>0</v>
      </c>
      <c r="J1210" s="238">
        <v>0</v>
      </c>
      <c r="K1210" s="238">
        <v>3.82</v>
      </c>
      <c r="L1210" s="238">
        <v>4.2699999999999996</v>
      </c>
      <c r="M1210" s="238">
        <v>1.99</v>
      </c>
      <c r="N1210" s="238">
        <v>1.22</v>
      </c>
      <c r="O1210" s="238">
        <v>0</v>
      </c>
      <c r="P1210" s="238">
        <v>0</v>
      </c>
      <c r="Q1210" s="238">
        <v>0.03</v>
      </c>
      <c r="R1210" s="238">
        <v>0</v>
      </c>
      <c r="S1210" s="238">
        <v>0</v>
      </c>
      <c r="T1210" s="238">
        <v>0</v>
      </c>
      <c r="U1210" s="238">
        <v>0</v>
      </c>
      <c r="V1210" s="238">
        <v>0</v>
      </c>
      <c r="W1210" s="238">
        <v>0</v>
      </c>
      <c r="X1210" s="238">
        <v>0</v>
      </c>
      <c r="Y1210" s="238">
        <v>0</v>
      </c>
      <c r="Z1210" s="238">
        <v>0</v>
      </c>
      <c r="AA1210" s="246">
        <v>0</v>
      </c>
      <c r="AB1210" s="93"/>
    </row>
    <row r="1211" spans="1:28" ht="19.5" customHeight="1" x14ac:dyDescent="0.15">
      <c r="A1211" s="191" t="s">
        <v>227</v>
      </c>
      <c r="B1211" s="195"/>
      <c r="C1211" s="195"/>
      <c r="D1211" s="195"/>
      <c r="E1211" s="186" t="s">
        <v>150</v>
      </c>
      <c r="F1211" s="238">
        <v>0.48</v>
      </c>
      <c r="G1211" s="238">
        <v>0</v>
      </c>
      <c r="H1211" s="238">
        <v>0</v>
      </c>
      <c r="I1211" s="238">
        <v>0</v>
      </c>
      <c r="J1211" s="238">
        <v>0</v>
      </c>
      <c r="K1211" s="238">
        <v>9.9000000000000005E-2</v>
      </c>
      <c r="L1211" s="238">
        <v>0.16700000000000001</v>
      </c>
      <c r="M1211" s="238">
        <v>0.115</v>
      </c>
      <c r="N1211" s="238">
        <v>9.4E-2</v>
      </c>
      <c r="O1211" s="238">
        <v>0</v>
      </c>
      <c r="P1211" s="238">
        <v>0</v>
      </c>
      <c r="Q1211" s="238">
        <v>5.0000000000000001E-3</v>
      </c>
      <c r="R1211" s="238">
        <v>0</v>
      </c>
      <c r="S1211" s="238">
        <v>0</v>
      </c>
      <c r="T1211" s="238">
        <v>0</v>
      </c>
      <c r="U1211" s="238">
        <v>0</v>
      </c>
      <c r="V1211" s="238">
        <v>0</v>
      </c>
      <c r="W1211" s="238">
        <v>0</v>
      </c>
      <c r="X1211" s="238">
        <v>0</v>
      </c>
      <c r="Y1211" s="238">
        <v>0</v>
      </c>
      <c r="Z1211" s="238">
        <v>0</v>
      </c>
      <c r="AA1211" s="246">
        <v>0</v>
      </c>
      <c r="AB1211" s="93"/>
    </row>
    <row r="1212" spans="1:28" ht="19.5" customHeight="1" x14ac:dyDescent="0.15">
      <c r="A1212" s="191"/>
      <c r="B1212" s="194"/>
      <c r="C1212" s="190" t="s">
        <v>165</v>
      </c>
      <c r="D1212" s="185"/>
      <c r="E1212" s="186" t="s">
        <v>184</v>
      </c>
      <c r="F1212" s="238">
        <v>116.59</v>
      </c>
      <c r="G1212" s="238">
        <v>10.89</v>
      </c>
      <c r="H1212" s="238">
        <v>0.2</v>
      </c>
      <c r="I1212" s="238">
        <v>6.48</v>
      </c>
      <c r="J1212" s="238">
        <v>1</v>
      </c>
      <c r="K1212" s="238">
        <v>14.16</v>
      </c>
      <c r="L1212" s="238">
        <v>15.89</v>
      </c>
      <c r="M1212" s="238">
        <v>3.34</v>
      </c>
      <c r="N1212" s="238">
        <v>29.81</v>
      </c>
      <c r="O1212" s="238">
        <v>7.18</v>
      </c>
      <c r="P1212" s="238">
        <v>0</v>
      </c>
      <c r="Q1212" s="238">
        <v>1.52</v>
      </c>
      <c r="R1212" s="238">
        <v>2.6</v>
      </c>
      <c r="S1212" s="238">
        <v>1.78</v>
      </c>
      <c r="T1212" s="238">
        <v>3</v>
      </c>
      <c r="U1212" s="238">
        <v>2.27</v>
      </c>
      <c r="V1212" s="238">
        <v>0.06</v>
      </c>
      <c r="W1212" s="238">
        <v>1.05</v>
      </c>
      <c r="X1212" s="238">
        <v>7.0000000000000007E-2</v>
      </c>
      <c r="Y1212" s="238">
        <v>0</v>
      </c>
      <c r="Z1212" s="238">
        <v>0</v>
      </c>
      <c r="AA1212" s="246">
        <v>15.29</v>
      </c>
      <c r="AB1212" s="93"/>
    </row>
    <row r="1213" spans="1:28" ht="19.5" customHeight="1" x14ac:dyDescent="0.15">
      <c r="A1213" s="191"/>
      <c r="B1213" s="194"/>
      <c r="C1213" s="194"/>
      <c r="D1213" s="188"/>
      <c r="E1213" s="186" t="s">
        <v>150</v>
      </c>
      <c r="F1213" s="238">
        <v>13.832000000000001</v>
      </c>
      <c r="G1213" s="238">
        <v>0</v>
      </c>
      <c r="H1213" s="238">
        <v>2E-3</v>
      </c>
      <c r="I1213" s="238">
        <v>0.16400000000000001</v>
      </c>
      <c r="J1213" s="238">
        <v>0.05</v>
      </c>
      <c r="K1213" s="238">
        <v>0.99399999999999999</v>
      </c>
      <c r="L1213" s="238">
        <v>1.49</v>
      </c>
      <c r="M1213" s="238">
        <v>0.24</v>
      </c>
      <c r="N1213" s="238">
        <v>5.9560000000000004</v>
      </c>
      <c r="O1213" s="238">
        <v>1.796</v>
      </c>
      <c r="P1213" s="238">
        <v>0</v>
      </c>
      <c r="Q1213" s="238">
        <v>0.32500000000000001</v>
      </c>
      <c r="R1213" s="238">
        <v>0.36099999999999999</v>
      </c>
      <c r="S1213" s="238">
        <v>0.224</v>
      </c>
      <c r="T1213" s="238">
        <v>0.30599999999999999</v>
      </c>
      <c r="U1213" s="238">
        <v>0.23300000000000001</v>
      </c>
      <c r="V1213" s="238">
        <v>6.0000000000000001E-3</v>
      </c>
      <c r="W1213" s="238">
        <v>0.108</v>
      </c>
      <c r="X1213" s="238">
        <v>7.0000000000000001E-3</v>
      </c>
      <c r="Y1213" s="238">
        <v>0</v>
      </c>
      <c r="Z1213" s="238">
        <v>0</v>
      </c>
      <c r="AA1213" s="246">
        <v>1.57</v>
      </c>
      <c r="AB1213" s="93"/>
    </row>
    <row r="1214" spans="1:28" ht="19.5" customHeight="1" x14ac:dyDescent="0.15">
      <c r="A1214" s="191"/>
      <c r="B1214" s="193"/>
      <c r="C1214" s="190" t="s">
        <v>152</v>
      </c>
      <c r="D1214" s="185"/>
      <c r="E1214" s="186" t="s">
        <v>184</v>
      </c>
      <c r="F1214" s="238">
        <v>14444.22</v>
      </c>
      <c r="G1214" s="238">
        <v>0</v>
      </c>
      <c r="H1214" s="238">
        <v>987.04</v>
      </c>
      <c r="I1214" s="238">
        <v>131.72</v>
      </c>
      <c r="J1214" s="238">
        <v>236.87</v>
      </c>
      <c r="K1214" s="238">
        <v>326.3</v>
      </c>
      <c r="L1214" s="238">
        <v>203.66</v>
      </c>
      <c r="M1214" s="238">
        <v>315.45</v>
      </c>
      <c r="N1214" s="238">
        <v>247.16</v>
      </c>
      <c r="O1214" s="238">
        <v>182.48</v>
      </c>
      <c r="P1214" s="238">
        <v>417.39</v>
      </c>
      <c r="Q1214" s="238">
        <v>983.03</v>
      </c>
      <c r="R1214" s="238">
        <v>1961.16</v>
      </c>
      <c r="S1214" s="238">
        <v>2516.15</v>
      </c>
      <c r="T1214" s="238">
        <v>2515.59</v>
      </c>
      <c r="U1214" s="238">
        <v>1613.24</v>
      </c>
      <c r="V1214" s="238">
        <v>643.79</v>
      </c>
      <c r="W1214" s="238">
        <v>213.75</v>
      </c>
      <c r="X1214" s="238">
        <v>231.87</v>
      </c>
      <c r="Y1214" s="238">
        <v>155.09</v>
      </c>
      <c r="Z1214" s="238">
        <v>61.49</v>
      </c>
      <c r="AA1214" s="246">
        <v>500.99</v>
      </c>
      <c r="AB1214" s="93"/>
    </row>
    <row r="1215" spans="1:28" ht="19.5" customHeight="1" x14ac:dyDescent="0.15">
      <c r="A1215" s="191"/>
      <c r="B1215" s="194"/>
      <c r="C1215" s="194"/>
      <c r="D1215" s="188"/>
      <c r="E1215" s="186" t="s">
        <v>150</v>
      </c>
      <c r="F1215" s="238">
        <v>2070.1729999999998</v>
      </c>
      <c r="G1215" s="238">
        <v>0</v>
      </c>
      <c r="H1215" s="238">
        <v>9.9829999999999295</v>
      </c>
      <c r="I1215" s="238">
        <v>3.3489999999999802</v>
      </c>
      <c r="J1215" s="238">
        <v>11.898999999999999</v>
      </c>
      <c r="K1215" s="238">
        <v>22.74</v>
      </c>
      <c r="L1215" s="238">
        <v>18.283000000000001</v>
      </c>
      <c r="M1215" s="238">
        <v>31.693999999999999</v>
      </c>
      <c r="N1215" s="238">
        <v>27.228000000000002</v>
      </c>
      <c r="O1215" s="238">
        <v>23.052</v>
      </c>
      <c r="P1215" s="238">
        <v>59.646999999999998</v>
      </c>
      <c r="Q1215" s="238">
        <v>151.607</v>
      </c>
      <c r="R1215" s="238">
        <v>316.229999999999</v>
      </c>
      <c r="S1215" s="238">
        <v>409.41099999999898</v>
      </c>
      <c r="T1215" s="238">
        <v>419.45400000000001</v>
      </c>
      <c r="U1215" s="238">
        <v>271.21499999999997</v>
      </c>
      <c r="V1215" s="238">
        <v>110.818</v>
      </c>
      <c r="W1215" s="238">
        <v>35.284999999999997</v>
      </c>
      <c r="X1215" s="238">
        <v>36.917000000000002</v>
      </c>
      <c r="Y1215" s="238">
        <v>24.699000000000002</v>
      </c>
      <c r="Z1215" s="238">
        <v>9.4130000000000003</v>
      </c>
      <c r="AA1215" s="246">
        <v>77.248999999999995</v>
      </c>
      <c r="AB1215" s="93"/>
    </row>
    <row r="1216" spans="1:28" ht="19.5" customHeight="1" x14ac:dyDescent="0.15">
      <c r="A1216" s="191"/>
      <c r="B1216" s="195" t="s">
        <v>94</v>
      </c>
      <c r="C1216" s="186"/>
      <c r="D1216" s="186" t="s">
        <v>153</v>
      </c>
      <c r="E1216" s="186" t="s">
        <v>184</v>
      </c>
      <c r="F1216" s="238">
        <v>2293.9</v>
      </c>
      <c r="G1216" s="238">
        <v>0</v>
      </c>
      <c r="H1216" s="238">
        <v>0</v>
      </c>
      <c r="I1216" s="238">
        <v>0.68</v>
      </c>
      <c r="J1216" s="238">
        <v>0.2</v>
      </c>
      <c r="K1216" s="238">
        <v>0</v>
      </c>
      <c r="L1216" s="238">
        <v>1.39</v>
      </c>
      <c r="M1216" s="238">
        <v>3.98</v>
      </c>
      <c r="N1216" s="238">
        <v>3.29</v>
      </c>
      <c r="O1216" s="238">
        <v>20.39</v>
      </c>
      <c r="P1216" s="238">
        <v>76.92</v>
      </c>
      <c r="Q1216" s="238">
        <v>219.11</v>
      </c>
      <c r="R1216" s="238">
        <v>387.55</v>
      </c>
      <c r="S1216" s="238">
        <v>487.43</v>
      </c>
      <c r="T1216" s="238">
        <v>517.39</v>
      </c>
      <c r="U1216" s="238">
        <v>308.14</v>
      </c>
      <c r="V1216" s="238">
        <v>156.34</v>
      </c>
      <c r="W1216" s="238">
        <v>37.020000000000003</v>
      </c>
      <c r="X1216" s="238">
        <v>24.86</v>
      </c>
      <c r="Y1216" s="238">
        <v>16.18</v>
      </c>
      <c r="Z1216" s="238">
        <v>3.32</v>
      </c>
      <c r="AA1216" s="250">
        <v>29.71</v>
      </c>
      <c r="AB1216" s="93"/>
    </row>
    <row r="1217" spans="1:28" ht="19.5" customHeight="1" x14ac:dyDescent="0.15">
      <c r="A1217" s="191"/>
      <c r="B1217" s="195"/>
      <c r="C1217" s="195" t="s">
        <v>10</v>
      </c>
      <c r="D1217" s="195"/>
      <c r="E1217" s="186" t="s">
        <v>150</v>
      </c>
      <c r="F1217" s="238">
        <v>552.41499999999996</v>
      </c>
      <c r="G1217" s="238">
        <v>0</v>
      </c>
      <c r="H1217" s="238">
        <v>0</v>
      </c>
      <c r="I1217" s="238">
        <v>3.4000000000000002E-2</v>
      </c>
      <c r="J1217" s="238">
        <v>1.4E-2</v>
      </c>
      <c r="K1217" s="238">
        <v>0</v>
      </c>
      <c r="L1217" s="238">
        <v>0.16600000000000001</v>
      </c>
      <c r="M1217" s="238">
        <v>0.55500000000000005</v>
      </c>
      <c r="N1217" s="238">
        <v>0.52700000000000002</v>
      </c>
      <c r="O1217" s="238">
        <v>3.665</v>
      </c>
      <c r="P1217" s="238">
        <v>15.367000000000001</v>
      </c>
      <c r="Q1217" s="238">
        <v>47.363999999999997</v>
      </c>
      <c r="R1217" s="238">
        <v>89.1069999999999</v>
      </c>
      <c r="S1217" s="238">
        <v>116.85599999999999</v>
      </c>
      <c r="T1217" s="238">
        <v>129.44300000000001</v>
      </c>
      <c r="U1217" s="238">
        <v>80.206000000000103</v>
      </c>
      <c r="V1217" s="238">
        <v>39.897000000000098</v>
      </c>
      <c r="W1217" s="238">
        <v>9.6259999999999994</v>
      </c>
      <c r="X1217" s="238">
        <v>6.48</v>
      </c>
      <c r="Y1217" s="238">
        <v>4.2770000000000001</v>
      </c>
      <c r="Z1217" s="238">
        <v>0.86199999999999999</v>
      </c>
      <c r="AA1217" s="246">
        <v>7.9690000000000003</v>
      </c>
      <c r="AB1217" s="93"/>
    </row>
    <row r="1218" spans="1:28" ht="19.5" customHeight="1" x14ac:dyDescent="0.15">
      <c r="A1218" s="191"/>
      <c r="B1218" s="195"/>
      <c r="C1218" s="195"/>
      <c r="D1218" s="186" t="s">
        <v>157</v>
      </c>
      <c r="E1218" s="186" t="s">
        <v>184</v>
      </c>
      <c r="F1218" s="238">
        <v>2260.5500000000002</v>
      </c>
      <c r="G1218" s="238">
        <v>0</v>
      </c>
      <c r="H1218" s="238">
        <v>0</v>
      </c>
      <c r="I1218" s="238">
        <v>0.68</v>
      </c>
      <c r="J1218" s="238">
        <v>0.2</v>
      </c>
      <c r="K1218" s="238">
        <v>0</v>
      </c>
      <c r="L1218" s="238">
        <v>1.39</v>
      </c>
      <c r="M1218" s="238">
        <v>3.98</v>
      </c>
      <c r="N1218" s="238">
        <v>3.29</v>
      </c>
      <c r="O1218" s="238">
        <v>20.39</v>
      </c>
      <c r="P1218" s="238">
        <v>76.92</v>
      </c>
      <c r="Q1218" s="238">
        <v>219.11</v>
      </c>
      <c r="R1218" s="238">
        <v>386.93</v>
      </c>
      <c r="S1218" s="238">
        <v>486.29</v>
      </c>
      <c r="T1218" s="238">
        <v>517.39</v>
      </c>
      <c r="U1218" s="238">
        <v>303.17</v>
      </c>
      <c r="V1218" s="238">
        <v>156.34</v>
      </c>
      <c r="W1218" s="238">
        <v>37.020000000000003</v>
      </c>
      <c r="X1218" s="238">
        <v>24.36</v>
      </c>
      <c r="Y1218" s="238">
        <v>13.91</v>
      </c>
      <c r="Z1218" s="238">
        <v>3.32</v>
      </c>
      <c r="AA1218" s="246">
        <v>5.86</v>
      </c>
      <c r="AB1218" s="93"/>
    </row>
    <row r="1219" spans="1:28" ht="19.5" customHeight="1" x14ac:dyDescent="0.15">
      <c r="A1219" s="191"/>
      <c r="B1219" s="195"/>
      <c r="C1219" s="195"/>
      <c r="D1219" s="195"/>
      <c r="E1219" s="186" t="s">
        <v>150</v>
      </c>
      <c r="F1219" s="238">
        <v>543.19000000000005</v>
      </c>
      <c r="G1219" s="238">
        <v>0</v>
      </c>
      <c r="H1219" s="238">
        <v>0</v>
      </c>
      <c r="I1219" s="238">
        <v>3.4000000000000002E-2</v>
      </c>
      <c r="J1219" s="238">
        <v>1.4E-2</v>
      </c>
      <c r="K1219" s="238">
        <v>0</v>
      </c>
      <c r="L1219" s="238">
        <v>0.16600000000000001</v>
      </c>
      <c r="M1219" s="238">
        <v>0.55500000000000005</v>
      </c>
      <c r="N1219" s="238">
        <v>0.52700000000000002</v>
      </c>
      <c r="O1219" s="238">
        <v>3.665</v>
      </c>
      <c r="P1219" s="238">
        <v>15.367000000000001</v>
      </c>
      <c r="Q1219" s="238">
        <v>47.363999999999997</v>
      </c>
      <c r="R1219" s="238">
        <v>88.9879999999999</v>
      </c>
      <c r="S1219" s="238">
        <v>116.596</v>
      </c>
      <c r="T1219" s="238">
        <v>129.44300000000001</v>
      </c>
      <c r="U1219" s="238">
        <v>78.764000000000095</v>
      </c>
      <c r="V1219" s="238">
        <v>39.897000000000098</v>
      </c>
      <c r="W1219" s="238">
        <v>9.6259999999999994</v>
      </c>
      <c r="X1219" s="238">
        <v>6.335</v>
      </c>
      <c r="Y1219" s="238">
        <v>3.617</v>
      </c>
      <c r="Z1219" s="238">
        <v>0.86199999999999999</v>
      </c>
      <c r="AA1219" s="246">
        <v>1.37</v>
      </c>
      <c r="AB1219" s="93"/>
    </row>
    <row r="1220" spans="1:28" ht="19.5" customHeight="1" x14ac:dyDescent="0.15">
      <c r="A1220" s="191"/>
      <c r="B1220" s="195" t="s">
        <v>65</v>
      </c>
      <c r="C1220" s="195" t="s">
        <v>159</v>
      </c>
      <c r="D1220" s="186" t="s">
        <v>160</v>
      </c>
      <c r="E1220" s="186" t="s">
        <v>184</v>
      </c>
      <c r="F1220" s="238">
        <v>0</v>
      </c>
      <c r="G1220" s="238">
        <v>0</v>
      </c>
      <c r="H1220" s="238">
        <v>0</v>
      </c>
      <c r="I1220" s="238">
        <v>0</v>
      </c>
      <c r="J1220" s="238">
        <v>0</v>
      </c>
      <c r="K1220" s="238">
        <v>0</v>
      </c>
      <c r="L1220" s="238">
        <v>0</v>
      </c>
      <c r="M1220" s="238">
        <v>0</v>
      </c>
      <c r="N1220" s="238">
        <v>0</v>
      </c>
      <c r="O1220" s="238">
        <v>0</v>
      </c>
      <c r="P1220" s="238">
        <v>0</v>
      </c>
      <c r="Q1220" s="238">
        <v>0</v>
      </c>
      <c r="R1220" s="238">
        <v>0</v>
      </c>
      <c r="S1220" s="238">
        <v>0</v>
      </c>
      <c r="T1220" s="238">
        <v>0</v>
      </c>
      <c r="U1220" s="238">
        <v>0</v>
      </c>
      <c r="V1220" s="238">
        <v>0</v>
      </c>
      <c r="W1220" s="238">
        <v>0</v>
      </c>
      <c r="X1220" s="238">
        <v>0</v>
      </c>
      <c r="Y1220" s="238">
        <v>0</v>
      </c>
      <c r="Z1220" s="238">
        <v>0</v>
      </c>
      <c r="AA1220" s="246">
        <v>0</v>
      </c>
      <c r="AB1220" s="93"/>
    </row>
    <row r="1221" spans="1:28" ht="19.5" customHeight="1" x14ac:dyDescent="0.15">
      <c r="A1221" s="191"/>
      <c r="B1221" s="195"/>
      <c r="C1221" s="195"/>
      <c r="D1221" s="195"/>
      <c r="E1221" s="186" t="s">
        <v>150</v>
      </c>
      <c r="F1221" s="238">
        <v>0</v>
      </c>
      <c r="G1221" s="238">
        <v>0</v>
      </c>
      <c r="H1221" s="238">
        <v>0</v>
      </c>
      <c r="I1221" s="238">
        <v>0</v>
      </c>
      <c r="J1221" s="238">
        <v>0</v>
      </c>
      <c r="K1221" s="238">
        <v>0</v>
      </c>
      <c r="L1221" s="238">
        <v>0</v>
      </c>
      <c r="M1221" s="238">
        <v>0</v>
      </c>
      <c r="N1221" s="238">
        <v>0</v>
      </c>
      <c r="O1221" s="238">
        <v>0</v>
      </c>
      <c r="P1221" s="238">
        <v>0</v>
      </c>
      <c r="Q1221" s="238">
        <v>0</v>
      </c>
      <c r="R1221" s="238">
        <v>0</v>
      </c>
      <c r="S1221" s="238">
        <v>0</v>
      </c>
      <c r="T1221" s="238">
        <v>0</v>
      </c>
      <c r="U1221" s="238">
        <v>0</v>
      </c>
      <c r="V1221" s="238">
        <v>0</v>
      </c>
      <c r="W1221" s="238">
        <v>0</v>
      </c>
      <c r="X1221" s="238">
        <v>0</v>
      </c>
      <c r="Y1221" s="238">
        <v>0</v>
      </c>
      <c r="Z1221" s="238">
        <v>0</v>
      </c>
      <c r="AA1221" s="246">
        <v>0</v>
      </c>
      <c r="AB1221" s="93"/>
    </row>
    <row r="1222" spans="1:28" ht="19.5" customHeight="1" x14ac:dyDescent="0.15">
      <c r="A1222" s="191" t="s">
        <v>85</v>
      </c>
      <c r="B1222" s="195"/>
      <c r="C1222" s="195"/>
      <c r="D1222" s="186" t="s">
        <v>166</v>
      </c>
      <c r="E1222" s="186" t="s">
        <v>184</v>
      </c>
      <c r="F1222" s="238">
        <v>33.35</v>
      </c>
      <c r="G1222" s="238">
        <v>0</v>
      </c>
      <c r="H1222" s="238">
        <v>0</v>
      </c>
      <c r="I1222" s="238">
        <v>0</v>
      </c>
      <c r="J1222" s="238">
        <v>0</v>
      </c>
      <c r="K1222" s="238">
        <v>0</v>
      </c>
      <c r="L1222" s="238">
        <v>0</v>
      </c>
      <c r="M1222" s="238">
        <v>0</v>
      </c>
      <c r="N1222" s="238">
        <v>0</v>
      </c>
      <c r="O1222" s="238">
        <v>0</v>
      </c>
      <c r="P1222" s="238">
        <v>0</v>
      </c>
      <c r="Q1222" s="238">
        <v>0</v>
      </c>
      <c r="R1222" s="238">
        <v>0.62</v>
      </c>
      <c r="S1222" s="238">
        <v>1.1399999999999999</v>
      </c>
      <c r="T1222" s="238">
        <v>0</v>
      </c>
      <c r="U1222" s="238">
        <v>4.97</v>
      </c>
      <c r="V1222" s="238">
        <v>0</v>
      </c>
      <c r="W1222" s="238">
        <v>0</v>
      </c>
      <c r="X1222" s="238">
        <v>0.5</v>
      </c>
      <c r="Y1222" s="238">
        <v>2.27</v>
      </c>
      <c r="Z1222" s="238">
        <v>0</v>
      </c>
      <c r="AA1222" s="246">
        <v>23.85</v>
      </c>
      <c r="AB1222" s="93"/>
    </row>
    <row r="1223" spans="1:28" ht="19.5" customHeight="1" x14ac:dyDescent="0.15">
      <c r="A1223" s="191"/>
      <c r="B1223" s="195"/>
      <c r="C1223" s="195" t="s">
        <v>162</v>
      </c>
      <c r="D1223" s="195"/>
      <c r="E1223" s="186" t="s">
        <v>150</v>
      </c>
      <c r="F1223" s="238">
        <v>9.2249999999999996</v>
      </c>
      <c r="G1223" s="238">
        <v>0</v>
      </c>
      <c r="H1223" s="238">
        <v>0</v>
      </c>
      <c r="I1223" s="238">
        <v>0</v>
      </c>
      <c r="J1223" s="238">
        <v>0</v>
      </c>
      <c r="K1223" s="238">
        <v>0</v>
      </c>
      <c r="L1223" s="238">
        <v>0</v>
      </c>
      <c r="M1223" s="238">
        <v>0</v>
      </c>
      <c r="N1223" s="238">
        <v>0</v>
      </c>
      <c r="O1223" s="238">
        <v>0</v>
      </c>
      <c r="P1223" s="238">
        <v>0</v>
      </c>
      <c r="Q1223" s="238">
        <v>0</v>
      </c>
      <c r="R1223" s="238">
        <v>0.11899999999999999</v>
      </c>
      <c r="S1223" s="238">
        <v>0.26</v>
      </c>
      <c r="T1223" s="238">
        <v>0</v>
      </c>
      <c r="U1223" s="238">
        <v>1.4419999999999999</v>
      </c>
      <c r="V1223" s="238">
        <v>0</v>
      </c>
      <c r="W1223" s="238">
        <v>0</v>
      </c>
      <c r="X1223" s="238">
        <v>0.14499999999999999</v>
      </c>
      <c r="Y1223" s="238">
        <v>0.66</v>
      </c>
      <c r="Z1223" s="238">
        <v>0</v>
      </c>
      <c r="AA1223" s="246">
        <v>6.5990000000000002</v>
      </c>
      <c r="AB1223" s="93"/>
    </row>
    <row r="1224" spans="1:28" ht="19.5" customHeight="1" x14ac:dyDescent="0.15">
      <c r="A1224" s="191"/>
      <c r="B1224" s="195" t="s">
        <v>20</v>
      </c>
      <c r="C1224" s="195"/>
      <c r="D1224" s="186" t="s">
        <v>164</v>
      </c>
      <c r="E1224" s="186" t="s">
        <v>184</v>
      </c>
      <c r="F1224" s="238">
        <v>0</v>
      </c>
      <c r="G1224" s="238">
        <v>0</v>
      </c>
      <c r="H1224" s="238">
        <v>0</v>
      </c>
      <c r="I1224" s="238">
        <v>0</v>
      </c>
      <c r="J1224" s="238">
        <v>0</v>
      </c>
      <c r="K1224" s="238">
        <v>0</v>
      </c>
      <c r="L1224" s="238">
        <v>0</v>
      </c>
      <c r="M1224" s="238">
        <v>0</v>
      </c>
      <c r="N1224" s="238">
        <v>0</v>
      </c>
      <c r="O1224" s="238">
        <v>0</v>
      </c>
      <c r="P1224" s="238">
        <v>0</v>
      </c>
      <c r="Q1224" s="238">
        <v>0</v>
      </c>
      <c r="R1224" s="238">
        <v>0</v>
      </c>
      <c r="S1224" s="238">
        <v>0</v>
      </c>
      <c r="T1224" s="238">
        <v>0</v>
      </c>
      <c r="U1224" s="238">
        <v>0</v>
      </c>
      <c r="V1224" s="238">
        <v>0</v>
      </c>
      <c r="W1224" s="238">
        <v>0</v>
      </c>
      <c r="X1224" s="238">
        <v>0</v>
      </c>
      <c r="Y1224" s="238">
        <v>0</v>
      </c>
      <c r="Z1224" s="238">
        <v>0</v>
      </c>
      <c r="AA1224" s="246">
        <v>0</v>
      </c>
      <c r="AB1224" s="93"/>
    </row>
    <row r="1225" spans="1:28" ht="19.5" customHeight="1" x14ac:dyDescent="0.15">
      <c r="A1225" s="191"/>
      <c r="B1225" s="195"/>
      <c r="C1225" s="195"/>
      <c r="D1225" s="195"/>
      <c r="E1225" s="186" t="s">
        <v>150</v>
      </c>
      <c r="F1225" s="238">
        <v>0</v>
      </c>
      <c r="G1225" s="238">
        <v>0</v>
      </c>
      <c r="H1225" s="238">
        <v>0</v>
      </c>
      <c r="I1225" s="238">
        <v>0</v>
      </c>
      <c r="J1225" s="238">
        <v>0</v>
      </c>
      <c r="K1225" s="238">
        <v>0</v>
      </c>
      <c r="L1225" s="238">
        <v>0</v>
      </c>
      <c r="M1225" s="238">
        <v>0</v>
      </c>
      <c r="N1225" s="238">
        <v>0</v>
      </c>
      <c r="O1225" s="238">
        <v>0</v>
      </c>
      <c r="P1225" s="238">
        <v>0</v>
      </c>
      <c r="Q1225" s="238">
        <v>0</v>
      </c>
      <c r="R1225" s="238">
        <v>0</v>
      </c>
      <c r="S1225" s="238">
        <v>0</v>
      </c>
      <c r="T1225" s="238">
        <v>0</v>
      </c>
      <c r="U1225" s="238">
        <v>0</v>
      </c>
      <c r="V1225" s="238">
        <v>0</v>
      </c>
      <c r="W1225" s="238">
        <v>0</v>
      </c>
      <c r="X1225" s="238">
        <v>0</v>
      </c>
      <c r="Y1225" s="238">
        <v>0</v>
      </c>
      <c r="Z1225" s="238">
        <v>0</v>
      </c>
      <c r="AA1225" s="246">
        <v>0</v>
      </c>
      <c r="AB1225" s="93"/>
    </row>
    <row r="1226" spans="1:28" ht="19.5" customHeight="1" x14ac:dyDescent="0.15">
      <c r="A1226" s="191"/>
      <c r="B1226" s="194"/>
      <c r="C1226" s="190" t="s">
        <v>165</v>
      </c>
      <c r="D1226" s="185"/>
      <c r="E1226" s="186" t="s">
        <v>184</v>
      </c>
      <c r="F1226" s="238">
        <v>12150.32</v>
      </c>
      <c r="G1226" s="238">
        <v>0</v>
      </c>
      <c r="H1226" s="238">
        <v>987.04</v>
      </c>
      <c r="I1226" s="238">
        <v>131.04</v>
      </c>
      <c r="J1226" s="238">
        <v>236.67</v>
      </c>
      <c r="K1226" s="238">
        <v>326.3</v>
      </c>
      <c r="L1226" s="238">
        <v>202.27</v>
      </c>
      <c r="M1226" s="238">
        <v>311.47000000000003</v>
      </c>
      <c r="N1226" s="238">
        <v>243.87</v>
      </c>
      <c r="O1226" s="238">
        <v>162.09</v>
      </c>
      <c r="P1226" s="238">
        <v>340.47</v>
      </c>
      <c r="Q1226" s="238">
        <v>763.92</v>
      </c>
      <c r="R1226" s="238">
        <v>1573.61</v>
      </c>
      <c r="S1226" s="238">
        <v>2028.72</v>
      </c>
      <c r="T1226" s="238">
        <v>1998.2</v>
      </c>
      <c r="U1226" s="238">
        <v>1305.0999999999999</v>
      </c>
      <c r="V1226" s="238">
        <v>487.45</v>
      </c>
      <c r="W1226" s="238">
        <v>176.73</v>
      </c>
      <c r="X1226" s="238">
        <v>207.01</v>
      </c>
      <c r="Y1226" s="238">
        <v>138.91</v>
      </c>
      <c r="Z1226" s="238">
        <v>58.17</v>
      </c>
      <c r="AA1226" s="246">
        <v>471.28</v>
      </c>
      <c r="AB1226" s="93"/>
    </row>
    <row r="1227" spans="1:28" ht="19.5" customHeight="1" thickBot="1" x14ac:dyDescent="0.2">
      <c r="A1227" s="196"/>
      <c r="B1227" s="197"/>
      <c r="C1227" s="197"/>
      <c r="D1227" s="198"/>
      <c r="E1227" s="199" t="s">
        <v>150</v>
      </c>
      <c r="F1227" s="238">
        <v>1517.758</v>
      </c>
      <c r="G1227" s="249">
        <v>0</v>
      </c>
      <c r="H1227" s="248">
        <v>9.9829999999999295</v>
      </c>
      <c r="I1227" s="248">
        <v>3.31499999999998</v>
      </c>
      <c r="J1227" s="248">
        <v>11.885</v>
      </c>
      <c r="K1227" s="248">
        <v>22.74</v>
      </c>
      <c r="L1227" s="248">
        <v>18.117000000000001</v>
      </c>
      <c r="M1227" s="248">
        <v>31.138999999999999</v>
      </c>
      <c r="N1227" s="248">
        <v>26.701000000000001</v>
      </c>
      <c r="O1227" s="248">
        <v>19.387</v>
      </c>
      <c r="P1227" s="248">
        <v>44.28</v>
      </c>
      <c r="Q1227" s="248">
        <v>104.24299999999999</v>
      </c>
      <c r="R1227" s="248">
        <v>227.122999999999</v>
      </c>
      <c r="S1227" s="248">
        <v>292.55499999999898</v>
      </c>
      <c r="T1227" s="248">
        <v>290.01100000000002</v>
      </c>
      <c r="U1227" s="248">
        <v>191.00899999999999</v>
      </c>
      <c r="V1227" s="248">
        <v>70.921000000000205</v>
      </c>
      <c r="W1227" s="248">
        <v>25.658999999999999</v>
      </c>
      <c r="X1227" s="248">
        <v>30.437000000000001</v>
      </c>
      <c r="Y1227" s="248">
        <v>20.422000000000001</v>
      </c>
      <c r="Z1227" s="248">
        <v>8.5510000000000002</v>
      </c>
      <c r="AA1227" s="247">
        <v>69.28</v>
      </c>
      <c r="AB1227" s="93"/>
    </row>
    <row r="1228" spans="1:28" ht="19.5" customHeight="1" x14ac:dyDescent="0.15">
      <c r="A1228" s="390" t="s">
        <v>119</v>
      </c>
      <c r="B1228" s="393" t="s">
        <v>120</v>
      </c>
      <c r="C1228" s="394"/>
      <c r="D1228" s="395"/>
      <c r="E1228" s="195" t="s">
        <v>184</v>
      </c>
      <c r="F1228" s="246">
        <v>972.78</v>
      </c>
    </row>
    <row r="1229" spans="1:28" ht="19.5" customHeight="1" x14ac:dyDescent="0.15">
      <c r="A1229" s="391"/>
      <c r="B1229" s="396" t="s">
        <v>206</v>
      </c>
      <c r="C1229" s="397"/>
      <c r="D1229" s="398"/>
      <c r="E1229" s="186" t="s">
        <v>184</v>
      </c>
      <c r="F1229" s="246">
        <v>720.14</v>
      </c>
    </row>
    <row r="1230" spans="1:28" ht="19.5" customHeight="1" x14ac:dyDescent="0.15">
      <c r="A1230" s="392"/>
      <c r="B1230" s="396" t="s">
        <v>207</v>
      </c>
      <c r="C1230" s="397"/>
      <c r="D1230" s="398"/>
      <c r="E1230" s="186" t="s">
        <v>184</v>
      </c>
      <c r="F1230" s="246">
        <v>252.64</v>
      </c>
    </row>
    <row r="1231" spans="1:28" ht="19.5" customHeight="1" thickBot="1" x14ac:dyDescent="0.2">
      <c r="A1231" s="399" t="s">
        <v>205</v>
      </c>
      <c r="B1231" s="400"/>
      <c r="C1231" s="400"/>
      <c r="D1231" s="401"/>
      <c r="E1231" s="200" t="s">
        <v>184</v>
      </c>
      <c r="F1231" s="245">
        <v>262.92</v>
      </c>
    </row>
    <row r="1233" spans="1:28" ht="19.5" customHeight="1" x14ac:dyDescent="0.15">
      <c r="A1233" s="88" t="s">
        <v>387</v>
      </c>
      <c r="F1233" s="259" t="s">
        <v>521</v>
      </c>
    </row>
    <row r="1234" spans="1:28" ht="19.5" customHeight="1" thickBot="1" x14ac:dyDescent="0.2">
      <c r="A1234" s="387" t="s">
        <v>28</v>
      </c>
      <c r="B1234" s="389"/>
      <c r="C1234" s="389"/>
      <c r="D1234" s="389"/>
      <c r="E1234" s="389"/>
      <c r="F1234" s="389"/>
      <c r="G1234" s="389"/>
      <c r="H1234" s="389"/>
      <c r="I1234" s="389"/>
      <c r="J1234" s="389"/>
      <c r="K1234" s="389"/>
      <c r="L1234" s="389"/>
      <c r="M1234" s="389"/>
      <c r="N1234" s="389"/>
      <c r="O1234" s="389"/>
      <c r="P1234" s="389"/>
      <c r="Q1234" s="389"/>
      <c r="R1234" s="389"/>
      <c r="S1234" s="389"/>
      <c r="T1234" s="389"/>
      <c r="U1234" s="389"/>
      <c r="V1234" s="389"/>
      <c r="W1234" s="389"/>
      <c r="X1234" s="389"/>
      <c r="Y1234" s="389"/>
      <c r="Z1234" s="389"/>
      <c r="AA1234" s="389"/>
    </row>
    <row r="1235" spans="1:28" ht="19.5" customHeight="1" x14ac:dyDescent="0.15">
      <c r="A1235" s="182" t="s">
        <v>180</v>
      </c>
      <c r="B1235" s="183"/>
      <c r="C1235" s="183"/>
      <c r="D1235" s="183"/>
      <c r="E1235" s="183"/>
      <c r="F1235" s="90" t="s">
        <v>181</v>
      </c>
      <c r="G1235" s="91"/>
      <c r="H1235" s="91"/>
      <c r="I1235" s="91"/>
      <c r="J1235" s="91"/>
      <c r="K1235" s="91"/>
      <c r="L1235" s="91"/>
      <c r="M1235" s="91"/>
      <c r="N1235" s="91"/>
      <c r="O1235" s="91"/>
      <c r="P1235" s="91"/>
      <c r="Q1235" s="258"/>
      <c r="R1235" s="92"/>
      <c r="S1235" s="91"/>
      <c r="T1235" s="91"/>
      <c r="U1235" s="91"/>
      <c r="V1235" s="91"/>
      <c r="W1235" s="91"/>
      <c r="X1235" s="91"/>
      <c r="Y1235" s="91"/>
      <c r="Z1235" s="91"/>
      <c r="AA1235" s="257" t="s">
        <v>182</v>
      </c>
      <c r="AB1235" s="93"/>
    </row>
    <row r="1236" spans="1:28" ht="19.5" customHeight="1" x14ac:dyDescent="0.15">
      <c r="A1236" s="184" t="s">
        <v>183</v>
      </c>
      <c r="B1236" s="185"/>
      <c r="C1236" s="185"/>
      <c r="D1236" s="185"/>
      <c r="E1236" s="186" t="s">
        <v>184</v>
      </c>
      <c r="F1236" s="238">
        <v>12592.54</v>
      </c>
      <c r="G1236" s="254" t="s">
        <v>185</v>
      </c>
      <c r="H1236" s="254" t="s">
        <v>186</v>
      </c>
      <c r="I1236" s="254" t="s">
        <v>187</v>
      </c>
      <c r="J1236" s="254" t="s">
        <v>188</v>
      </c>
      <c r="K1236" s="254" t="s">
        <v>228</v>
      </c>
      <c r="L1236" s="254" t="s">
        <v>229</v>
      </c>
      <c r="M1236" s="254" t="s">
        <v>230</v>
      </c>
      <c r="N1236" s="254" t="s">
        <v>231</v>
      </c>
      <c r="O1236" s="254" t="s">
        <v>232</v>
      </c>
      <c r="P1236" s="254" t="s">
        <v>233</v>
      </c>
      <c r="Q1236" s="256" t="s">
        <v>234</v>
      </c>
      <c r="R1236" s="255" t="s">
        <v>235</v>
      </c>
      <c r="S1236" s="254" t="s">
        <v>236</v>
      </c>
      <c r="T1236" s="254" t="s">
        <v>237</v>
      </c>
      <c r="U1236" s="254" t="s">
        <v>238</v>
      </c>
      <c r="V1236" s="254" t="s">
        <v>239</v>
      </c>
      <c r="W1236" s="254" t="s">
        <v>42</v>
      </c>
      <c r="X1236" s="254" t="s">
        <v>147</v>
      </c>
      <c r="Y1236" s="254" t="s">
        <v>148</v>
      </c>
      <c r="Z1236" s="254" t="s">
        <v>149</v>
      </c>
      <c r="AA1236" s="251"/>
      <c r="AB1236" s="93"/>
    </row>
    <row r="1237" spans="1:28" ht="19.5" customHeight="1" x14ac:dyDescent="0.15">
      <c r="A1237" s="187"/>
      <c r="B1237" s="188"/>
      <c r="C1237" s="188"/>
      <c r="D1237" s="188"/>
      <c r="E1237" s="186" t="s">
        <v>150</v>
      </c>
      <c r="F1237" s="238">
        <v>2542.8200000000002</v>
      </c>
      <c r="G1237" s="252"/>
      <c r="H1237" s="252"/>
      <c r="I1237" s="252"/>
      <c r="J1237" s="252"/>
      <c r="K1237" s="252"/>
      <c r="L1237" s="252"/>
      <c r="M1237" s="252"/>
      <c r="N1237" s="252"/>
      <c r="O1237" s="252"/>
      <c r="P1237" s="252"/>
      <c r="Q1237" s="253"/>
      <c r="R1237" s="94"/>
      <c r="S1237" s="252"/>
      <c r="T1237" s="252"/>
      <c r="U1237" s="252"/>
      <c r="V1237" s="252"/>
      <c r="W1237" s="252"/>
      <c r="X1237" s="252"/>
      <c r="Y1237" s="252"/>
      <c r="Z1237" s="252"/>
      <c r="AA1237" s="251" t="s">
        <v>151</v>
      </c>
      <c r="AB1237" s="93"/>
    </row>
    <row r="1238" spans="1:28" ht="19.5" customHeight="1" x14ac:dyDescent="0.15">
      <c r="A1238" s="189"/>
      <c r="B1238" s="190" t="s">
        <v>152</v>
      </c>
      <c r="C1238" s="185"/>
      <c r="D1238" s="185"/>
      <c r="E1238" s="186" t="s">
        <v>184</v>
      </c>
      <c r="F1238" s="238">
        <v>12139.4</v>
      </c>
      <c r="G1238" s="238">
        <v>17.46</v>
      </c>
      <c r="H1238" s="238">
        <v>264.04000000000002</v>
      </c>
      <c r="I1238" s="238">
        <v>236.04</v>
      </c>
      <c r="J1238" s="238">
        <v>242.4</v>
      </c>
      <c r="K1238" s="238">
        <v>436.51</v>
      </c>
      <c r="L1238" s="238">
        <v>622.95000000000005</v>
      </c>
      <c r="M1238" s="238">
        <v>494.92</v>
      </c>
      <c r="N1238" s="238">
        <v>924.13</v>
      </c>
      <c r="O1238" s="238">
        <v>1050.52</v>
      </c>
      <c r="P1238" s="238">
        <v>1167.8499999999999</v>
      </c>
      <c r="Q1238" s="238">
        <v>698.16</v>
      </c>
      <c r="R1238" s="238">
        <v>1035.18</v>
      </c>
      <c r="S1238" s="238">
        <v>1645.12</v>
      </c>
      <c r="T1238" s="238">
        <v>1552.57</v>
      </c>
      <c r="U1238" s="238">
        <v>734.72</v>
      </c>
      <c r="V1238" s="238">
        <v>538.66</v>
      </c>
      <c r="W1238" s="238">
        <v>137.4</v>
      </c>
      <c r="X1238" s="238">
        <v>86.75</v>
      </c>
      <c r="Y1238" s="238">
        <v>101.27</v>
      </c>
      <c r="Z1238" s="238">
        <v>64.709999999999994</v>
      </c>
      <c r="AA1238" s="246">
        <v>88.04</v>
      </c>
      <c r="AB1238" s="93"/>
    </row>
    <row r="1239" spans="1:28" ht="19.5" customHeight="1" x14ac:dyDescent="0.15">
      <c r="A1239" s="191"/>
      <c r="B1239" s="192"/>
      <c r="C1239" s="188"/>
      <c r="D1239" s="188"/>
      <c r="E1239" s="186" t="s">
        <v>150</v>
      </c>
      <c r="F1239" s="238">
        <v>2542.8200000000002</v>
      </c>
      <c r="G1239" s="238">
        <v>0</v>
      </c>
      <c r="H1239" s="238">
        <v>1.5940000000000001</v>
      </c>
      <c r="I1239" s="238">
        <v>1.891</v>
      </c>
      <c r="J1239" s="238">
        <v>8.4119999999999902</v>
      </c>
      <c r="K1239" s="238">
        <v>45.119</v>
      </c>
      <c r="L1239" s="238">
        <v>117.26</v>
      </c>
      <c r="M1239" s="238">
        <v>98.530999999999906</v>
      </c>
      <c r="N1239" s="238">
        <v>228.32900000000001</v>
      </c>
      <c r="O1239" s="238">
        <v>287.137</v>
      </c>
      <c r="P1239" s="238">
        <v>283.53199999999998</v>
      </c>
      <c r="Q1239" s="238">
        <v>195.67</v>
      </c>
      <c r="R1239" s="238">
        <v>245.68700000000001</v>
      </c>
      <c r="S1239" s="238">
        <v>330.82100000000099</v>
      </c>
      <c r="T1239" s="238">
        <v>310.21300000000002</v>
      </c>
      <c r="U1239" s="238">
        <v>145.50399999999999</v>
      </c>
      <c r="V1239" s="238">
        <v>114.462</v>
      </c>
      <c r="W1239" s="238">
        <v>34.180999999999997</v>
      </c>
      <c r="X1239" s="238">
        <v>23.436</v>
      </c>
      <c r="Y1239" s="238">
        <v>27.728000000000002</v>
      </c>
      <c r="Z1239" s="238">
        <v>18.736999999999998</v>
      </c>
      <c r="AA1239" s="246">
        <v>24.576000000000001</v>
      </c>
      <c r="AB1239" s="93"/>
    </row>
    <row r="1240" spans="1:28" ht="19.5" customHeight="1" x14ac:dyDescent="0.15">
      <c r="A1240" s="191"/>
      <c r="B1240" s="193"/>
      <c r="C1240" s="190" t="s">
        <v>152</v>
      </c>
      <c r="D1240" s="185"/>
      <c r="E1240" s="186" t="s">
        <v>184</v>
      </c>
      <c r="F1240" s="238">
        <v>6435.29</v>
      </c>
      <c r="G1240" s="238">
        <v>17.2</v>
      </c>
      <c r="H1240" s="238">
        <v>112.13</v>
      </c>
      <c r="I1240" s="238">
        <v>176.22</v>
      </c>
      <c r="J1240" s="238">
        <v>223.55</v>
      </c>
      <c r="K1240" s="238">
        <v>362.4</v>
      </c>
      <c r="L1240" s="238">
        <v>607.70000000000005</v>
      </c>
      <c r="M1240" s="238">
        <v>365.41</v>
      </c>
      <c r="N1240" s="238">
        <v>747.44</v>
      </c>
      <c r="O1240" s="238">
        <v>916.72</v>
      </c>
      <c r="P1240" s="238">
        <v>814.22</v>
      </c>
      <c r="Q1240" s="238">
        <v>500.34</v>
      </c>
      <c r="R1240" s="238">
        <v>525.94000000000005</v>
      </c>
      <c r="S1240" s="238">
        <v>434.38</v>
      </c>
      <c r="T1240" s="238">
        <v>282.07</v>
      </c>
      <c r="U1240" s="238">
        <v>150.63999999999999</v>
      </c>
      <c r="V1240" s="238">
        <v>99.46</v>
      </c>
      <c r="W1240" s="238">
        <v>50.12</v>
      </c>
      <c r="X1240" s="238">
        <v>16.579999999999998</v>
      </c>
      <c r="Y1240" s="238">
        <v>11.51</v>
      </c>
      <c r="Z1240" s="238">
        <v>10.119999999999999</v>
      </c>
      <c r="AA1240" s="246">
        <v>11.14</v>
      </c>
      <c r="AB1240" s="93"/>
    </row>
    <row r="1241" spans="1:28" ht="19.5" customHeight="1" x14ac:dyDescent="0.15">
      <c r="A1241" s="191"/>
      <c r="B1241" s="194"/>
      <c r="C1241" s="194"/>
      <c r="D1241" s="188"/>
      <c r="E1241" s="186" t="s">
        <v>150</v>
      </c>
      <c r="F1241" s="238">
        <v>1635.2950000000001</v>
      </c>
      <c r="G1241" s="238">
        <v>0</v>
      </c>
      <c r="H1241" s="238">
        <v>7.3999999999999996E-2</v>
      </c>
      <c r="I1241" s="238">
        <v>0.38900000000000001</v>
      </c>
      <c r="J1241" s="238">
        <v>7.4629999999999903</v>
      </c>
      <c r="K1241" s="238">
        <v>39.923000000000002</v>
      </c>
      <c r="L1241" s="238">
        <v>115.94199999999999</v>
      </c>
      <c r="M1241" s="238">
        <v>85.568999999999903</v>
      </c>
      <c r="N1241" s="238">
        <v>206.93700000000001</v>
      </c>
      <c r="O1241" s="238">
        <v>270.49799999999999</v>
      </c>
      <c r="P1241" s="238">
        <v>236.74199999999999</v>
      </c>
      <c r="Q1241" s="238">
        <v>165.46700000000001</v>
      </c>
      <c r="R1241" s="238">
        <v>160.64500000000001</v>
      </c>
      <c r="S1241" s="238">
        <v>131.28</v>
      </c>
      <c r="T1241" s="238">
        <v>96.61</v>
      </c>
      <c r="U1241" s="238">
        <v>49.884999999999998</v>
      </c>
      <c r="V1241" s="238">
        <v>35.773000000000003</v>
      </c>
      <c r="W1241" s="238">
        <v>15.843</v>
      </c>
      <c r="X1241" s="238">
        <v>6.0090000000000003</v>
      </c>
      <c r="Y1241" s="238">
        <v>3.4809999999999999</v>
      </c>
      <c r="Z1241" s="238">
        <v>2.9769999999999999</v>
      </c>
      <c r="AA1241" s="246">
        <v>3.7879999999999998</v>
      </c>
      <c r="AB1241" s="93"/>
    </row>
    <row r="1242" spans="1:28" ht="19.5" customHeight="1" x14ac:dyDescent="0.15">
      <c r="A1242" s="191"/>
      <c r="B1242" s="195"/>
      <c r="C1242" s="186"/>
      <c r="D1242" s="186" t="s">
        <v>153</v>
      </c>
      <c r="E1242" s="186" t="s">
        <v>184</v>
      </c>
      <c r="F1242" s="238">
        <v>6295.91</v>
      </c>
      <c r="G1242" s="238">
        <v>16.91</v>
      </c>
      <c r="H1242" s="238">
        <v>104.75</v>
      </c>
      <c r="I1242" s="238">
        <v>175.56</v>
      </c>
      <c r="J1242" s="238">
        <v>222.32</v>
      </c>
      <c r="K1242" s="238">
        <v>362.06</v>
      </c>
      <c r="L1242" s="238">
        <v>607.1</v>
      </c>
      <c r="M1242" s="238">
        <v>364.54</v>
      </c>
      <c r="N1242" s="238">
        <v>745.86</v>
      </c>
      <c r="O1242" s="238">
        <v>915</v>
      </c>
      <c r="P1242" s="238">
        <v>809.92</v>
      </c>
      <c r="Q1242" s="238">
        <v>498.74</v>
      </c>
      <c r="R1242" s="238">
        <v>509.34</v>
      </c>
      <c r="S1242" s="238">
        <v>391.6</v>
      </c>
      <c r="T1242" s="238">
        <v>264.92</v>
      </c>
      <c r="U1242" s="238">
        <v>120.79</v>
      </c>
      <c r="V1242" s="238">
        <v>95.95</v>
      </c>
      <c r="W1242" s="238">
        <v>43.71</v>
      </c>
      <c r="X1242" s="238">
        <v>16.579999999999998</v>
      </c>
      <c r="Y1242" s="238">
        <v>9</v>
      </c>
      <c r="Z1242" s="238">
        <v>10.119999999999999</v>
      </c>
      <c r="AA1242" s="246">
        <v>11.14</v>
      </c>
      <c r="AB1242" s="93"/>
    </row>
    <row r="1243" spans="1:28" ht="19.5" customHeight="1" x14ac:dyDescent="0.15">
      <c r="A1243" s="191"/>
      <c r="B1243" s="195" t="s">
        <v>154</v>
      </c>
      <c r="C1243" s="195"/>
      <c r="D1243" s="195"/>
      <c r="E1243" s="186" t="s">
        <v>150</v>
      </c>
      <c r="F1243" s="238">
        <v>1621.0809999999999</v>
      </c>
      <c r="G1243" s="238">
        <v>0</v>
      </c>
      <c r="H1243" s="238">
        <v>0</v>
      </c>
      <c r="I1243" s="238">
        <v>0.377</v>
      </c>
      <c r="J1243" s="238">
        <v>7.40099999999999</v>
      </c>
      <c r="K1243" s="238">
        <v>39.884999999999998</v>
      </c>
      <c r="L1243" s="238">
        <v>115.88800000000001</v>
      </c>
      <c r="M1243" s="238">
        <v>85.495999999999896</v>
      </c>
      <c r="N1243" s="238">
        <v>206.779</v>
      </c>
      <c r="O1243" s="238">
        <v>270.35399999999998</v>
      </c>
      <c r="P1243" s="238">
        <v>236.15299999999999</v>
      </c>
      <c r="Q1243" s="238">
        <v>165.19900000000001</v>
      </c>
      <c r="R1243" s="238">
        <v>158.92099999999999</v>
      </c>
      <c r="S1243" s="238">
        <v>126.768</v>
      </c>
      <c r="T1243" s="238">
        <v>94.844999999999999</v>
      </c>
      <c r="U1243" s="238">
        <v>46.816000000000003</v>
      </c>
      <c r="V1243" s="238">
        <v>35.411999999999999</v>
      </c>
      <c r="W1243" s="238">
        <v>14.9</v>
      </c>
      <c r="X1243" s="238">
        <v>6.0090000000000003</v>
      </c>
      <c r="Y1243" s="238">
        <v>3.113</v>
      </c>
      <c r="Z1243" s="238">
        <v>2.9769999999999999</v>
      </c>
      <c r="AA1243" s="246">
        <v>3.7879999999999998</v>
      </c>
      <c r="AB1243" s="93"/>
    </row>
    <row r="1244" spans="1:28" ht="19.5" customHeight="1" x14ac:dyDescent="0.15">
      <c r="A1244" s="191" t="s">
        <v>155</v>
      </c>
      <c r="B1244" s="195"/>
      <c r="C1244" s="195" t="s">
        <v>10</v>
      </c>
      <c r="D1244" s="186" t="s">
        <v>156</v>
      </c>
      <c r="E1244" s="186" t="s">
        <v>184</v>
      </c>
      <c r="F1244" s="238">
        <v>4563.5600000000004</v>
      </c>
      <c r="G1244" s="238">
        <v>1.73</v>
      </c>
      <c r="H1244" s="238">
        <v>0.59</v>
      </c>
      <c r="I1244" s="238">
        <v>4.4400000000000004</v>
      </c>
      <c r="J1244" s="238">
        <v>43.56</v>
      </c>
      <c r="K1244" s="238">
        <v>200.64</v>
      </c>
      <c r="L1244" s="238">
        <v>531.62</v>
      </c>
      <c r="M1244" s="238">
        <v>314.52999999999997</v>
      </c>
      <c r="N1244" s="238">
        <v>712.55</v>
      </c>
      <c r="O1244" s="238">
        <v>773.4</v>
      </c>
      <c r="P1244" s="238">
        <v>595.58000000000004</v>
      </c>
      <c r="Q1244" s="238">
        <v>396.81</v>
      </c>
      <c r="R1244" s="238">
        <v>302.39</v>
      </c>
      <c r="S1244" s="238">
        <v>244.21</v>
      </c>
      <c r="T1244" s="238">
        <v>202.33</v>
      </c>
      <c r="U1244" s="238">
        <v>107.3</v>
      </c>
      <c r="V1244" s="238">
        <v>74.709999999999994</v>
      </c>
      <c r="W1244" s="238">
        <v>28.7</v>
      </c>
      <c r="X1244" s="238">
        <v>12.51</v>
      </c>
      <c r="Y1244" s="238">
        <v>4.1900000000000004</v>
      </c>
      <c r="Z1244" s="238">
        <v>4.7300000000000004</v>
      </c>
      <c r="AA1244" s="246">
        <v>7.04</v>
      </c>
      <c r="AB1244" s="93"/>
    </row>
    <row r="1245" spans="1:28" ht="19.5" customHeight="1" x14ac:dyDescent="0.15">
      <c r="A1245" s="191"/>
      <c r="B1245" s="195"/>
      <c r="C1245" s="195"/>
      <c r="D1245" s="195"/>
      <c r="E1245" s="186" t="s">
        <v>150</v>
      </c>
      <c r="F1245" s="238">
        <v>1392.498</v>
      </c>
      <c r="G1245" s="238">
        <v>0</v>
      </c>
      <c r="H1245" s="238">
        <v>0</v>
      </c>
      <c r="I1245" s="238">
        <v>0.311</v>
      </c>
      <c r="J1245" s="238">
        <v>5.2240000000000002</v>
      </c>
      <c r="K1245" s="238">
        <v>33.966000000000001</v>
      </c>
      <c r="L1245" s="238">
        <v>111.62</v>
      </c>
      <c r="M1245" s="238">
        <v>78.495999999999896</v>
      </c>
      <c r="N1245" s="238">
        <v>201.58600000000001</v>
      </c>
      <c r="O1245" s="238">
        <v>243.17099999999999</v>
      </c>
      <c r="P1245" s="238">
        <v>193.64500000000001</v>
      </c>
      <c r="Q1245" s="238">
        <v>142.96199999999999</v>
      </c>
      <c r="R1245" s="238">
        <v>112.836</v>
      </c>
      <c r="S1245" s="238">
        <v>93.230000000000103</v>
      </c>
      <c r="T1245" s="238">
        <v>79.343000000000004</v>
      </c>
      <c r="U1245" s="238">
        <v>43.323</v>
      </c>
      <c r="V1245" s="238">
        <v>29.882000000000001</v>
      </c>
      <c r="W1245" s="238">
        <v>11.351000000000001</v>
      </c>
      <c r="X1245" s="238">
        <v>5.1269999999999998</v>
      </c>
      <c r="Y1245" s="238">
        <v>1.718</v>
      </c>
      <c r="Z1245" s="238">
        <v>1.8080000000000001</v>
      </c>
      <c r="AA1245" s="246">
        <v>2.899</v>
      </c>
      <c r="AB1245" s="93"/>
    </row>
    <row r="1246" spans="1:28" ht="19.5" customHeight="1" x14ac:dyDescent="0.15">
      <c r="A1246" s="191"/>
      <c r="B1246" s="195"/>
      <c r="C1246" s="195"/>
      <c r="D1246" s="186" t="s">
        <v>157</v>
      </c>
      <c r="E1246" s="186" t="s">
        <v>184</v>
      </c>
      <c r="F1246" s="238">
        <v>877.68</v>
      </c>
      <c r="G1246" s="238">
        <v>0</v>
      </c>
      <c r="H1246" s="238">
        <v>0</v>
      </c>
      <c r="I1246" s="238">
        <v>1.1000000000000001</v>
      </c>
      <c r="J1246" s="238">
        <v>0</v>
      </c>
      <c r="K1246" s="238">
        <v>23.12</v>
      </c>
      <c r="L1246" s="238">
        <v>10.84</v>
      </c>
      <c r="M1246" s="238">
        <v>49.78</v>
      </c>
      <c r="N1246" s="238">
        <v>31.6</v>
      </c>
      <c r="O1246" s="238">
        <v>99.06</v>
      </c>
      <c r="P1246" s="238">
        <v>188.5</v>
      </c>
      <c r="Q1246" s="238">
        <v>90.54</v>
      </c>
      <c r="R1246" s="238">
        <v>183.94</v>
      </c>
      <c r="S1246" s="238">
        <v>108.69</v>
      </c>
      <c r="T1246" s="238">
        <v>57.56</v>
      </c>
      <c r="U1246" s="238">
        <v>8.34</v>
      </c>
      <c r="V1246" s="238">
        <v>11.6</v>
      </c>
      <c r="W1246" s="238">
        <v>10.76</v>
      </c>
      <c r="X1246" s="238">
        <v>0.92</v>
      </c>
      <c r="Y1246" s="238">
        <v>0</v>
      </c>
      <c r="Z1246" s="238">
        <v>1.33</v>
      </c>
      <c r="AA1246" s="246">
        <v>0</v>
      </c>
      <c r="AB1246" s="93"/>
    </row>
    <row r="1247" spans="1:28" ht="19.5" customHeight="1" x14ac:dyDescent="0.15">
      <c r="A1247" s="191"/>
      <c r="B1247" s="195"/>
      <c r="C1247" s="195"/>
      <c r="D1247" s="195"/>
      <c r="E1247" s="186" t="s">
        <v>150</v>
      </c>
      <c r="F1247" s="238">
        <v>177.749</v>
      </c>
      <c r="G1247" s="238">
        <v>0</v>
      </c>
      <c r="H1247" s="238">
        <v>0</v>
      </c>
      <c r="I1247" s="238">
        <v>5.6000000000000001E-2</v>
      </c>
      <c r="J1247" s="238">
        <v>0</v>
      </c>
      <c r="K1247" s="238">
        <v>2.3119999999999998</v>
      </c>
      <c r="L1247" s="238">
        <v>1.3009999999999999</v>
      </c>
      <c r="M1247" s="238">
        <v>6.9740000000000002</v>
      </c>
      <c r="N1247" s="238">
        <v>5.0359999999999996</v>
      </c>
      <c r="O1247" s="238">
        <v>17.597999999999999</v>
      </c>
      <c r="P1247" s="238">
        <v>37.468000000000004</v>
      </c>
      <c r="Q1247" s="238">
        <v>19.707000000000001</v>
      </c>
      <c r="R1247" s="238">
        <v>40.58</v>
      </c>
      <c r="S1247" s="238">
        <v>24.439</v>
      </c>
      <c r="T1247" s="238">
        <v>14.039</v>
      </c>
      <c r="U1247" s="238">
        <v>2.1080000000000001</v>
      </c>
      <c r="V1247" s="238">
        <v>3.0009999999999999</v>
      </c>
      <c r="W1247" s="238">
        <v>2.544</v>
      </c>
      <c r="X1247" s="238">
        <v>0.24</v>
      </c>
      <c r="Y1247" s="238">
        <v>0</v>
      </c>
      <c r="Z1247" s="238">
        <v>0.34599999999999997</v>
      </c>
      <c r="AA1247" s="246">
        <v>0</v>
      </c>
      <c r="AB1247" s="93"/>
    </row>
    <row r="1248" spans="1:28" ht="19.5" customHeight="1" x14ac:dyDescent="0.15">
      <c r="A1248" s="191"/>
      <c r="B1248" s="195" t="s">
        <v>158</v>
      </c>
      <c r="C1248" s="195" t="s">
        <v>159</v>
      </c>
      <c r="D1248" s="186" t="s">
        <v>160</v>
      </c>
      <c r="E1248" s="186" t="s">
        <v>184</v>
      </c>
      <c r="F1248" s="238">
        <v>8.6199999999999992</v>
      </c>
      <c r="G1248" s="238">
        <v>0</v>
      </c>
      <c r="H1248" s="238">
        <v>0</v>
      </c>
      <c r="I1248" s="238">
        <v>0</v>
      </c>
      <c r="J1248" s="238">
        <v>0.49</v>
      </c>
      <c r="K1248" s="238">
        <v>0</v>
      </c>
      <c r="L1248" s="238">
        <v>0</v>
      </c>
      <c r="M1248" s="238">
        <v>0</v>
      </c>
      <c r="N1248" s="238">
        <v>0</v>
      </c>
      <c r="O1248" s="238">
        <v>0</v>
      </c>
      <c r="P1248" s="238">
        <v>1.62</v>
      </c>
      <c r="Q1248" s="238">
        <v>3.67</v>
      </c>
      <c r="R1248" s="238">
        <v>0.06</v>
      </c>
      <c r="S1248" s="238">
        <v>1.5</v>
      </c>
      <c r="T1248" s="238">
        <v>0</v>
      </c>
      <c r="U1248" s="238">
        <v>0</v>
      </c>
      <c r="V1248" s="238">
        <v>0</v>
      </c>
      <c r="W1248" s="238">
        <v>1.28</v>
      </c>
      <c r="X1248" s="238">
        <v>0</v>
      </c>
      <c r="Y1248" s="238">
        <v>0</v>
      </c>
      <c r="Z1248" s="238">
        <v>0</v>
      </c>
      <c r="AA1248" s="246">
        <v>0</v>
      </c>
      <c r="AB1248" s="93"/>
    </row>
    <row r="1249" spans="1:28" ht="19.5" customHeight="1" x14ac:dyDescent="0.15">
      <c r="A1249" s="191"/>
      <c r="B1249" s="195"/>
      <c r="C1249" s="195"/>
      <c r="D1249" s="195"/>
      <c r="E1249" s="186" t="s">
        <v>150</v>
      </c>
      <c r="F1249" s="238">
        <v>1.8720000000000001</v>
      </c>
      <c r="G1249" s="238">
        <v>0</v>
      </c>
      <c r="H1249" s="238">
        <v>0</v>
      </c>
      <c r="I1249" s="238">
        <v>0</v>
      </c>
      <c r="J1249" s="238">
        <v>3.4000000000000002E-2</v>
      </c>
      <c r="K1249" s="238">
        <v>0</v>
      </c>
      <c r="L1249" s="238">
        <v>0</v>
      </c>
      <c r="M1249" s="238">
        <v>0</v>
      </c>
      <c r="N1249" s="238">
        <v>0</v>
      </c>
      <c r="O1249" s="238">
        <v>0</v>
      </c>
      <c r="P1249" s="238">
        <v>0.32500000000000001</v>
      </c>
      <c r="Q1249" s="238">
        <v>0.80700000000000005</v>
      </c>
      <c r="R1249" s="238">
        <v>1.4E-2</v>
      </c>
      <c r="S1249" s="238">
        <v>0.35899999999999999</v>
      </c>
      <c r="T1249" s="238">
        <v>0</v>
      </c>
      <c r="U1249" s="238">
        <v>0</v>
      </c>
      <c r="V1249" s="238">
        <v>0</v>
      </c>
      <c r="W1249" s="238">
        <v>0.33300000000000002</v>
      </c>
      <c r="X1249" s="238">
        <v>0</v>
      </c>
      <c r="Y1249" s="238">
        <v>0</v>
      </c>
      <c r="Z1249" s="238">
        <v>0</v>
      </c>
      <c r="AA1249" s="246">
        <v>0</v>
      </c>
      <c r="AB1249" s="93"/>
    </row>
    <row r="1250" spans="1:28" ht="19.5" customHeight="1" x14ac:dyDescent="0.15">
      <c r="A1250" s="191"/>
      <c r="B1250" s="195"/>
      <c r="C1250" s="195"/>
      <c r="D1250" s="186" t="s">
        <v>161</v>
      </c>
      <c r="E1250" s="186" t="s">
        <v>184</v>
      </c>
      <c r="F1250" s="238">
        <v>717.35</v>
      </c>
      <c r="G1250" s="238">
        <v>13.58</v>
      </c>
      <c r="H1250" s="238">
        <v>104.16</v>
      </c>
      <c r="I1250" s="238">
        <v>169.86</v>
      </c>
      <c r="J1250" s="238">
        <v>178.27</v>
      </c>
      <c r="K1250" s="238">
        <v>138.30000000000001</v>
      </c>
      <c r="L1250" s="238">
        <v>60.98</v>
      </c>
      <c r="M1250" s="238">
        <v>0.13</v>
      </c>
      <c r="N1250" s="238">
        <v>1.51</v>
      </c>
      <c r="O1250" s="238">
        <v>1.29</v>
      </c>
      <c r="P1250" s="238">
        <v>3.12</v>
      </c>
      <c r="Q1250" s="238">
        <v>0.96</v>
      </c>
      <c r="R1250" s="238">
        <v>1.54</v>
      </c>
      <c r="S1250" s="238">
        <v>13.99</v>
      </c>
      <c r="T1250" s="238">
        <v>0</v>
      </c>
      <c r="U1250" s="238">
        <v>4.2</v>
      </c>
      <c r="V1250" s="238">
        <v>8.65</v>
      </c>
      <c r="W1250" s="238">
        <v>2.97</v>
      </c>
      <c r="X1250" s="238">
        <v>3.08</v>
      </c>
      <c r="Y1250" s="238">
        <v>3.93</v>
      </c>
      <c r="Z1250" s="238">
        <v>3.32</v>
      </c>
      <c r="AA1250" s="246">
        <v>3.51</v>
      </c>
      <c r="AB1250" s="93"/>
    </row>
    <row r="1251" spans="1:28" ht="19.5" customHeight="1" x14ac:dyDescent="0.15">
      <c r="A1251" s="191"/>
      <c r="B1251" s="195"/>
      <c r="C1251" s="195"/>
      <c r="D1251" s="195"/>
      <c r="E1251" s="186" t="s">
        <v>150</v>
      </c>
      <c r="F1251" s="238">
        <v>18.582000000000001</v>
      </c>
      <c r="G1251" s="238">
        <v>0</v>
      </c>
      <c r="H1251" s="238">
        <v>0</v>
      </c>
      <c r="I1251" s="238">
        <v>0</v>
      </c>
      <c r="J1251" s="238">
        <v>2.14299999999999</v>
      </c>
      <c r="K1251" s="238">
        <v>3.60699999999999</v>
      </c>
      <c r="L1251" s="238">
        <v>2.3809999999999998</v>
      </c>
      <c r="M1251" s="238">
        <v>7.0000000000000001E-3</v>
      </c>
      <c r="N1251" s="238">
        <v>0.115</v>
      </c>
      <c r="O1251" s="238">
        <v>0.13500000000000001</v>
      </c>
      <c r="P1251" s="238">
        <v>0.38800000000000001</v>
      </c>
      <c r="Q1251" s="238">
        <v>0.156</v>
      </c>
      <c r="R1251" s="238">
        <v>0.20699999999999999</v>
      </c>
      <c r="S1251" s="238">
        <v>2.278</v>
      </c>
      <c r="T1251" s="238">
        <v>0</v>
      </c>
      <c r="U1251" s="238">
        <v>1.1040000000000001</v>
      </c>
      <c r="V1251" s="238">
        <v>2.242</v>
      </c>
      <c r="W1251" s="238">
        <v>0.67200000000000004</v>
      </c>
      <c r="X1251" s="238">
        <v>0.622</v>
      </c>
      <c r="Y1251" s="238">
        <v>1.1399999999999999</v>
      </c>
      <c r="Z1251" s="238">
        <v>0.67300000000000004</v>
      </c>
      <c r="AA1251" s="246">
        <v>0.71199999999999997</v>
      </c>
      <c r="AB1251" s="93"/>
    </row>
    <row r="1252" spans="1:28" ht="19.5" customHeight="1" x14ac:dyDescent="0.15">
      <c r="A1252" s="191"/>
      <c r="B1252" s="195"/>
      <c r="C1252" s="195" t="s">
        <v>162</v>
      </c>
      <c r="D1252" s="186" t="s">
        <v>163</v>
      </c>
      <c r="E1252" s="186" t="s">
        <v>184</v>
      </c>
      <c r="F1252" s="238">
        <v>115.99</v>
      </c>
      <c r="G1252" s="238">
        <v>1.6</v>
      </c>
      <c r="H1252" s="238">
        <v>0</v>
      </c>
      <c r="I1252" s="238">
        <v>0.16</v>
      </c>
      <c r="J1252" s="238">
        <v>0</v>
      </c>
      <c r="K1252" s="238">
        <v>0</v>
      </c>
      <c r="L1252" s="238">
        <v>3.66</v>
      </c>
      <c r="M1252" s="238">
        <v>0.1</v>
      </c>
      <c r="N1252" s="238">
        <v>0.2</v>
      </c>
      <c r="O1252" s="238">
        <v>41.01</v>
      </c>
      <c r="P1252" s="238">
        <v>13.04</v>
      </c>
      <c r="Q1252" s="238">
        <v>6.76</v>
      </c>
      <c r="R1252" s="238">
        <v>20.02</v>
      </c>
      <c r="S1252" s="238">
        <v>23.21</v>
      </c>
      <c r="T1252" s="238">
        <v>5.03</v>
      </c>
      <c r="U1252" s="238">
        <v>0.6</v>
      </c>
      <c r="V1252" s="238">
        <v>0</v>
      </c>
      <c r="W1252" s="238">
        <v>0</v>
      </c>
      <c r="X1252" s="238">
        <v>0</v>
      </c>
      <c r="Y1252" s="238">
        <v>0</v>
      </c>
      <c r="Z1252" s="238">
        <v>0.01</v>
      </c>
      <c r="AA1252" s="246">
        <v>0.59</v>
      </c>
      <c r="AB1252" s="93"/>
    </row>
    <row r="1253" spans="1:28" ht="19.5" customHeight="1" x14ac:dyDescent="0.15">
      <c r="A1253" s="191"/>
      <c r="B1253" s="195" t="s">
        <v>20</v>
      </c>
      <c r="C1253" s="195"/>
      <c r="D1253" s="195"/>
      <c r="E1253" s="186" t="s">
        <v>150</v>
      </c>
      <c r="F1253" s="238">
        <v>28.219000000000001</v>
      </c>
      <c r="G1253" s="238">
        <v>0</v>
      </c>
      <c r="H1253" s="238">
        <v>0</v>
      </c>
      <c r="I1253" s="238">
        <v>0.01</v>
      </c>
      <c r="J1253" s="238">
        <v>0</v>
      </c>
      <c r="K1253" s="238">
        <v>0</v>
      </c>
      <c r="L1253" s="238">
        <v>0.58599999999999997</v>
      </c>
      <c r="M1253" s="238">
        <v>1.9E-2</v>
      </c>
      <c r="N1253" s="238">
        <v>4.2000000000000003E-2</v>
      </c>
      <c r="O1253" s="238">
        <v>9.4329999999999998</v>
      </c>
      <c r="P1253" s="238">
        <v>3.2629999999999999</v>
      </c>
      <c r="Q1253" s="238">
        <v>1.5669999999999999</v>
      </c>
      <c r="R1253" s="238">
        <v>5.0149999999999997</v>
      </c>
      <c r="S1253" s="238">
        <v>6.4619999999999997</v>
      </c>
      <c r="T1253" s="238">
        <v>1.4630000000000001</v>
      </c>
      <c r="U1253" s="238">
        <v>0.17899999999999999</v>
      </c>
      <c r="V1253" s="238">
        <v>0</v>
      </c>
      <c r="W1253" s="238">
        <v>0</v>
      </c>
      <c r="X1253" s="238">
        <v>0</v>
      </c>
      <c r="Y1253" s="238">
        <v>0</v>
      </c>
      <c r="Z1253" s="238">
        <v>3.0000000000000001E-3</v>
      </c>
      <c r="AA1253" s="246">
        <v>0.17699999999999999</v>
      </c>
      <c r="AB1253" s="93"/>
    </row>
    <row r="1254" spans="1:28" ht="19.5" customHeight="1" x14ac:dyDescent="0.15">
      <c r="A1254" s="191"/>
      <c r="B1254" s="195"/>
      <c r="C1254" s="195"/>
      <c r="D1254" s="186" t="s">
        <v>164</v>
      </c>
      <c r="E1254" s="186" t="s">
        <v>184</v>
      </c>
      <c r="F1254" s="238">
        <v>12.71</v>
      </c>
      <c r="G1254" s="238">
        <v>0</v>
      </c>
      <c r="H1254" s="238">
        <v>0</v>
      </c>
      <c r="I1254" s="238">
        <v>0</v>
      </c>
      <c r="J1254" s="238">
        <v>0</v>
      </c>
      <c r="K1254" s="238">
        <v>0</v>
      </c>
      <c r="L1254" s="238">
        <v>0</v>
      </c>
      <c r="M1254" s="238">
        <v>0</v>
      </c>
      <c r="N1254" s="238">
        <v>0</v>
      </c>
      <c r="O1254" s="238">
        <v>0.24</v>
      </c>
      <c r="P1254" s="238">
        <v>8.06</v>
      </c>
      <c r="Q1254" s="238">
        <v>0</v>
      </c>
      <c r="R1254" s="238">
        <v>1.39</v>
      </c>
      <c r="S1254" s="238">
        <v>0</v>
      </c>
      <c r="T1254" s="238">
        <v>0</v>
      </c>
      <c r="U1254" s="238">
        <v>0.35</v>
      </c>
      <c r="V1254" s="238">
        <v>0.99</v>
      </c>
      <c r="W1254" s="238">
        <v>0</v>
      </c>
      <c r="X1254" s="238">
        <v>7.0000000000000007E-2</v>
      </c>
      <c r="Y1254" s="238">
        <v>0.88</v>
      </c>
      <c r="Z1254" s="238">
        <v>0.73</v>
      </c>
      <c r="AA1254" s="246">
        <v>0</v>
      </c>
      <c r="AB1254" s="93"/>
    </row>
    <row r="1255" spans="1:28" ht="19.5" customHeight="1" x14ac:dyDescent="0.15">
      <c r="A1255" s="191" t="s">
        <v>227</v>
      </c>
      <c r="B1255" s="195"/>
      <c r="C1255" s="195"/>
      <c r="D1255" s="195"/>
      <c r="E1255" s="186" t="s">
        <v>150</v>
      </c>
      <c r="F1255" s="238">
        <v>2.161</v>
      </c>
      <c r="G1255" s="238">
        <v>0</v>
      </c>
      <c r="H1255" s="238">
        <v>0</v>
      </c>
      <c r="I1255" s="238">
        <v>0</v>
      </c>
      <c r="J1255" s="238">
        <v>0</v>
      </c>
      <c r="K1255" s="238">
        <v>0</v>
      </c>
      <c r="L1255" s="238">
        <v>0</v>
      </c>
      <c r="M1255" s="238">
        <v>0</v>
      </c>
      <c r="N1255" s="238">
        <v>0</v>
      </c>
      <c r="O1255" s="238">
        <v>1.7000000000000001E-2</v>
      </c>
      <c r="P1255" s="238">
        <v>1.0640000000000001</v>
      </c>
      <c r="Q1255" s="238">
        <v>0</v>
      </c>
      <c r="R1255" s="238">
        <v>0.26900000000000002</v>
      </c>
      <c r="S1255" s="238">
        <v>0</v>
      </c>
      <c r="T1255" s="238">
        <v>0</v>
      </c>
      <c r="U1255" s="238">
        <v>0.10199999999999999</v>
      </c>
      <c r="V1255" s="238">
        <v>0.28699999999999998</v>
      </c>
      <c r="W1255" s="238">
        <v>0</v>
      </c>
      <c r="X1255" s="238">
        <v>0.02</v>
      </c>
      <c r="Y1255" s="238">
        <v>0.255</v>
      </c>
      <c r="Z1255" s="238">
        <v>0.14699999999999999</v>
      </c>
      <c r="AA1255" s="246">
        <v>0</v>
      </c>
      <c r="AB1255" s="93"/>
    </row>
    <row r="1256" spans="1:28" ht="19.5" customHeight="1" x14ac:dyDescent="0.15">
      <c r="A1256" s="191"/>
      <c r="B1256" s="194"/>
      <c r="C1256" s="190" t="s">
        <v>165</v>
      </c>
      <c r="D1256" s="185"/>
      <c r="E1256" s="186" t="s">
        <v>184</v>
      </c>
      <c r="F1256" s="238">
        <v>139.38</v>
      </c>
      <c r="G1256" s="238">
        <v>0.28999999999999998</v>
      </c>
      <c r="H1256" s="238">
        <v>7.38</v>
      </c>
      <c r="I1256" s="238">
        <v>0.66</v>
      </c>
      <c r="J1256" s="238">
        <v>1.23</v>
      </c>
      <c r="K1256" s="238">
        <v>0.34</v>
      </c>
      <c r="L1256" s="238">
        <v>0.6</v>
      </c>
      <c r="M1256" s="238">
        <v>0.87</v>
      </c>
      <c r="N1256" s="238">
        <v>1.58</v>
      </c>
      <c r="O1256" s="238">
        <v>1.72</v>
      </c>
      <c r="P1256" s="238">
        <v>4.3</v>
      </c>
      <c r="Q1256" s="238">
        <v>1.6</v>
      </c>
      <c r="R1256" s="238">
        <v>16.600000000000001</v>
      </c>
      <c r="S1256" s="238">
        <v>42.78</v>
      </c>
      <c r="T1256" s="238">
        <v>17.149999999999999</v>
      </c>
      <c r="U1256" s="238">
        <v>29.85</v>
      </c>
      <c r="V1256" s="238">
        <v>3.51</v>
      </c>
      <c r="W1256" s="238">
        <v>6.41</v>
      </c>
      <c r="X1256" s="238">
        <v>0</v>
      </c>
      <c r="Y1256" s="238">
        <v>2.5099999999999998</v>
      </c>
      <c r="Z1256" s="238">
        <v>0</v>
      </c>
      <c r="AA1256" s="246">
        <v>0</v>
      </c>
      <c r="AB1256" s="93"/>
    </row>
    <row r="1257" spans="1:28" ht="19.5" customHeight="1" x14ac:dyDescent="0.15">
      <c r="A1257" s="191"/>
      <c r="B1257" s="194"/>
      <c r="C1257" s="194"/>
      <c r="D1257" s="188"/>
      <c r="E1257" s="186" t="s">
        <v>150</v>
      </c>
      <c r="F1257" s="238">
        <v>14.214</v>
      </c>
      <c r="G1257" s="238">
        <v>0</v>
      </c>
      <c r="H1257" s="238">
        <v>7.3999999999999996E-2</v>
      </c>
      <c r="I1257" s="238">
        <v>1.2E-2</v>
      </c>
      <c r="J1257" s="238">
        <v>6.2E-2</v>
      </c>
      <c r="K1257" s="238">
        <v>3.7999999999999999E-2</v>
      </c>
      <c r="L1257" s="238">
        <v>5.3999999999999999E-2</v>
      </c>
      <c r="M1257" s="238">
        <v>7.2999999999999995E-2</v>
      </c>
      <c r="N1257" s="238">
        <v>0.158</v>
      </c>
      <c r="O1257" s="238">
        <v>0.14399999999999999</v>
      </c>
      <c r="P1257" s="238">
        <v>0.58899999999999997</v>
      </c>
      <c r="Q1257" s="238">
        <v>0.26800000000000002</v>
      </c>
      <c r="R1257" s="238">
        <v>1.724</v>
      </c>
      <c r="S1257" s="238">
        <v>4.5119999999999996</v>
      </c>
      <c r="T1257" s="238">
        <v>1.7649999999999999</v>
      </c>
      <c r="U1257" s="238">
        <v>3.069</v>
      </c>
      <c r="V1257" s="238">
        <v>0.36099999999999999</v>
      </c>
      <c r="W1257" s="238">
        <v>0.94299999999999995</v>
      </c>
      <c r="X1257" s="238">
        <v>0</v>
      </c>
      <c r="Y1257" s="238">
        <v>0.36799999999999999</v>
      </c>
      <c r="Z1257" s="238">
        <v>0</v>
      </c>
      <c r="AA1257" s="246">
        <v>0</v>
      </c>
      <c r="AB1257" s="93"/>
    </row>
    <row r="1258" spans="1:28" ht="19.5" customHeight="1" x14ac:dyDescent="0.15">
      <c r="A1258" s="191"/>
      <c r="B1258" s="193"/>
      <c r="C1258" s="190" t="s">
        <v>152</v>
      </c>
      <c r="D1258" s="185"/>
      <c r="E1258" s="186" t="s">
        <v>184</v>
      </c>
      <c r="F1258" s="238">
        <v>5704.11</v>
      </c>
      <c r="G1258" s="238">
        <v>0.26</v>
      </c>
      <c r="H1258" s="238">
        <v>151.91</v>
      </c>
      <c r="I1258" s="238">
        <v>59.82</v>
      </c>
      <c r="J1258" s="238">
        <v>18.850000000000001</v>
      </c>
      <c r="K1258" s="238">
        <v>74.11</v>
      </c>
      <c r="L1258" s="238">
        <v>15.25</v>
      </c>
      <c r="M1258" s="238">
        <v>129.51</v>
      </c>
      <c r="N1258" s="238">
        <v>176.69</v>
      </c>
      <c r="O1258" s="238">
        <v>133.80000000000001</v>
      </c>
      <c r="P1258" s="238">
        <v>353.63</v>
      </c>
      <c r="Q1258" s="238">
        <v>197.82</v>
      </c>
      <c r="R1258" s="238">
        <v>509.24</v>
      </c>
      <c r="S1258" s="238">
        <v>1210.74</v>
      </c>
      <c r="T1258" s="238">
        <v>1270.5</v>
      </c>
      <c r="U1258" s="238">
        <v>584.08000000000004</v>
      </c>
      <c r="V1258" s="238">
        <v>439.2</v>
      </c>
      <c r="W1258" s="238">
        <v>87.28</v>
      </c>
      <c r="X1258" s="238">
        <v>70.17</v>
      </c>
      <c r="Y1258" s="238">
        <v>89.76</v>
      </c>
      <c r="Z1258" s="238">
        <v>54.59</v>
      </c>
      <c r="AA1258" s="246">
        <v>76.900000000000006</v>
      </c>
      <c r="AB1258" s="93"/>
    </row>
    <row r="1259" spans="1:28" ht="19.5" customHeight="1" x14ac:dyDescent="0.15">
      <c r="A1259" s="191"/>
      <c r="B1259" s="194"/>
      <c r="C1259" s="194"/>
      <c r="D1259" s="188"/>
      <c r="E1259" s="186" t="s">
        <v>150</v>
      </c>
      <c r="F1259" s="238">
        <v>907.525000000001</v>
      </c>
      <c r="G1259" s="238">
        <v>0</v>
      </c>
      <c r="H1259" s="238">
        <v>1.52</v>
      </c>
      <c r="I1259" s="238">
        <v>1.502</v>
      </c>
      <c r="J1259" s="238">
        <v>0.94899999999999995</v>
      </c>
      <c r="K1259" s="238">
        <v>5.1959999999999997</v>
      </c>
      <c r="L1259" s="238">
        <v>1.3180000000000001</v>
      </c>
      <c r="M1259" s="238">
        <v>12.962</v>
      </c>
      <c r="N1259" s="238">
        <v>21.391999999999999</v>
      </c>
      <c r="O1259" s="238">
        <v>16.638999999999999</v>
      </c>
      <c r="P1259" s="238">
        <v>46.790000000000099</v>
      </c>
      <c r="Q1259" s="238">
        <v>30.202999999999999</v>
      </c>
      <c r="R1259" s="238">
        <v>85.042000000000101</v>
      </c>
      <c r="S1259" s="238">
        <v>199.541</v>
      </c>
      <c r="T1259" s="238">
        <v>213.60300000000001</v>
      </c>
      <c r="U1259" s="238">
        <v>95.619</v>
      </c>
      <c r="V1259" s="238">
        <v>78.688999999999893</v>
      </c>
      <c r="W1259" s="238">
        <v>18.338000000000001</v>
      </c>
      <c r="X1259" s="238">
        <v>17.427</v>
      </c>
      <c r="Y1259" s="238">
        <v>24.247</v>
      </c>
      <c r="Z1259" s="238">
        <v>15.76</v>
      </c>
      <c r="AA1259" s="246">
        <v>20.788</v>
      </c>
      <c r="AB1259" s="93"/>
    </row>
    <row r="1260" spans="1:28" ht="19.5" customHeight="1" x14ac:dyDescent="0.15">
      <c r="A1260" s="191"/>
      <c r="B1260" s="195" t="s">
        <v>94</v>
      </c>
      <c r="C1260" s="186"/>
      <c r="D1260" s="186" t="s">
        <v>153</v>
      </c>
      <c r="E1260" s="186" t="s">
        <v>184</v>
      </c>
      <c r="F1260" s="238">
        <v>1379.95</v>
      </c>
      <c r="G1260" s="238">
        <v>0</v>
      </c>
      <c r="H1260" s="238">
        <v>0</v>
      </c>
      <c r="I1260" s="238">
        <v>0</v>
      </c>
      <c r="J1260" s="238">
        <v>0</v>
      </c>
      <c r="K1260" s="238">
        <v>0</v>
      </c>
      <c r="L1260" s="238">
        <v>0.87</v>
      </c>
      <c r="M1260" s="238">
        <v>0.92</v>
      </c>
      <c r="N1260" s="238">
        <v>38.99</v>
      </c>
      <c r="O1260" s="238">
        <v>9.52</v>
      </c>
      <c r="P1260" s="238">
        <v>18.53</v>
      </c>
      <c r="Q1260" s="238">
        <v>37.81</v>
      </c>
      <c r="R1260" s="238">
        <v>156.18</v>
      </c>
      <c r="S1260" s="238">
        <v>269.58</v>
      </c>
      <c r="T1260" s="238">
        <v>276.98</v>
      </c>
      <c r="U1260" s="238">
        <v>97.92</v>
      </c>
      <c r="V1260" s="238">
        <v>138.65</v>
      </c>
      <c r="W1260" s="238">
        <v>50.33</v>
      </c>
      <c r="X1260" s="238">
        <v>63.48</v>
      </c>
      <c r="Y1260" s="238">
        <v>88.7</v>
      </c>
      <c r="Z1260" s="238">
        <v>54.59</v>
      </c>
      <c r="AA1260" s="250">
        <v>76.900000000000006</v>
      </c>
      <c r="AB1260" s="93"/>
    </row>
    <row r="1261" spans="1:28" ht="19.5" customHeight="1" x14ac:dyDescent="0.15">
      <c r="A1261" s="191"/>
      <c r="B1261" s="195"/>
      <c r="C1261" s="195" t="s">
        <v>10</v>
      </c>
      <c r="D1261" s="195"/>
      <c r="E1261" s="186" t="s">
        <v>150</v>
      </c>
      <c r="F1261" s="238">
        <v>336.39100000000002</v>
      </c>
      <c r="G1261" s="238">
        <v>0</v>
      </c>
      <c r="H1261" s="238">
        <v>0</v>
      </c>
      <c r="I1261" s="238">
        <v>0</v>
      </c>
      <c r="J1261" s="238">
        <v>0</v>
      </c>
      <c r="K1261" s="238">
        <v>0</v>
      </c>
      <c r="L1261" s="238">
        <v>2.4E-2</v>
      </c>
      <c r="M1261" s="238">
        <v>0.10299999999999999</v>
      </c>
      <c r="N1261" s="238">
        <v>6.2389999999999999</v>
      </c>
      <c r="O1261" s="238">
        <v>1.712</v>
      </c>
      <c r="P1261" s="238">
        <v>3.4390000000000001</v>
      </c>
      <c r="Q1261" s="238">
        <v>7.97</v>
      </c>
      <c r="R1261" s="238">
        <v>34.950000000000003</v>
      </c>
      <c r="S1261" s="238">
        <v>63.454000000000001</v>
      </c>
      <c r="T1261" s="238">
        <v>68.683999999999997</v>
      </c>
      <c r="U1261" s="238">
        <v>25.016999999999999</v>
      </c>
      <c r="V1261" s="238">
        <v>34.811</v>
      </c>
      <c r="W1261" s="238">
        <v>12.904999999999999</v>
      </c>
      <c r="X1261" s="238">
        <v>16.443000000000001</v>
      </c>
      <c r="Y1261" s="238">
        <v>24.091999999999999</v>
      </c>
      <c r="Z1261" s="238">
        <v>15.76</v>
      </c>
      <c r="AA1261" s="246">
        <v>20.788</v>
      </c>
      <c r="AB1261" s="93"/>
    </row>
    <row r="1262" spans="1:28" ht="19.5" customHeight="1" x14ac:dyDescent="0.15">
      <c r="A1262" s="191"/>
      <c r="B1262" s="195"/>
      <c r="C1262" s="195"/>
      <c r="D1262" s="186" t="s">
        <v>157</v>
      </c>
      <c r="E1262" s="186" t="s">
        <v>184</v>
      </c>
      <c r="F1262" s="238">
        <v>831.05</v>
      </c>
      <c r="G1262" s="238">
        <v>0</v>
      </c>
      <c r="H1262" s="238">
        <v>0</v>
      </c>
      <c r="I1262" s="238">
        <v>0</v>
      </c>
      <c r="J1262" s="238">
        <v>0</v>
      </c>
      <c r="K1262" s="238">
        <v>0</v>
      </c>
      <c r="L1262" s="238">
        <v>0</v>
      </c>
      <c r="M1262" s="238">
        <v>0.66</v>
      </c>
      <c r="N1262" s="238">
        <v>38.99</v>
      </c>
      <c r="O1262" s="238">
        <v>9.52</v>
      </c>
      <c r="P1262" s="238">
        <v>17.079999999999998</v>
      </c>
      <c r="Q1262" s="238">
        <v>34.56</v>
      </c>
      <c r="R1262" s="238">
        <v>152.13</v>
      </c>
      <c r="S1262" s="238">
        <v>257.58</v>
      </c>
      <c r="T1262" s="238">
        <v>226.3</v>
      </c>
      <c r="U1262" s="238">
        <v>44.89</v>
      </c>
      <c r="V1262" s="238">
        <v>32.51</v>
      </c>
      <c r="W1262" s="238">
        <v>7.65</v>
      </c>
      <c r="X1262" s="238">
        <v>5.54</v>
      </c>
      <c r="Y1262" s="238">
        <v>2.87</v>
      </c>
      <c r="Z1262" s="238">
        <v>0.77</v>
      </c>
      <c r="AA1262" s="246">
        <v>0</v>
      </c>
      <c r="AB1262" s="93"/>
    </row>
    <row r="1263" spans="1:28" ht="19.5" customHeight="1" x14ac:dyDescent="0.15">
      <c r="A1263" s="191"/>
      <c r="B1263" s="195"/>
      <c r="C1263" s="195"/>
      <c r="D1263" s="195"/>
      <c r="E1263" s="186" t="s">
        <v>150</v>
      </c>
      <c r="F1263" s="238">
        <v>195.36500000000001</v>
      </c>
      <c r="G1263" s="238">
        <v>0</v>
      </c>
      <c r="H1263" s="238">
        <v>0</v>
      </c>
      <c r="I1263" s="238">
        <v>0</v>
      </c>
      <c r="J1263" s="238">
        <v>0</v>
      </c>
      <c r="K1263" s="238">
        <v>0</v>
      </c>
      <c r="L1263" s="238">
        <v>0</v>
      </c>
      <c r="M1263" s="238">
        <v>9.1999999999999998E-2</v>
      </c>
      <c r="N1263" s="238">
        <v>6.2389999999999999</v>
      </c>
      <c r="O1263" s="238">
        <v>1.712</v>
      </c>
      <c r="P1263" s="238">
        <v>3.2709999999999999</v>
      </c>
      <c r="Q1263" s="238">
        <v>7.5789999999999997</v>
      </c>
      <c r="R1263" s="238">
        <v>34.393000000000001</v>
      </c>
      <c r="S1263" s="238">
        <v>61.216000000000001</v>
      </c>
      <c r="T1263" s="238">
        <v>56.536000000000001</v>
      </c>
      <c r="U1263" s="238">
        <v>11.659000000000001</v>
      </c>
      <c r="V1263" s="238">
        <v>8.3030000000000008</v>
      </c>
      <c r="W1263" s="238">
        <v>1.988</v>
      </c>
      <c r="X1263" s="238">
        <v>1.44</v>
      </c>
      <c r="Y1263" s="238">
        <v>0.749</v>
      </c>
      <c r="Z1263" s="238">
        <v>0.188</v>
      </c>
      <c r="AA1263" s="246">
        <v>0</v>
      </c>
      <c r="AB1263" s="93"/>
    </row>
    <row r="1264" spans="1:28" ht="19.5" customHeight="1" x14ac:dyDescent="0.15">
      <c r="A1264" s="191"/>
      <c r="B1264" s="195" t="s">
        <v>65</v>
      </c>
      <c r="C1264" s="195" t="s">
        <v>159</v>
      </c>
      <c r="D1264" s="186" t="s">
        <v>160</v>
      </c>
      <c r="E1264" s="186" t="s">
        <v>184</v>
      </c>
      <c r="F1264" s="238">
        <v>44.7</v>
      </c>
      <c r="G1264" s="238">
        <v>0</v>
      </c>
      <c r="H1264" s="238">
        <v>0</v>
      </c>
      <c r="I1264" s="238">
        <v>0</v>
      </c>
      <c r="J1264" s="238">
        <v>0</v>
      </c>
      <c r="K1264" s="238">
        <v>0</v>
      </c>
      <c r="L1264" s="238">
        <v>0</v>
      </c>
      <c r="M1264" s="238">
        <v>0</v>
      </c>
      <c r="N1264" s="238">
        <v>0</v>
      </c>
      <c r="O1264" s="238">
        <v>0</v>
      </c>
      <c r="P1264" s="238">
        <v>0.31</v>
      </c>
      <c r="Q1264" s="238">
        <v>0.22</v>
      </c>
      <c r="R1264" s="238">
        <v>0.1</v>
      </c>
      <c r="S1264" s="238">
        <v>1.42</v>
      </c>
      <c r="T1264" s="238">
        <v>20.87</v>
      </c>
      <c r="U1264" s="238">
        <v>16.809999999999999</v>
      </c>
      <c r="V1264" s="238">
        <v>1.76</v>
      </c>
      <c r="W1264" s="238">
        <v>0</v>
      </c>
      <c r="X1264" s="238">
        <v>2.57</v>
      </c>
      <c r="Y1264" s="238">
        <v>0</v>
      </c>
      <c r="Z1264" s="238">
        <v>0.51</v>
      </c>
      <c r="AA1264" s="246">
        <v>0.13</v>
      </c>
      <c r="AB1264" s="93"/>
    </row>
    <row r="1265" spans="1:28" ht="19.5" customHeight="1" x14ac:dyDescent="0.15">
      <c r="A1265" s="191"/>
      <c r="B1265" s="195"/>
      <c r="C1265" s="195"/>
      <c r="D1265" s="195"/>
      <c r="E1265" s="186" t="s">
        <v>150</v>
      </c>
      <c r="F1265" s="238">
        <v>11.359</v>
      </c>
      <c r="G1265" s="238">
        <v>0</v>
      </c>
      <c r="H1265" s="238">
        <v>0</v>
      </c>
      <c r="I1265" s="238">
        <v>0</v>
      </c>
      <c r="J1265" s="238">
        <v>0</v>
      </c>
      <c r="K1265" s="238">
        <v>0</v>
      </c>
      <c r="L1265" s="238">
        <v>0</v>
      </c>
      <c r="M1265" s="238">
        <v>0</v>
      </c>
      <c r="N1265" s="238">
        <v>0</v>
      </c>
      <c r="O1265" s="238">
        <v>0</v>
      </c>
      <c r="P1265" s="238">
        <v>6.2E-2</v>
      </c>
      <c r="Q1265" s="238">
        <v>4.7E-2</v>
      </c>
      <c r="R1265" s="238">
        <v>2.3E-2</v>
      </c>
      <c r="S1265" s="238">
        <v>0.34</v>
      </c>
      <c r="T1265" s="238">
        <v>5.2240000000000002</v>
      </c>
      <c r="U1265" s="238">
        <v>4.3710000000000004</v>
      </c>
      <c r="V1265" s="238">
        <v>0.45600000000000002</v>
      </c>
      <c r="W1265" s="238">
        <v>0</v>
      </c>
      <c r="X1265" s="238">
        <v>0.66900000000000004</v>
      </c>
      <c r="Y1265" s="238">
        <v>0</v>
      </c>
      <c r="Z1265" s="238">
        <v>0.13300000000000001</v>
      </c>
      <c r="AA1265" s="246">
        <v>3.4000000000000002E-2</v>
      </c>
      <c r="AB1265" s="93"/>
    </row>
    <row r="1266" spans="1:28" ht="19.5" customHeight="1" x14ac:dyDescent="0.15">
      <c r="A1266" s="191" t="s">
        <v>85</v>
      </c>
      <c r="B1266" s="195"/>
      <c r="C1266" s="195"/>
      <c r="D1266" s="186" t="s">
        <v>166</v>
      </c>
      <c r="E1266" s="186" t="s">
        <v>184</v>
      </c>
      <c r="F1266" s="238">
        <v>504.2</v>
      </c>
      <c r="G1266" s="238">
        <v>0</v>
      </c>
      <c r="H1266" s="238">
        <v>0</v>
      </c>
      <c r="I1266" s="238">
        <v>0</v>
      </c>
      <c r="J1266" s="238">
        <v>0</v>
      </c>
      <c r="K1266" s="238">
        <v>0</v>
      </c>
      <c r="L1266" s="238">
        <v>0.87</v>
      </c>
      <c r="M1266" s="238">
        <v>0.26</v>
      </c>
      <c r="N1266" s="238">
        <v>0</v>
      </c>
      <c r="O1266" s="238">
        <v>0</v>
      </c>
      <c r="P1266" s="238">
        <v>1.1399999999999999</v>
      </c>
      <c r="Q1266" s="238">
        <v>3.03</v>
      </c>
      <c r="R1266" s="238">
        <v>3.95</v>
      </c>
      <c r="S1266" s="238">
        <v>10.58</v>
      </c>
      <c r="T1266" s="238">
        <v>29.81</v>
      </c>
      <c r="U1266" s="238">
        <v>36.22</v>
      </c>
      <c r="V1266" s="238">
        <v>104.38</v>
      </c>
      <c r="W1266" s="238">
        <v>42.68</v>
      </c>
      <c r="X1266" s="238">
        <v>55.37</v>
      </c>
      <c r="Y1266" s="238">
        <v>85.83</v>
      </c>
      <c r="Z1266" s="238">
        <v>53.31</v>
      </c>
      <c r="AA1266" s="246">
        <v>76.77</v>
      </c>
      <c r="AB1266" s="93"/>
    </row>
    <row r="1267" spans="1:28" ht="19.5" customHeight="1" x14ac:dyDescent="0.15">
      <c r="A1267" s="191"/>
      <c r="B1267" s="195"/>
      <c r="C1267" s="195" t="s">
        <v>162</v>
      </c>
      <c r="D1267" s="195"/>
      <c r="E1267" s="186" t="s">
        <v>150</v>
      </c>
      <c r="F1267" s="238">
        <v>129.667</v>
      </c>
      <c r="G1267" s="238">
        <v>0</v>
      </c>
      <c r="H1267" s="238">
        <v>0</v>
      </c>
      <c r="I1267" s="238">
        <v>0</v>
      </c>
      <c r="J1267" s="238">
        <v>0</v>
      </c>
      <c r="K1267" s="238">
        <v>0</v>
      </c>
      <c r="L1267" s="238">
        <v>2.4E-2</v>
      </c>
      <c r="M1267" s="238">
        <v>1.0999999999999999E-2</v>
      </c>
      <c r="N1267" s="238">
        <v>0</v>
      </c>
      <c r="O1267" s="238">
        <v>0</v>
      </c>
      <c r="P1267" s="238">
        <v>0.106</v>
      </c>
      <c r="Q1267" s="238">
        <v>0.34399999999999997</v>
      </c>
      <c r="R1267" s="238">
        <v>0.53400000000000003</v>
      </c>
      <c r="S1267" s="238">
        <v>1.8979999999999999</v>
      </c>
      <c r="T1267" s="238">
        <v>6.9240000000000004</v>
      </c>
      <c r="U1267" s="238">
        <v>8.9870000000000001</v>
      </c>
      <c r="V1267" s="238">
        <v>26.052</v>
      </c>
      <c r="W1267" s="238">
        <v>10.917</v>
      </c>
      <c r="X1267" s="238">
        <v>14.334</v>
      </c>
      <c r="Y1267" s="238">
        <v>23.343</v>
      </c>
      <c r="Z1267" s="238">
        <v>15.439</v>
      </c>
      <c r="AA1267" s="246">
        <v>20.754000000000001</v>
      </c>
      <c r="AB1267" s="93"/>
    </row>
    <row r="1268" spans="1:28" ht="19.5" customHeight="1" x14ac:dyDescent="0.15">
      <c r="A1268" s="191"/>
      <c r="B1268" s="195" t="s">
        <v>20</v>
      </c>
      <c r="C1268" s="195"/>
      <c r="D1268" s="186" t="s">
        <v>164</v>
      </c>
      <c r="E1268" s="186" t="s">
        <v>184</v>
      </c>
      <c r="F1268" s="238">
        <v>0</v>
      </c>
      <c r="G1268" s="238">
        <v>0</v>
      </c>
      <c r="H1268" s="238">
        <v>0</v>
      </c>
      <c r="I1268" s="238">
        <v>0</v>
      </c>
      <c r="J1268" s="238">
        <v>0</v>
      </c>
      <c r="K1268" s="238">
        <v>0</v>
      </c>
      <c r="L1268" s="238">
        <v>0</v>
      </c>
      <c r="M1268" s="238">
        <v>0</v>
      </c>
      <c r="N1268" s="238">
        <v>0</v>
      </c>
      <c r="O1268" s="238">
        <v>0</v>
      </c>
      <c r="P1268" s="238">
        <v>0</v>
      </c>
      <c r="Q1268" s="238">
        <v>0</v>
      </c>
      <c r="R1268" s="238">
        <v>0</v>
      </c>
      <c r="S1268" s="238">
        <v>0</v>
      </c>
      <c r="T1268" s="238">
        <v>0</v>
      </c>
      <c r="U1268" s="238">
        <v>0</v>
      </c>
      <c r="V1268" s="238">
        <v>0</v>
      </c>
      <c r="W1268" s="238">
        <v>0</v>
      </c>
      <c r="X1268" s="238">
        <v>0</v>
      </c>
      <c r="Y1268" s="238">
        <v>0</v>
      </c>
      <c r="Z1268" s="238">
        <v>0</v>
      </c>
      <c r="AA1268" s="246">
        <v>0</v>
      </c>
      <c r="AB1268" s="93"/>
    </row>
    <row r="1269" spans="1:28" ht="19.5" customHeight="1" x14ac:dyDescent="0.15">
      <c r="A1269" s="191"/>
      <c r="B1269" s="195"/>
      <c r="C1269" s="195"/>
      <c r="D1269" s="195"/>
      <c r="E1269" s="186" t="s">
        <v>150</v>
      </c>
      <c r="F1269" s="238">
        <v>0</v>
      </c>
      <c r="G1269" s="238">
        <v>0</v>
      </c>
      <c r="H1269" s="238">
        <v>0</v>
      </c>
      <c r="I1269" s="238">
        <v>0</v>
      </c>
      <c r="J1269" s="238">
        <v>0</v>
      </c>
      <c r="K1269" s="238">
        <v>0</v>
      </c>
      <c r="L1269" s="238">
        <v>0</v>
      </c>
      <c r="M1269" s="238">
        <v>0</v>
      </c>
      <c r="N1269" s="238">
        <v>0</v>
      </c>
      <c r="O1269" s="238">
        <v>0</v>
      </c>
      <c r="P1269" s="238">
        <v>0</v>
      </c>
      <c r="Q1269" s="238">
        <v>0</v>
      </c>
      <c r="R1269" s="238">
        <v>0</v>
      </c>
      <c r="S1269" s="238">
        <v>0</v>
      </c>
      <c r="T1269" s="238">
        <v>0</v>
      </c>
      <c r="U1269" s="238">
        <v>0</v>
      </c>
      <c r="V1269" s="238">
        <v>0</v>
      </c>
      <c r="W1269" s="238">
        <v>0</v>
      </c>
      <c r="X1269" s="238">
        <v>0</v>
      </c>
      <c r="Y1269" s="238">
        <v>0</v>
      </c>
      <c r="Z1269" s="238">
        <v>0</v>
      </c>
      <c r="AA1269" s="246">
        <v>0</v>
      </c>
      <c r="AB1269" s="93"/>
    </row>
    <row r="1270" spans="1:28" ht="19.5" customHeight="1" x14ac:dyDescent="0.15">
      <c r="A1270" s="191"/>
      <c r="B1270" s="194"/>
      <c r="C1270" s="190" t="s">
        <v>165</v>
      </c>
      <c r="D1270" s="185"/>
      <c r="E1270" s="186" t="s">
        <v>184</v>
      </c>
      <c r="F1270" s="238">
        <v>4324.16</v>
      </c>
      <c r="G1270" s="238">
        <v>0.26</v>
      </c>
      <c r="H1270" s="238">
        <v>151.91</v>
      </c>
      <c r="I1270" s="238">
        <v>59.82</v>
      </c>
      <c r="J1270" s="238">
        <v>18.850000000000001</v>
      </c>
      <c r="K1270" s="238">
        <v>74.11</v>
      </c>
      <c r="L1270" s="238">
        <v>14.38</v>
      </c>
      <c r="M1270" s="238">
        <v>128.59</v>
      </c>
      <c r="N1270" s="238">
        <v>137.69999999999999</v>
      </c>
      <c r="O1270" s="238">
        <v>124.28</v>
      </c>
      <c r="P1270" s="238">
        <v>335.1</v>
      </c>
      <c r="Q1270" s="238">
        <v>160.01</v>
      </c>
      <c r="R1270" s="238">
        <v>353.06</v>
      </c>
      <c r="S1270" s="238">
        <v>941.16</v>
      </c>
      <c r="T1270" s="238">
        <v>993.52</v>
      </c>
      <c r="U1270" s="238">
        <v>486.16</v>
      </c>
      <c r="V1270" s="238">
        <v>300.55</v>
      </c>
      <c r="W1270" s="238">
        <v>36.950000000000003</v>
      </c>
      <c r="X1270" s="238">
        <v>6.69</v>
      </c>
      <c r="Y1270" s="238">
        <v>1.06</v>
      </c>
      <c r="Z1270" s="238">
        <v>0</v>
      </c>
      <c r="AA1270" s="246">
        <v>0</v>
      </c>
      <c r="AB1270" s="93"/>
    </row>
    <row r="1271" spans="1:28" ht="19.5" customHeight="1" thickBot="1" x14ac:dyDescent="0.2">
      <c r="A1271" s="196"/>
      <c r="B1271" s="197"/>
      <c r="C1271" s="197"/>
      <c r="D1271" s="198"/>
      <c r="E1271" s="199" t="s">
        <v>150</v>
      </c>
      <c r="F1271" s="238">
        <v>571.13400000000104</v>
      </c>
      <c r="G1271" s="249">
        <v>0</v>
      </c>
      <c r="H1271" s="248">
        <v>1.52</v>
      </c>
      <c r="I1271" s="248">
        <v>1.502</v>
      </c>
      <c r="J1271" s="248">
        <v>0.94899999999999995</v>
      </c>
      <c r="K1271" s="248">
        <v>5.1959999999999997</v>
      </c>
      <c r="L1271" s="248">
        <v>1.294</v>
      </c>
      <c r="M1271" s="248">
        <v>12.859</v>
      </c>
      <c r="N1271" s="248">
        <v>15.153</v>
      </c>
      <c r="O1271" s="248">
        <v>14.927</v>
      </c>
      <c r="P1271" s="248">
        <v>43.351000000000099</v>
      </c>
      <c r="Q1271" s="248">
        <v>22.233000000000001</v>
      </c>
      <c r="R1271" s="248">
        <v>50.092000000000098</v>
      </c>
      <c r="S1271" s="248">
        <v>136.08699999999999</v>
      </c>
      <c r="T1271" s="248">
        <v>144.91900000000001</v>
      </c>
      <c r="U1271" s="248">
        <v>70.602000000000004</v>
      </c>
      <c r="V1271" s="248">
        <v>43.878</v>
      </c>
      <c r="W1271" s="248">
        <v>5.4329999999999998</v>
      </c>
      <c r="X1271" s="248">
        <v>0.98399999999999999</v>
      </c>
      <c r="Y1271" s="248">
        <v>0.155</v>
      </c>
      <c r="Z1271" s="248">
        <v>0</v>
      </c>
      <c r="AA1271" s="247">
        <v>0</v>
      </c>
      <c r="AB1271" s="93"/>
    </row>
    <row r="1272" spans="1:28" ht="19.5" customHeight="1" x14ac:dyDescent="0.15">
      <c r="A1272" s="390" t="s">
        <v>119</v>
      </c>
      <c r="B1272" s="393" t="s">
        <v>120</v>
      </c>
      <c r="C1272" s="394"/>
      <c r="D1272" s="395"/>
      <c r="E1272" s="195" t="s">
        <v>184</v>
      </c>
      <c r="F1272" s="246">
        <v>451.94</v>
      </c>
    </row>
    <row r="1273" spans="1:28" ht="19.5" customHeight="1" x14ac:dyDescent="0.15">
      <c r="A1273" s="391"/>
      <c r="B1273" s="396" t="s">
        <v>206</v>
      </c>
      <c r="C1273" s="397"/>
      <c r="D1273" s="398"/>
      <c r="E1273" s="186" t="s">
        <v>184</v>
      </c>
      <c r="F1273" s="246">
        <v>356.7</v>
      </c>
    </row>
    <row r="1274" spans="1:28" ht="19.5" customHeight="1" x14ac:dyDescent="0.15">
      <c r="A1274" s="392"/>
      <c r="B1274" s="396" t="s">
        <v>207</v>
      </c>
      <c r="C1274" s="397"/>
      <c r="D1274" s="398"/>
      <c r="E1274" s="186" t="s">
        <v>184</v>
      </c>
      <c r="F1274" s="246">
        <v>95.24</v>
      </c>
    </row>
    <row r="1275" spans="1:28" ht="19.5" customHeight="1" thickBot="1" x14ac:dyDescent="0.2">
      <c r="A1275" s="399" t="s">
        <v>205</v>
      </c>
      <c r="B1275" s="400"/>
      <c r="C1275" s="400"/>
      <c r="D1275" s="401"/>
      <c r="E1275" s="200" t="s">
        <v>184</v>
      </c>
      <c r="F1275" s="245">
        <v>1.2</v>
      </c>
    </row>
    <row r="1277" spans="1:28" ht="19.5" customHeight="1" x14ac:dyDescent="0.15">
      <c r="A1277" s="88" t="s">
        <v>387</v>
      </c>
      <c r="F1277" s="259" t="s">
        <v>520</v>
      </c>
    </row>
    <row r="1278" spans="1:28" ht="19.5" customHeight="1" thickBot="1" x14ac:dyDescent="0.2">
      <c r="A1278" s="387" t="s">
        <v>28</v>
      </c>
      <c r="B1278" s="389"/>
      <c r="C1278" s="389"/>
      <c r="D1278" s="389"/>
      <c r="E1278" s="389"/>
      <c r="F1278" s="389"/>
      <c r="G1278" s="389"/>
      <c r="H1278" s="389"/>
      <c r="I1278" s="389"/>
      <c r="J1278" s="389"/>
      <c r="K1278" s="389"/>
      <c r="L1278" s="389"/>
      <c r="M1278" s="389"/>
      <c r="N1278" s="389"/>
      <c r="O1278" s="389"/>
      <c r="P1278" s="389"/>
      <c r="Q1278" s="389"/>
      <c r="R1278" s="389"/>
      <c r="S1278" s="389"/>
      <c r="T1278" s="389"/>
      <c r="U1278" s="389"/>
      <c r="V1278" s="389"/>
      <c r="W1278" s="389"/>
      <c r="X1278" s="389"/>
      <c r="Y1278" s="389"/>
      <c r="Z1278" s="389"/>
      <c r="AA1278" s="389"/>
    </row>
    <row r="1279" spans="1:28" ht="19.5" customHeight="1" x14ac:dyDescent="0.15">
      <c r="A1279" s="182" t="s">
        <v>180</v>
      </c>
      <c r="B1279" s="183"/>
      <c r="C1279" s="183"/>
      <c r="D1279" s="183"/>
      <c r="E1279" s="183"/>
      <c r="F1279" s="90" t="s">
        <v>181</v>
      </c>
      <c r="G1279" s="91"/>
      <c r="H1279" s="91"/>
      <c r="I1279" s="91"/>
      <c r="J1279" s="91"/>
      <c r="K1279" s="91"/>
      <c r="L1279" s="91"/>
      <c r="M1279" s="91"/>
      <c r="N1279" s="91"/>
      <c r="O1279" s="91"/>
      <c r="P1279" s="91"/>
      <c r="Q1279" s="258"/>
      <c r="R1279" s="92"/>
      <c r="S1279" s="91"/>
      <c r="T1279" s="91"/>
      <c r="U1279" s="91"/>
      <c r="V1279" s="91"/>
      <c r="W1279" s="91"/>
      <c r="X1279" s="91"/>
      <c r="Y1279" s="91"/>
      <c r="Z1279" s="91"/>
      <c r="AA1279" s="257" t="s">
        <v>182</v>
      </c>
      <c r="AB1279" s="93"/>
    </row>
    <row r="1280" spans="1:28" ht="19.5" customHeight="1" x14ac:dyDescent="0.15">
      <c r="A1280" s="184" t="s">
        <v>183</v>
      </c>
      <c r="B1280" s="185"/>
      <c r="C1280" s="185"/>
      <c r="D1280" s="185"/>
      <c r="E1280" s="186" t="s">
        <v>184</v>
      </c>
      <c r="F1280" s="238">
        <v>1570.89</v>
      </c>
      <c r="G1280" s="254" t="s">
        <v>185</v>
      </c>
      <c r="H1280" s="254" t="s">
        <v>186</v>
      </c>
      <c r="I1280" s="254" t="s">
        <v>187</v>
      </c>
      <c r="J1280" s="254" t="s">
        <v>188</v>
      </c>
      <c r="K1280" s="254" t="s">
        <v>228</v>
      </c>
      <c r="L1280" s="254" t="s">
        <v>229</v>
      </c>
      <c r="M1280" s="254" t="s">
        <v>230</v>
      </c>
      <c r="N1280" s="254" t="s">
        <v>231</v>
      </c>
      <c r="O1280" s="254" t="s">
        <v>232</v>
      </c>
      <c r="P1280" s="254" t="s">
        <v>233</v>
      </c>
      <c r="Q1280" s="256" t="s">
        <v>234</v>
      </c>
      <c r="R1280" s="255" t="s">
        <v>235</v>
      </c>
      <c r="S1280" s="254" t="s">
        <v>236</v>
      </c>
      <c r="T1280" s="254" t="s">
        <v>237</v>
      </c>
      <c r="U1280" s="254" t="s">
        <v>238</v>
      </c>
      <c r="V1280" s="254" t="s">
        <v>239</v>
      </c>
      <c r="W1280" s="254" t="s">
        <v>42</v>
      </c>
      <c r="X1280" s="254" t="s">
        <v>147</v>
      </c>
      <c r="Y1280" s="254" t="s">
        <v>148</v>
      </c>
      <c r="Z1280" s="254" t="s">
        <v>149</v>
      </c>
      <c r="AA1280" s="251"/>
      <c r="AB1280" s="93"/>
    </row>
    <row r="1281" spans="1:28" ht="19.5" customHeight="1" x14ac:dyDescent="0.15">
      <c r="A1281" s="187"/>
      <c r="B1281" s="188"/>
      <c r="C1281" s="188"/>
      <c r="D1281" s="188"/>
      <c r="E1281" s="186" t="s">
        <v>150</v>
      </c>
      <c r="F1281" s="238">
        <v>342.803</v>
      </c>
      <c r="G1281" s="252"/>
      <c r="H1281" s="252"/>
      <c r="I1281" s="252"/>
      <c r="J1281" s="252"/>
      <c r="K1281" s="252"/>
      <c r="L1281" s="252"/>
      <c r="M1281" s="252"/>
      <c r="N1281" s="252"/>
      <c r="O1281" s="252"/>
      <c r="P1281" s="252"/>
      <c r="Q1281" s="253"/>
      <c r="R1281" s="94"/>
      <c r="S1281" s="252"/>
      <c r="T1281" s="252"/>
      <c r="U1281" s="252"/>
      <c r="V1281" s="252"/>
      <c r="W1281" s="252"/>
      <c r="X1281" s="252"/>
      <c r="Y1281" s="252"/>
      <c r="Z1281" s="252"/>
      <c r="AA1281" s="251" t="s">
        <v>151</v>
      </c>
      <c r="AB1281" s="93"/>
    </row>
    <row r="1282" spans="1:28" ht="19.5" customHeight="1" x14ac:dyDescent="0.15">
      <c r="A1282" s="189"/>
      <c r="B1282" s="190" t="s">
        <v>152</v>
      </c>
      <c r="C1282" s="185"/>
      <c r="D1282" s="185"/>
      <c r="E1282" s="186" t="s">
        <v>184</v>
      </c>
      <c r="F1282" s="238">
        <v>1507.49</v>
      </c>
      <c r="G1282" s="238">
        <v>28.36</v>
      </c>
      <c r="H1282" s="238">
        <v>7.33</v>
      </c>
      <c r="I1282" s="238">
        <v>8.3000000000000007</v>
      </c>
      <c r="J1282" s="238">
        <v>12.17</v>
      </c>
      <c r="K1282" s="238">
        <v>10.66</v>
      </c>
      <c r="L1282" s="238">
        <v>50.14</v>
      </c>
      <c r="M1282" s="238">
        <v>59.53</v>
      </c>
      <c r="N1282" s="238">
        <v>25.39</v>
      </c>
      <c r="O1282" s="238">
        <v>109.96</v>
      </c>
      <c r="P1282" s="238">
        <v>124.43</v>
      </c>
      <c r="Q1282" s="238">
        <v>250.63</v>
      </c>
      <c r="R1282" s="238">
        <v>518.12</v>
      </c>
      <c r="S1282" s="238">
        <v>162.86000000000001</v>
      </c>
      <c r="T1282" s="238">
        <v>70.790000000000006</v>
      </c>
      <c r="U1282" s="238">
        <v>27.51</v>
      </c>
      <c r="V1282" s="238">
        <v>27.92</v>
      </c>
      <c r="W1282" s="238">
        <v>5.71</v>
      </c>
      <c r="X1282" s="238">
        <v>5.1100000000000003</v>
      </c>
      <c r="Y1282" s="238">
        <v>0.27</v>
      </c>
      <c r="Z1282" s="238">
        <v>0.59</v>
      </c>
      <c r="AA1282" s="246">
        <v>1.71</v>
      </c>
      <c r="AB1282" s="93"/>
    </row>
    <row r="1283" spans="1:28" ht="19.5" customHeight="1" x14ac:dyDescent="0.15">
      <c r="A1283" s="191"/>
      <c r="B1283" s="192"/>
      <c r="C1283" s="188"/>
      <c r="D1283" s="188"/>
      <c r="E1283" s="186" t="s">
        <v>150</v>
      </c>
      <c r="F1283" s="238">
        <v>342.803</v>
      </c>
      <c r="G1283" s="238">
        <v>0</v>
      </c>
      <c r="H1283" s="238">
        <v>2.1999999999999999E-2</v>
      </c>
      <c r="I1283" s="238">
        <v>0.27800000000000002</v>
      </c>
      <c r="J1283" s="238">
        <v>0.66800000000000004</v>
      </c>
      <c r="K1283" s="238">
        <v>1.3720000000000001</v>
      </c>
      <c r="L1283" s="238">
        <v>9.8659999999999997</v>
      </c>
      <c r="M1283" s="238">
        <v>10.384</v>
      </c>
      <c r="N1283" s="238">
        <v>6.851</v>
      </c>
      <c r="O1283" s="238">
        <v>34.220999999999997</v>
      </c>
      <c r="P1283" s="238">
        <v>30.013000000000002</v>
      </c>
      <c r="Q1283" s="238">
        <v>57.197000000000003</v>
      </c>
      <c r="R1283" s="238">
        <v>114.294</v>
      </c>
      <c r="S1283" s="238">
        <v>40.709000000000003</v>
      </c>
      <c r="T1283" s="238">
        <v>17.631</v>
      </c>
      <c r="U1283" s="238">
        <v>6.915</v>
      </c>
      <c r="V1283" s="238">
        <v>7.3959999999999999</v>
      </c>
      <c r="W1283" s="238">
        <v>2.0430000000000001</v>
      </c>
      <c r="X1283" s="238">
        <v>2.0950000000000002</v>
      </c>
      <c r="Y1283" s="238">
        <v>0.111</v>
      </c>
      <c r="Z1283" s="238">
        <v>0.24199999999999999</v>
      </c>
      <c r="AA1283" s="246">
        <v>0.495</v>
      </c>
      <c r="AB1283" s="93"/>
    </row>
    <row r="1284" spans="1:28" ht="19.5" customHeight="1" x14ac:dyDescent="0.15">
      <c r="A1284" s="191"/>
      <c r="B1284" s="193"/>
      <c r="C1284" s="190" t="s">
        <v>152</v>
      </c>
      <c r="D1284" s="185"/>
      <c r="E1284" s="186" t="s">
        <v>184</v>
      </c>
      <c r="F1284" s="238">
        <v>712.63</v>
      </c>
      <c r="G1284" s="238">
        <v>15.23</v>
      </c>
      <c r="H1284" s="238">
        <v>5.25</v>
      </c>
      <c r="I1284" s="238">
        <v>6.62</v>
      </c>
      <c r="J1284" s="238">
        <v>3.54</v>
      </c>
      <c r="K1284" s="238">
        <v>6.72</v>
      </c>
      <c r="L1284" s="238">
        <v>44.72</v>
      </c>
      <c r="M1284" s="238">
        <v>29.37</v>
      </c>
      <c r="N1284" s="238">
        <v>22.54</v>
      </c>
      <c r="O1284" s="238">
        <v>105.4</v>
      </c>
      <c r="P1284" s="238">
        <v>70.19</v>
      </c>
      <c r="Q1284" s="238">
        <v>97.31</v>
      </c>
      <c r="R1284" s="238">
        <v>169.79</v>
      </c>
      <c r="S1284" s="238">
        <v>72.13</v>
      </c>
      <c r="T1284" s="238">
        <v>29.58</v>
      </c>
      <c r="U1284" s="238">
        <v>11.01</v>
      </c>
      <c r="V1284" s="238">
        <v>12.5</v>
      </c>
      <c r="W1284" s="238">
        <v>4.76</v>
      </c>
      <c r="X1284" s="238">
        <v>5.1100000000000003</v>
      </c>
      <c r="Y1284" s="238">
        <v>0.27</v>
      </c>
      <c r="Z1284" s="238">
        <v>0.59</v>
      </c>
      <c r="AA1284" s="246">
        <v>0</v>
      </c>
      <c r="AB1284" s="93"/>
    </row>
    <row r="1285" spans="1:28" ht="19.5" customHeight="1" x14ac:dyDescent="0.15">
      <c r="A1285" s="191"/>
      <c r="B1285" s="194"/>
      <c r="C1285" s="194"/>
      <c r="D1285" s="188"/>
      <c r="E1285" s="186" t="s">
        <v>150</v>
      </c>
      <c r="F1285" s="238">
        <v>233.999</v>
      </c>
      <c r="G1285" s="238">
        <v>0</v>
      </c>
      <c r="H1285" s="238">
        <v>0</v>
      </c>
      <c r="I1285" s="238">
        <v>0.254</v>
      </c>
      <c r="J1285" s="238">
        <v>0.23599999999999999</v>
      </c>
      <c r="K1285" s="238">
        <v>1.0980000000000001</v>
      </c>
      <c r="L1285" s="238">
        <v>9.375</v>
      </c>
      <c r="M1285" s="238">
        <v>7.3390000000000004</v>
      </c>
      <c r="N1285" s="238">
        <v>6.5380000000000003</v>
      </c>
      <c r="O1285" s="238">
        <v>33.671999999999997</v>
      </c>
      <c r="P1285" s="238">
        <v>23.657</v>
      </c>
      <c r="Q1285" s="238">
        <v>35.707000000000001</v>
      </c>
      <c r="R1285" s="238">
        <v>63.767000000000003</v>
      </c>
      <c r="S1285" s="238">
        <v>27.082000000000001</v>
      </c>
      <c r="T1285" s="238">
        <v>11.391</v>
      </c>
      <c r="U1285" s="238">
        <v>4.4039999999999999</v>
      </c>
      <c r="V1285" s="238">
        <v>5.1280000000000001</v>
      </c>
      <c r="W1285" s="238">
        <v>1.903</v>
      </c>
      <c r="X1285" s="238">
        <v>2.0950000000000002</v>
      </c>
      <c r="Y1285" s="238">
        <v>0.111</v>
      </c>
      <c r="Z1285" s="238">
        <v>0.24199999999999999</v>
      </c>
      <c r="AA1285" s="246">
        <v>0</v>
      </c>
      <c r="AB1285" s="93"/>
    </row>
    <row r="1286" spans="1:28" ht="19.5" customHeight="1" x14ac:dyDescent="0.15">
      <c r="A1286" s="191"/>
      <c r="B1286" s="195"/>
      <c r="C1286" s="186"/>
      <c r="D1286" s="186" t="s">
        <v>153</v>
      </c>
      <c r="E1286" s="186" t="s">
        <v>184</v>
      </c>
      <c r="F1286" s="238">
        <v>712.13</v>
      </c>
      <c r="G1286" s="238">
        <v>15.23</v>
      </c>
      <c r="H1286" s="238">
        <v>5.25</v>
      </c>
      <c r="I1286" s="238">
        <v>6.52</v>
      </c>
      <c r="J1286" s="238">
        <v>3.54</v>
      </c>
      <c r="K1286" s="238">
        <v>6.72</v>
      </c>
      <c r="L1286" s="238">
        <v>44.72</v>
      </c>
      <c r="M1286" s="238">
        <v>29.37</v>
      </c>
      <c r="N1286" s="238">
        <v>22.54</v>
      </c>
      <c r="O1286" s="238">
        <v>105.4</v>
      </c>
      <c r="P1286" s="238">
        <v>70.19</v>
      </c>
      <c r="Q1286" s="238">
        <v>96.91</v>
      </c>
      <c r="R1286" s="238">
        <v>169.79</v>
      </c>
      <c r="S1286" s="238">
        <v>72.13</v>
      </c>
      <c r="T1286" s="238">
        <v>29.58</v>
      </c>
      <c r="U1286" s="238">
        <v>11.01</v>
      </c>
      <c r="V1286" s="238">
        <v>12.5</v>
      </c>
      <c r="W1286" s="238">
        <v>4.76</v>
      </c>
      <c r="X1286" s="238">
        <v>5.1100000000000003</v>
      </c>
      <c r="Y1286" s="238">
        <v>0.27</v>
      </c>
      <c r="Z1286" s="238">
        <v>0.59</v>
      </c>
      <c r="AA1286" s="246">
        <v>0</v>
      </c>
      <c r="AB1286" s="93"/>
    </row>
    <row r="1287" spans="1:28" ht="19.5" customHeight="1" x14ac:dyDescent="0.15">
      <c r="A1287" s="191"/>
      <c r="B1287" s="195" t="s">
        <v>154</v>
      </c>
      <c r="C1287" s="195"/>
      <c r="D1287" s="195"/>
      <c r="E1287" s="186" t="s">
        <v>150</v>
      </c>
      <c r="F1287" s="238">
        <v>233.958</v>
      </c>
      <c r="G1287" s="238">
        <v>0</v>
      </c>
      <c r="H1287" s="238">
        <v>0</v>
      </c>
      <c r="I1287" s="238">
        <v>0.251</v>
      </c>
      <c r="J1287" s="238">
        <v>0.23599999999999999</v>
      </c>
      <c r="K1287" s="238">
        <v>1.0980000000000001</v>
      </c>
      <c r="L1287" s="238">
        <v>9.375</v>
      </c>
      <c r="M1287" s="238">
        <v>7.3390000000000004</v>
      </c>
      <c r="N1287" s="238">
        <v>6.5380000000000003</v>
      </c>
      <c r="O1287" s="238">
        <v>33.671999999999997</v>
      </c>
      <c r="P1287" s="238">
        <v>23.657</v>
      </c>
      <c r="Q1287" s="238">
        <v>35.668999999999997</v>
      </c>
      <c r="R1287" s="238">
        <v>63.767000000000003</v>
      </c>
      <c r="S1287" s="238">
        <v>27.082000000000001</v>
      </c>
      <c r="T1287" s="238">
        <v>11.391</v>
      </c>
      <c r="U1287" s="238">
        <v>4.4039999999999999</v>
      </c>
      <c r="V1287" s="238">
        <v>5.1280000000000001</v>
      </c>
      <c r="W1287" s="238">
        <v>1.903</v>
      </c>
      <c r="X1287" s="238">
        <v>2.0950000000000002</v>
      </c>
      <c r="Y1287" s="238">
        <v>0.111</v>
      </c>
      <c r="Z1287" s="238">
        <v>0.24199999999999999</v>
      </c>
      <c r="AA1287" s="246">
        <v>0</v>
      </c>
      <c r="AB1287" s="93"/>
    </row>
    <row r="1288" spans="1:28" ht="19.5" customHeight="1" x14ac:dyDescent="0.15">
      <c r="A1288" s="191" t="s">
        <v>155</v>
      </c>
      <c r="B1288" s="195"/>
      <c r="C1288" s="195" t="s">
        <v>10</v>
      </c>
      <c r="D1288" s="186" t="s">
        <v>156</v>
      </c>
      <c r="E1288" s="186" t="s">
        <v>184</v>
      </c>
      <c r="F1288" s="238">
        <v>679.24</v>
      </c>
      <c r="G1288" s="238">
        <v>15.23</v>
      </c>
      <c r="H1288" s="238">
        <v>0.53</v>
      </c>
      <c r="I1288" s="238">
        <v>3.6</v>
      </c>
      <c r="J1288" s="238">
        <v>1.8</v>
      </c>
      <c r="K1288" s="238">
        <v>5.64</v>
      </c>
      <c r="L1288" s="238">
        <v>44.52</v>
      </c>
      <c r="M1288" s="238">
        <v>29.27</v>
      </c>
      <c r="N1288" s="238">
        <v>22.54</v>
      </c>
      <c r="O1288" s="238">
        <v>105.01</v>
      </c>
      <c r="P1288" s="238">
        <v>68.27</v>
      </c>
      <c r="Q1288" s="238">
        <v>95.6</v>
      </c>
      <c r="R1288" s="238">
        <v>163.36000000000001</v>
      </c>
      <c r="S1288" s="238">
        <v>63.68</v>
      </c>
      <c r="T1288" s="238">
        <v>25.95</v>
      </c>
      <c r="U1288" s="238">
        <v>11.01</v>
      </c>
      <c r="V1288" s="238">
        <v>12.5</v>
      </c>
      <c r="W1288" s="238">
        <v>4.76</v>
      </c>
      <c r="X1288" s="238">
        <v>5.1100000000000003</v>
      </c>
      <c r="Y1288" s="238">
        <v>0.27</v>
      </c>
      <c r="Z1288" s="238">
        <v>0.59</v>
      </c>
      <c r="AA1288" s="246">
        <v>0</v>
      </c>
      <c r="AB1288" s="93"/>
    </row>
    <row r="1289" spans="1:28" ht="19.5" customHeight="1" x14ac:dyDescent="0.15">
      <c r="A1289" s="191"/>
      <c r="B1289" s="195"/>
      <c r="C1289" s="195"/>
      <c r="D1289" s="195"/>
      <c r="E1289" s="186" t="s">
        <v>150</v>
      </c>
      <c r="F1289" s="238">
        <v>227.95599999999999</v>
      </c>
      <c r="G1289" s="238">
        <v>0</v>
      </c>
      <c r="H1289" s="238">
        <v>0</v>
      </c>
      <c r="I1289" s="238">
        <v>0.251</v>
      </c>
      <c r="J1289" s="238">
        <v>0.216</v>
      </c>
      <c r="K1289" s="238">
        <v>0.96199999999999997</v>
      </c>
      <c r="L1289" s="238">
        <v>9.3510000000000009</v>
      </c>
      <c r="M1289" s="238">
        <v>7.3250000000000002</v>
      </c>
      <c r="N1289" s="238">
        <v>6.5380000000000003</v>
      </c>
      <c r="O1289" s="238">
        <v>33.600999999999999</v>
      </c>
      <c r="P1289" s="238">
        <v>23.196000000000002</v>
      </c>
      <c r="Q1289" s="238">
        <v>35.335999999999999</v>
      </c>
      <c r="R1289" s="238">
        <v>62.069000000000003</v>
      </c>
      <c r="S1289" s="238">
        <v>24.852</v>
      </c>
      <c r="T1289" s="238">
        <v>10.375999999999999</v>
      </c>
      <c r="U1289" s="238">
        <v>4.4039999999999999</v>
      </c>
      <c r="V1289" s="238">
        <v>5.1280000000000001</v>
      </c>
      <c r="W1289" s="238">
        <v>1.903</v>
      </c>
      <c r="X1289" s="238">
        <v>2.0950000000000002</v>
      </c>
      <c r="Y1289" s="238">
        <v>0.111</v>
      </c>
      <c r="Z1289" s="238">
        <v>0.24199999999999999</v>
      </c>
      <c r="AA1289" s="246">
        <v>0</v>
      </c>
      <c r="AB1289" s="93"/>
    </row>
    <row r="1290" spans="1:28" ht="19.5" customHeight="1" x14ac:dyDescent="0.15">
      <c r="A1290" s="191"/>
      <c r="B1290" s="195"/>
      <c r="C1290" s="195"/>
      <c r="D1290" s="186" t="s">
        <v>157</v>
      </c>
      <c r="E1290" s="186" t="s">
        <v>184</v>
      </c>
      <c r="F1290" s="238">
        <v>4.37</v>
      </c>
      <c r="G1290" s="238">
        <v>0</v>
      </c>
      <c r="H1290" s="238">
        <v>0</v>
      </c>
      <c r="I1290" s="238">
        <v>0</v>
      </c>
      <c r="J1290" s="238">
        <v>0</v>
      </c>
      <c r="K1290" s="238">
        <v>0.2</v>
      </c>
      <c r="L1290" s="238">
        <v>0</v>
      </c>
      <c r="M1290" s="238">
        <v>0</v>
      </c>
      <c r="N1290" s="238">
        <v>0</v>
      </c>
      <c r="O1290" s="238">
        <v>0</v>
      </c>
      <c r="P1290" s="238">
        <v>0</v>
      </c>
      <c r="Q1290" s="238">
        <v>0.16</v>
      </c>
      <c r="R1290" s="238">
        <v>0.56999999999999995</v>
      </c>
      <c r="S1290" s="238">
        <v>3.44</v>
      </c>
      <c r="T1290" s="238">
        <v>0</v>
      </c>
      <c r="U1290" s="238">
        <v>0</v>
      </c>
      <c r="V1290" s="238">
        <v>0</v>
      </c>
      <c r="W1290" s="238">
        <v>0</v>
      </c>
      <c r="X1290" s="238">
        <v>0</v>
      </c>
      <c r="Y1290" s="238">
        <v>0</v>
      </c>
      <c r="Z1290" s="238">
        <v>0</v>
      </c>
      <c r="AA1290" s="246">
        <v>0</v>
      </c>
      <c r="AB1290" s="93"/>
    </row>
    <row r="1291" spans="1:28" ht="19.5" customHeight="1" x14ac:dyDescent="0.15">
      <c r="A1291" s="191"/>
      <c r="B1291" s="195"/>
      <c r="C1291" s="195"/>
      <c r="D1291" s="195"/>
      <c r="E1291" s="186" t="s">
        <v>150</v>
      </c>
      <c r="F1291" s="238">
        <v>1.012</v>
      </c>
      <c r="G1291" s="238">
        <v>0</v>
      </c>
      <c r="H1291" s="238">
        <v>0</v>
      </c>
      <c r="I1291" s="238">
        <v>0</v>
      </c>
      <c r="J1291" s="238">
        <v>0</v>
      </c>
      <c r="K1291" s="238">
        <v>0.02</v>
      </c>
      <c r="L1291" s="238">
        <v>0</v>
      </c>
      <c r="M1291" s="238">
        <v>0</v>
      </c>
      <c r="N1291" s="238">
        <v>0</v>
      </c>
      <c r="O1291" s="238">
        <v>0</v>
      </c>
      <c r="P1291" s="238">
        <v>0</v>
      </c>
      <c r="Q1291" s="238">
        <v>3.5000000000000003E-2</v>
      </c>
      <c r="R1291" s="238">
        <v>0.13100000000000001</v>
      </c>
      <c r="S1291" s="238">
        <v>0.82599999999999996</v>
      </c>
      <c r="T1291" s="238">
        <v>0</v>
      </c>
      <c r="U1291" s="238">
        <v>0</v>
      </c>
      <c r="V1291" s="238">
        <v>0</v>
      </c>
      <c r="W1291" s="238">
        <v>0</v>
      </c>
      <c r="X1291" s="238">
        <v>0</v>
      </c>
      <c r="Y1291" s="238">
        <v>0</v>
      </c>
      <c r="Z1291" s="238">
        <v>0</v>
      </c>
      <c r="AA1291" s="246">
        <v>0</v>
      </c>
      <c r="AB1291" s="93"/>
    </row>
    <row r="1292" spans="1:28" ht="19.5" customHeight="1" x14ac:dyDescent="0.15">
      <c r="A1292" s="191"/>
      <c r="B1292" s="195" t="s">
        <v>158</v>
      </c>
      <c r="C1292" s="195" t="s">
        <v>159</v>
      </c>
      <c r="D1292" s="186" t="s">
        <v>160</v>
      </c>
      <c r="E1292" s="186" t="s">
        <v>184</v>
      </c>
      <c r="F1292" s="238">
        <v>1.1299999999999999</v>
      </c>
      <c r="G1292" s="238">
        <v>0</v>
      </c>
      <c r="H1292" s="238">
        <v>0</v>
      </c>
      <c r="I1292" s="238">
        <v>0</v>
      </c>
      <c r="J1292" s="238">
        <v>0</v>
      </c>
      <c r="K1292" s="238">
        <v>0</v>
      </c>
      <c r="L1292" s="238">
        <v>0.2</v>
      </c>
      <c r="M1292" s="238">
        <v>0.1</v>
      </c>
      <c r="N1292" s="238">
        <v>0</v>
      </c>
      <c r="O1292" s="238">
        <v>0.39</v>
      </c>
      <c r="P1292" s="238">
        <v>0.44</v>
      </c>
      <c r="Q1292" s="238">
        <v>0</v>
      </c>
      <c r="R1292" s="238">
        <v>0</v>
      </c>
      <c r="S1292" s="238">
        <v>0</v>
      </c>
      <c r="T1292" s="238">
        <v>0</v>
      </c>
      <c r="U1292" s="238">
        <v>0</v>
      </c>
      <c r="V1292" s="238">
        <v>0</v>
      </c>
      <c r="W1292" s="238">
        <v>0</v>
      </c>
      <c r="X1292" s="238">
        <v>0</v>
      </c>
      <c r="Y1292" s="238">
        <v>0</v>
      </c>
      <c r="Z1292" s="238">
        <v>0</v>
      </c>
      <c r="AA1292" s="246">
        <v>0</v>
      </c>
      <c r="AB1292" s="93"/>
    </row>
    <row r="1293" spans="1:28" ht="19.5" customHeight="1" x14ac:dyDescent="0.15">
      <c r="A1293" s="191"/>
      <c r="B1293" s="195"/>
      <c r="C1293" s="195"/>
      <c r="D1293" s="195"/>
      <c r="E1293" s="186" t="s">
        <v>150</v>
      </c>
      <c r="F1293" s="238">
        <v>0.19700000000000001</v>
      </c>
      <c r="G1293" s="238">
        <v>0</v>
      </c>
      <c r="H1293" s="238">
        <v>0</v>
      </c>
      <c r="I1293" s="238">
        <v>0</v>
      </c>
      <c r="J1293" s="238">
        <v>0</v>
      </c>
      <c r="K1293" s="238">
        <v>0</v>
      </c>
      <c r="L1293" s="238">
        <v>2.4E-2</v>
      </c>
      <c r="M1293" s="238">
        <v>1.4E-2</v>
      </c>
      <c r="N1293" s="238">
        <v>0</v>
      </c>
      <c r="O1293" s="238">
        <v>7.0999999999999994E-2</v>
      </c>
      <c r="P1293" s="238">
        <v>8.7999999999999995E-2</v>
      </c>
      <c r="Q1293" s="238">
        <v>0</v>
      </c>
      <c r="R1293" s="238">
        <v>0</v>
      </c>
      <c r="S1293" s="238">
        <v>0</v>
      </c>
      <c r="T1293" s="238">
        <v>0</v>
      </c>
      <c r="U1293" s="238">
        <v>0</v>
      </c>
      <c r="V1293" s="238">
        <v>0</v>
      </c>
      <c r="W1293" s="238">
        <v>0</v>
      </c>
      <c r="X1293" s="238">
        <v>0</v>
      </c>
      <c r="Y1293" s="238">
        <v>0</v>
      </c>
      <c r="Z1293" s="238">
        <v>0</v>
      </c>
      <c r="AA1293" s="246">
        <v>0</v>
      </c>
      <c r="AB1293" s="93"/>
    </row>
    <row r="1294" spans="1:28" ht="19.5" customHeight="1" x14ac:dyDescent="0.15">
      <c r="A1294" s="191"/>
      <c r="B1294" s="195"/>
      <c r="C1294" s="195"/>
      <c r="D1294" s="186" t="s">
        <v>161</v>
      </c>
      <c r="E1294" s="186" t="s">
        <v>184</v>
      </c>
      <c r="F1294" s="238">
        <v>9.3800000000000008</v>
      </c>
      <c r="G1294" s="238">
        <v>0</v>
      </c>
      <c r="H1294" s="238">
        <v>4.72</v>
      </c>
      <c r="I1294" s="238">
        <v>2.92</v>
      </c>
      <c r="J1294" s="238">
        <v>1.74</v>
      </c>
      <c r="K1294" s="238">
        <v>0</v>
      </c>
      <c r="L1294" s="238">
        <v>0</v>
      </c>
      <c r="M1294" s="238">
        <v>0</v>
      </c>
      <c r="N1294" s="238">
        <v>0</v>
      </c>
      <c r="O1294" s="238">
        <v>0</v>
      </c>
      <c r="P1294" s="238">
        <v>0</v>
      </c>
      <c r="Q1294" s="238">
        <v>0</v>
      </c>
      <c r="R1294" s="238">
        <v>0</v>
      </c>
      <c r="S1294" s="238">
        <v>0</v>
      </c>
      <c r="T1294" s="238">
        <v>0</v>
      </c>
      <c r="U1294" s="238">
        <v>0</v>
      </c>
      <c r="V1294" s="238">
        <v>0</v>
      </c>
      <c r="W1294" s="238">
        <v>0</v>
      </c>
      <c r="X1294" s="238">
        <v>0</v>
      </c>
      <c r="Y1294" s="238">
        <v>0</v>
      </c>
      <c r="Z1294" s="238">
        <v>0</v>
      </c>
      <c r="AA1294" s="246">
        <v>0</v>
      </c>
      <c r="AB1294" s="93"/>
    </row>
    <row r="1295" spans="1:28" ht="19.5" customHeight="1" x14ac:dyDescent="0.15">
      <c r="A1295" s="191"/>
      <c r="B1295" s="195"/>
      <c r="C1295" s="195"/>
      <c r="D1295" s="195"/>
      <c r="E1295" s="186" t="s">
        <v>150</v>
      </c>
      <c r="F1295" s="238">
        <v>0.02</v>
      </c>
      <c r="G1295" s="238">
        <v>0</v>
      </c>
      <c r="H1295" s="238">
        <v>0</v>
      </c>
      <c r="I1295" s="238">
        <v>0</v>
      </c>
      <c r="J1295" s="238">
        <v>0.02</v>
      </c>
      <c r="K1295" s="238">
        <v>0</v>
      </c>
      <c r="L1295" s="238">
        <v>0</v>
      </c>
      <c r="M1295" s="238">
        <v>0</v>
      </c>
      <c r="N1295" s="238">
        <v>0</v>
      </c>
      <c r="O1295" s="238">
        <v>0</v>
      </c>
      <c r="P1295" s="238">
        <v>0</v>
      </c>
      <c r="Q1295" s="238">
        <v>0</v>
      </c>
      <c r="R1295" s="238">
        <v>0</v>
      </c>
      <c r="S1295" s="238">
        <v>0</v>
      </c>
      <c r="T1295" s="238">
        <v>0</v>
      </c>
      <c r="U1295" s="238">
        <v>0</v>
      </c>
      <c r="V1295" s="238">
        <v>0</v>
      </c>
      <c r="W1295" s="238">
        <v>0</v>
      </c>
      <c r="X1295" s="238">
        <v>0</v>
      </c>
      <c r="Y1295" s="238">
        <v>0</v>
      </c>
      <c r="Z1295" s="238">
        <v>0</v>
      </c>
      <c r="AA1295" s="246">
        <v>0</v>
      </c>
      <c r="AB1295" s="93"/>
    </row>
    <row r="1296" spans="1:28" ht="19.5" customHeight="1" x14ac:dyDescent="0.15">
      <c r="A1296" s="191"/>
      <c r="B1296" s="195"/>
      <c r="C1296" s="195" t="s">
        <v>162</v>
      </c>
      <c r="D1296" s="186" t="s">
        <v>163</v>
      </c>
      <c r="E1296" s="186" t="s">
        <v>184</v>
      </c>
      <c r="F1296" s="238">
        <v>18.010000000000002</v>
      </c>
      <c r="G1296" s="238">
        <v>0</v>
      </c>
      <c r="H1296" s="238">
        <v>0</v>
      </c>
      <c r="I1296" s="238">
        <v>0</v>
      </c>
      <c r="J1296" s="238">
        <v>0</v>
      </c>
      <c r="K1296" s="238">
        <v>0.88</v>
      </c>
      <c r="L1296" s="238">
        <v>0</v>
      </c>
      <c r="M1296" s="238">
        <v>0</v>
      </c>
      <c r="N1296" s="238">
        <v>0</v>
      </c>
      <c r="O1296" s="238">
        <v>0</v>
      </c>
      <c r="P1296" s="238">
        <v>1.48</v>
      </c>
      <c r="Q1296" s="238">
        <v>1.1499999999999999</v>
      </c>
      <c r="R1296" s="238">
        <v>5.86</v>
      </c>
      <c r="S1296" s="238">
        <v>5.01</v>
      </c>
      <c r="T1296" s="238">
        <v>3.63</v>
      </c>
      <c r="U1296" s="238">
        <v>0</v>
      </c>
      <c r="V1296" s="238">
        <v>0</v>
      </c>
      <c r="W1296" s="238">
        <v>0</v>
      </c>
      <c r="X1296" s="238">
        <v>0</v>
      </c>
      <c r="Y1296" s="238">
        <v>0</v>
      </c>
      <c r="Z1296" s="238">
        <v>0</v>
      </c>
      <c r="AA1296" s="246">
        <v>0</v>
      </c>
      <c r="AB1296" s="93"/>
    </row>
    <row r="1297" spans="1:28" ht="19.5" customHeight="1" x14ac:dyDescent="0.15">
      <c r="A1297" s="191"/>
      <c r="B1297" s="195" t="s">
        <v>20</v>
      </c>
      <c r="C1297" s="195"/>
      <c r="D1297" s="195"/>
      <c r="E1297" s="186" t="s">
        <v>150</v>
      </c>
      <c r="F1297" s="238">
        <v>4.7729999999999997</v>
      </c>
      <c r="G1297" s="238">
        <v>0</v>
      </c>
      <c r="H1297" s="238">
        <v>0</v>
      </c>
      <c r="I1297" s="238">
        <v>0</v>
      </c>
      <c r="J1297" s="238">
        <v>0</v>
      </c>
      <c r="K1297" s="238">
        <v>0.11600000000000001</v>
      </c>
      <c r="L1297" s="238">
        <v>0</v>
      </c>
      <c r="M1297" s="238">
        <v>0</v>
      </c>
      <c r="N1297" s="238">
        <v>0</v>
      </c>
      <c r="O1297" s="238">
        <v>0</v>
      </c>
      <c r="P1297" s="238">
        <v>0.373</v>
      </c>
      <c r="Q1297" s="238">
        <v>0.29799999999999999</v>
      </c>
      <c r="R1297" s="238">
        <v>1.5669999999999999</v>
      </c>
      <c r="S1297" s="238">
        <v>1.4039999999999999</v>
      </c>
      <c r="T1297" s="238">
        <v>1.0149999999999999</v>
      </c>
      <c r="U1297" s="238">
        <v>0</v>
      </c>
      <c r="V1297" s="238">
        <v>0</v>
      </c>
      <c r="W1297" s="238">
        <v>0</v>
      </c>
      <c r="X1297" s="238">
        <v>0</v>
      </c>
      <c r="Y1297" s="238">
        <v>0</v>
      </c>
      <c r="Z1297" s="238">
        <v>0</v>
      </c>
      <c r="AA1297" s="246">
        <v>0</v>
      </c>
      <c r="AB1297" s="93"/>
    </row>
    <row r="1298" spans="1:28" ht="19.5" customHeight="1" x14ac:dyDescent="0.15">
      <c r="A1298" s="191"/>
      <c r="B1298" s="195"/>
      <c r="C1298" s="195"/>
      <c r="D1298" s="186" t="s">
        <v>164</v>
      </c>
      <c r="E1298" s="186" t="s">
        <v>184</v>
      </c>
      <c r="F1298" s="238">
        <v>0</v>
      </c>
      <c r="G1298" s="238">
        <v>0</v>
      </c>
      <c r="H1298" s="238">
        <v>0</v>
      </c>
      <c r="I1298" s="238">
        <v>0</v>
      </c>
      <c r="J1298" s="238">
        <v>0</v>
      </c>
      <c r="K1298" s="238">
        <v>0</v>
      </c>
      <c r="L1298" s="238">
        <v>0</v>
      </c>
      <c r="M1298" s="238">
        <v>0</v>
      </c>
      <c r="N1298" s="238">
        <v>0</v>
      </c>
      <c r="O1298" s="238">
        <v>0</v>
      </c>
      <c r="P1298" s="238">
        <v>0</v>
      </c>
      <c r="Q1298" s="238">
        <v>0</v>
      </c>
      <c r="R1298" s="238">
        <v>0</v>
      </c>
      <c r="S1298" s="238">
        <v>0</v>
      </c>
      <c r="T1298" s="238">
        <v>0</v>
      </c>
      <c r="U1298" s="238">
        <v>0</v>
      </c>
      <c r="V1298" s="238">
        <v>0</v>
      </c>
      <c r="W1298" s="238">
        <v>0</v>
      </c>
      <c r="X1298" s="238">
        <v>0</v>
      </c>
      <c r="Y1298" s="238">
        <v>0</v>
      </c>
      <c r="Z1298" s="238">
        <v>0</v>
      </c>
      <c r="AA1298" s="246">
        <v>0</v>
      </c>
      <c r="AB1298" s="93"/>
    </row>
    <row r="1299" spans="1:28" ht="19.5" customHeight="1" x14ac:dyDescent="0.15">
      <c r="A1299" s="191" t="s">
        <v>227</v>
      </c>
      <c r="B1299" s="195"/>
      <c r="C1299" s="195"/>
      <c r="D1299" s="195"/>
      <c r="E1299" s="186" t="s">
        <v>150</v>
      </c>
      <c r="F1299" s="238">
        <v>0</v>
      </c>
      <c r="G1299" s="238">
        <v>0</v>
      </c>
      <c r="H1299" s="238">
        <v>0</v>
      </c>
      <c r="I1299" s="238">
        <v>0</v>
      </c>
      <c r="J1299" s="238">
        <v>0</v>
      </c>
      <c r="K1299" s="238">
        <v>0</v>
      </c>
      <c r="L1299" s="238">
        <v>0</v>
      </c>
      <c r="M1299" s="238">
        <v>0</v>
      </c>
      <c r="N1299" s="238">
        <v>0</v>
      </c>
      <c r="O1299" s="238">
        <v>0</v>
      </c>
      <c r="P1299" s="238">
        <v>0</v>
      </c>
      <c r="Q1299" s="238">
        <v>0</v>
      </c>
      <c r="R1299" s="238">
        <v>0</v>
      </c>
      <c r="S1299" s="238">
        <v>0</v>
      </c>
      <c r="T1299" s="238">
        <v>0</v>
      </c>
      <c r="U1299" s="238">
        <v>0</v>
      </c>
      <c r="V1299" s="238">
        <v>0</v>
      </c>
      <c r="W1299" s="238">
        <v>0</v>
      </c>
      <c r="X1299" s="238">
        <v>0</v>
      </c>
      <c r="Y1299" s="238">
        <v>0</v>
      </c>
      <c r="Z1299" s="238">
        <v>0</v>
      </c>
      <c r="AA1299" s="246">
        <v>0</v>
      </c>
      <c r="AB1299" s="93"/>
    </row>
    <row r="1300" spans="1:28" ht="19.5" customHeight="1" x14ac:dyDescent="0.15">
      <c r="A1300" s="191"/>
      <c r="B1300" s="194"/>
      <c r="C1300" s="190" t="s">
        <v>165</v>
      </c>
      <c r="D1300" s="185"/>
      <c r="E1300" s="186" t="s">
        <v>184</v>
      </c>
      <c r="F1300" s="238">
        <v>0.5</v>
      </c>
      <c r="G1300" s="238">
        <v>0</v>
      </c>
      <c r="H1300" s="238">
        <v>0</v>
      </c>
      <c r="I1300" s="238">
        <v>0.1</v>
      </c>
      <c r="J1300" s="238">
        <v>0</v>
      </c>
      <c r="K1300" s="238">
        <v>0</v>
      </c>
      <c r="L1300" s="238">
        <v>0</v>
      </c>
      <c r="M1300" s="238">
        <v>0</v>
      </c>
      <c r="N1300" s="238">
        <v>0</v>
      </c>
      <c r="O1300" s="238">
        <v>0</v>
      </c>
      <c r="P1300" s="238">
        <v>0</v>
      </c>
      <c r="Q1300" s="238">
        <v>0.4</v>
      </c>
      <c r="R1300" s="238">
        <v>0</v>
      </c>
      <c r="S1300" s="238">
        <v>0</v>
      </c>
      <c r="T1300" s="238">
        <v>0</v>
      </c>
      <c r="U1300" s="238">
        <v>0</v>
      </c>
      <c r="V1300" s="238">
        <v>0</v>
      </c>
      <c r="W1300" s="238">
        <v>0</v>
      </c>
      <c r="X1300" s="238">
        <v>0</v>
      </c>
      <c r="Y1300" s="238">
        <v>0</v>
      </c>
      <c r="Z1300" s="238">
        <v>0</v>
      </c>
      <c r="AA1300" s="246">
        <v>0</v>
      </c>
      <c r="AB1300" s="93"/>
    </row>
    <row r="1301" spans="1:28" ht="19.5" customHeight="1" x14ac:dyDescent="0.15">
      <c r="A1301" s="191"/>
      <c r="B1301" s="194"/>
      <c r="C1301" s="194"/>
      <c r="D1301" s="188"/>
      <c r="E1301" s="186" t="s">
        <v>150</v>
      </c>
      <c r="F1301" s="238">
        <v>4.1000000000000002E-2</v>
      </c>
      <c r="G1301" s="238">
        <v>0</v>
      </c>
      <c r="H1301" s="238">
        <v>0</v>
      </c>
      <c r="I1301" s="238">
        <v>3.0000000000000001E-3</v>
      </c>
      <c r="J1301" s="238">
        <v>0</v>
      </c>
      <c r="K1301" s="238">
        <v>0</v>
      </c>
      <c r="L1301" s="238">
        <v>0</v>
      </c>
      <c r="M1301" s="238">
        <v>0</v>
      </c>
      <c r="N1301" s="238">
        <v>0</v>
      </c>
      <c r="O1301" s="238">
        <v>0</v>
      </c>
      <c r="P1301" s="238">
        <v>0</v>
      </c>
      <c r="Q1301" s="238">
        <v>3.7999999999999999E-2</v>
      </c>
      <c r="R1301" s="238">
        <v>0</v>
      </c>
      <c r="S1301" s="238">
        <v>0</v>
      </c>
      <c r="T1301" s="238">
        <v>0</v>
      </c>
      <c r="U1301" s="238">
        <v>0</v>
      </c>
      <c r="V1301" s="238">
        <v>0</v>
      </c>
      <c r="W1301" s="238">
        <v>0</v>
      </c>
      <c r="X1301" s="238">
        <v>0</v>
      </c>
      <c r="Y1301" s="238">
        <v>0</v>
      </c>
      <c r="Z1301" s="238">
        <v>0</v>
      </c>
      <c r="AA1301" s="246">
        <v>0</v>
      </c>
      <c r="AB1301" s="93"/>
    </row>
    <row r="1302" spans="1:28" ht="19.5" customHeight="1" x14ac:dyDescent="0.15">
      <c r="A1302" s="191"/>
      <c r="B1302" s="193"/>
      <c r="C1302" s="190" t="s">
        <v>152</v>
      </c>
      <c r="D1302" s="185"/>
      <c r="E1302" s="186" t="s">
        <v>184</v>
      </c>
      <c r="F1302" s="238">
        <v>794.86</v>
      </c>
      <c r="G1302" s="238">
        <v>13.13</v>
      </c>
      <c r="H1302" s="238">
        <v>2.08</v>
      </c>
      <c r="I1302" s="238">
        <v>1.68</v>
      </c>
      <c r="J1302" s="238">
        <v>8.6300000000000008</v>
      </c>
      <c r="K1302" s="238">
        <v>3.94</v>
      </c>
      <c r="L1302" s="238">
        <v>5.42</v>
      </c>
      <c r="M1302" s="238">
        <v>30.16</v>
      </c>
      <c r="N1302" s="238">
        <v>2.85</v>
      </c>
      <c r="O1302" s="238">
        <v>4.5599999999999996</v>
      </c>
      <c r="P1302" s="238">
        <v>54.24</v>
      </c>
      <c r="Q1302" s="238">
        <v>153.32</v>
      </c>
      <c r="R1302" s="238">
        <v>348.33</v>
      </c>
      <c r="S1302" s="238">
        <v>90.73</v>
      </c>
      <c r="T1302" s="238">
        <v>41.21</v>
      </c>
      <c r="U1302" s="238">
        <v>16.5</v>
      </c>
      <c r="V1302" s="238">
        <v>15.42</v>
      </c>
      <c r="W1302" s="238">
        <v>0.95</v>
      </c>
      <c r="X1302" s="238">
        <v>0</v>
      </c>
      <c r="Y1302" s="238">
        <v>0</v>
      </c>
      <c r="Z1302" s="238">
        <v>0</v>
      </c>
      <c r="AA1302" s="246">
        <v>1.71</v>
      </c>
      <c r="AB1302" s="93"/>
    </row>
    <row r="1303" spans="1:28" ht="19.5" customHeight="1" x14ac:dyDescent="0.15">
      <c r="A1303" s="191"/>
      <c r="B1303" s="194"/>
      <c r="C1303" s="194"/>
      <c r="D1303" s="188"/>
      <c r="E1303" s="186" t="s">
        <v>150</v>
      </c>
      <c r="F1303" s="238">
        <v>108.804</v>
      </c>
      <c r="G1303" s="238">
        <v>0</v>
      </c>
      <c r="H1303" s="238">
        <v>2.1999999999999999E-2</v>
      </c>
      <c r="I1303" s="238">
        <v>2.4E-2</v>
      </c>
      <c r="J1303" s="238">
        <v>0.432</v>
      </c>
      <c r="K1303" s="238">
        <v>0.27400000000000002</v>
      </c>
      <c r="L1303" s="238">
        <v>0.49099999999999999</v>
      </c>
      <c r="M1303" s="238">
        <v>3.0449999999999999</v>
      </c>
      <c r="N1303" s="238">
        <v>0.313</v>
      </c>
      <c r="O1303" s="238">
        <v>0.54900000000000004</v>
      </c>
      <c r="P1303" s="238">
        <v>6.3559999999999901</v>
      </c>
      <c r="Q1303" s="238">
        <v>21.49</v>
      </c>
      <c r="R1303" s="238">
        <v>50.527000000000001</v>
      </c>
      <c r="S1303" s="238">
        <v>13.627000000000001</v>
      </c>
      <c r="T1303" s="238">
        <v>6.24</v>
      </c>
      <c r="U1303" s="238">
        <v>2.5110000000000001</v>
      </c>
      <c r="V1303" s="238">
        <v>2.2679999999999998</v>
      </c>
      <c r="W1303" s="238">
        <v>0.14000000000000001</v>
      </c>
      <c r="X1303" s="238">
        <v>0</v>
      </c>
      <c r="Y1303" s="238">
        <v>0</v>
      </c>
      <c r="Z1303" s="238">
        <v>0</v>
      </c>
      <c r="AA1303" s="246">
        <v>0.495</v>
      </c>
      <c r="AB1303" s="93"/>
    </row>
    <row r="1304" spans="1:28" ht="19.5" customHeight="1" x14ac:dyDescent="0.15">
      <c r="A1304" s="191"/>
      <c r="B1304" s="195" t="s">
        <v>94</v>
      </c>
      <c r="C1304" s="186"/>
      <c r="D1304" s="186" t="s">
        <v>153</v>
      </c>
      <c r="E1304" s="186" t="s">
        <v>184</v>
      </c>
      <c r="F1304" s="238">
        <v>11.82</v>
      </c>
      <c r="G1304" s="238">
        <v>0</v>
      </c>
      <c r="H1304" s="238">
        <v>0</v>
      </c>
      <c r="I1304" s="238">
        <v>0</v>
      </c>
      <c r="J1304" s="238">
        <v>0</v>
      </c>
      <c r="K1304" s="238">
        <v>0</v>
      </c>
      <c r="L1304" s="238">
        <v>0</v>
      </c>
      <c r="M1304" s="238">
        <v>0.73</v>
      </c>
      <c r="N1304" s="238">
        <v>0</v>
      </c>
      <c r="O1304" s="238">
        <v>0</v>
      </c>
      <c r="P1304" s="238">
        <v>0.42</v>
      </c>
      <c r="Q1304" s="238">
        <v>0.26</v>
      </c>
      <c r="R1304" s="238">
        <v>0</v>
      </c>
      <c r="S1304" s="238">
        <v>5.45</v>
      </c>
      <c r="T1304" s="238">
        <v>2.48</v>
      </c>
      <c r="U1304" s="238">
        <v>0.77</v>
      </c>
      <c r="V1304" s="238">
        <v>0</v>
      </c>
      <c r="W1304" s="238">
        <v>0</v>
      </c>
      <c r="X1304" s="238">
        <v>0</v>
      </c>
      <c r="Y1304" s="238">
        <v>0</v>
      </c>
      <c r="Z1304" s="238">
        <v>0</v>
      </c>
      <c r="AA1304" s="250">
        <v>1.71</v>
      </c>
      <c r="AB1304" s="93"/>
    </row>
    <row r="1305" spans="1:28" ht="19.5" customHeight="1" x14ac:dyDescent="0.15">
      <c r="A1305" s="191"/>
      <c r="B1305" s="195"/>
      <c r="C1305" s="195" t="s">
        <v>10</v>
      </c>
      <c r="D1305" s="195"/>
      <c r="E1305" s="186" t="s">
        <v>150</v>
      </c>
      <c r="F1305" s="238">
        <v>2.7770000000000001</v>
      </c>
      <c r="G1305" s="238">
        <v>0</v>
      </c>
      <c r="H1305" s="238">
        <v>0</v>
      </c>
      <c r="I1305" s="238">
        <v>0</v>
      </c>
      <c r="J1305" s="238">
        <v>0</v>
      </c>
      <c r="K1305" s="238">
        <v>0</v>
      </c>
      <c r="L1305" s="238">
        <v>0</v>
      </c>
      <c r="M1305" s="238">
        <v>0.10199999999999999</v>
      </c>
      <c r="N1305" s="238">
        <v>0</v>
      </c>
      <c r="O1305" s="238">
        <v>0</v>
      </c>
      <c r="P1305" s="238">
        <v>8.4000000000000005E-2</v>
      </c>
      <c r="Q1305" s="238">
        <v>5.6000000000000001E-2</v>
      </c>
      <c r="R1305" s="238">
        <v>0</v>
      </c>
      <c r="S1305" s="238">
        <v>1.2589999999999999</v>
      </c>
      <c r="T1305" s="238">
        <v>0.58099999999999996</v>
      </c>
      <c r="U1305" s="238">
        <v>0.2</v>
      </c>
      <c r="V1305" s="238">
        <v>0</v>
      </c>
      <c r="W1305" s="238">
        <v>0</v>
      </c>
      <c r="X1305" s="238">
        <v>0</v>
      </c>
      <c r="Y1305" s="238">
        <v>0</v>
      </c>
      <c r="Z1305" s="238">
        <v>0</v>
      </c>
      <c r="AA1305" s="246">
        <v>0.495</v>
      </c>
      <c r="AB1305" s="93"/>
    </row>
    <row r="1306" spans="1:28" ht="19.5" customHeight="1" x14ac:dyDescent="0.15">
      <c r="A1306" s="191"/>
      <c r="B1306" s="195"/>
      <c r="C1306" s="195"/>
      <c r="D1306" s="186" t="s">
        <v>157</v>
      </c>
      <c r="E1306" s="186" t="s">
        <v>184</v>
      </c>
      <c r="F1306" s="238">
        <v>10.11</v>
      </c>
      <c r="G1306" s="238">
        <v>0</v>
      </c>
      <c r="H1306" s="238">
        <v>0</v>
      </c>
      <c r="I1306" s="238">
        <v>0</v>
      </c>
      <c r="J1306" s="238">
        <v>0</v>
      </c>
      <c r="K1306" s="238">
        <v>0</v>
      </c>
      <c r="L1306" s="238">
        <v>0</v>
      </c>
      <c r="M1306" s="238">
        <v>0.73</v>
      </c>
      <c r="N1306" s="238">
        <v>0</v>
      </c>
      <c r="O1306" s="238">
        <v>0</v>
      </c>
      <c r="P1306" s="238">
        <v>0.42</v>
      </c>
      <c r="Q1306" s="238">
        <v>0.26</v>
      </c>
      <c r="R1306" s="238">
        <v>0</v>
      </c>
      <c r="S1306" s="238">
        <v>5.45</v>
      </c>
      <c r="T1306" s="238">
        <v>2.48</v>
      </c>
      <c r="U1306" s="238">
        <v>0.77</v>
      </c>
      <c r="V1306" s="238">
        <v>0</v>
      </c>
      <c r="W1306" s="238">
        <v>0</v>
      </c>
      <c r="X1306" s="238">
        <v>0</v>
      </c>
      <c r="Y1306" s="238">
        <v>0</v>
      </c>
      <c r="Z1306" s="238">
        <v>0</v>
      </c>
      <c r="AA1306" s="246">
        <v>0</v>
      </c>
      <c r="AB1306" s="93"/>
    </row>
    <row r="1307" spans="1:28" ht="19.5" customHeight="1" x14ac:dyDescent="0.15">
      <c r="A1307" s="191"/>
      <c r="B1307" s="195"/>
      <c r="C1307" s="195"/>
      <c r="D1307" s="195"/>
      <c r="E1307" s="186" t="s">
        <v>150</v>
      </c>
      <c r="F1307" s="238">
        <v>2.282</v>
      </c>
      <c r="G1307" s="238">
        <v>0</v>
      </c>
      <c r="H1307" s="238">
        <v>0</v>
      </c>
      <c r="I1307" s="238">
        <v>0</v>
      </c>
      <c r="J1307" s="238">
        <v>0</v>
      </c>
      <c r="K1307" s="238">
        <v>0</v>
      </c>
      <c r="L1307" s="238">
        <v>0</v>
      </c>
      <c r="M1307" s="238">
        <v>0.10199999999999999</v>
      </c>
      <c r="N1307" s="238">
        <v>0</v>
      </c>
      <c r="O1307" s="238">
        <v>0</v>
      </c>
      <c r="P1307" s="238">
        <v>8.4000000000000005E-2</v>
      </c>
      <c r="Q1307" s="238">
        <v>5.6000000000000001E-2</v>
      </c>
      <c r="R1307" s="238">
        <v>0</v>
      </c>
      <c r="S1307" s="238">
        <v>1.2589999999999999</v>
      </c>
      <c r="T1307" s="238">
        <v>0.58099999999999996</v>
      </c>
      <c r="U1307" s="238">
        <v>0.2</v>
      </c>
      <c r="V1307" s="238">
        <v>0</v>
      </c>
      <c r="W1307" s="238">
        <v>0</v>
      </c>
      <c r="X1307" s="238">
        <v>0</v>
      </c>
      <c r="Y1307" s="238">
        <v>0</v>
      </c>
      <c r="Z1307" s="238">
        <v>0</v>
      </c>
      <c r="AA1307" s="246">
        <v>0</v>
      </c>
      <c r="AB1307" s="93"/>
    </row>
    <row r="1308" spans="1:28" ht="19.5" customHeight="1" x14ac:dyDescent="0.15">
      <c r="A1308" s="191"/>
      <c r="B1308" s="195" t="s">
        <v>65</v>
      </c>
      <c r="C1308" s="195" t="s">
        <v>159</v>
      </c>
      <c r="D1308" s="186" t="s">
        <v>160</v>
      </c>
      <c r="E1308" s="186" t="s">
        <v>184</v>
      </c>
      <c r="F1308" s="238">
        <v>0</v>
      </c>
      <c r="G1308" s="238">
        <v>0</v>
      </c>
      <c r="H1308" s="238">
        <v>0</v>
      </c>
      <c r="I1308" s="238">
        <v>0</v>
      </c>
      <c r="J1308" s="238">
        <v>0</v>
      </c>
      <c r="K1308" s="238">
        <v>0</v>
      </c>
      <c r="L1308" s="238">
        <v>0</v>
      </c>
      <c r="M1308" s="238">
        <v>0</v>
      </c>
      <c r="N1308" s="238">
        <v>0</v>
      </c>
      <c r="O1308" s="238">
        <v>0</v>
      </c>
      <c r="P1308" s="238">
        <v>0</v>
      </c>
      <c r="Q1308" s="238">
        <v>0</v>
      </c>
      <c r="R1308" s="238">
        <v>0</v>
      </c>
      <c r="S1308" s="238">
        <v>0</v>
      </c>
      <c r="T1308" s="238">
        <v>0</v>
      </c>
      <c r="U1308" s="238">
        <v>0</v>
      </c>
      <c r="V1308" s="238">
        <v>0</v>
      </c>
      <c r="W1308" s="238">
        <v>0</v>
      </c>
      <c r="X1308" s="238">
        <v>0</v>
      </c>
      <c r="Y1308" s="238">
        <v>0</v>
      </c>
      <c r="Z1308" s="238">
        <v>0</v>
      </c>
      <c r="AA1308" s="246">
        <v>0</v>
      </c>
      <c r="AB1308" s="93"/>
    </row>
    <row r="1309" spans="1:28" ht="19.5" customHeight="1" x14ac:dyDescent="0.15">
      <c r="A1309" s="191"/>
      <c r="B1309" s="195"/>
      <c r="C1309" s="195"/>
      <c r="D1309" s="195"/>
      <c r="E1309" s="186" t="s">
        <v>150</v>
      </c>
      <c r="F1309" s="238">
        <v>0</v>
      </c>
      <c r="G1309" s="238">
        <v>0</v>
      </c>
      <c r="H1309" s="238">
        <v>0</v>
      </c>
      <c r="I1309" s="238">
        <v>0</v>
      </c>
      <c r="J1309" s="238">
        <v>0</v>
      </c>
      <c r="K1309" s="238">
        <v>0</v>
      </c>
      <c r="L1309" s="238">
        <v>0</v>
      </c>
      <c r="M1309" s="238">
        <v>0</v>
      </c>
      <c r="N1309" s="238">
        <v>0</v>
      </c>
      <c r="O1309" s="238">
        <v>0</v>
      </c>
      <c r="P1309" s="238">
        <v>0</v>
      </c>
      <c r="Q1309" s="238">
        <v>0</v>
      </c>
      <c r="R1309" s="238">
        <v>0</v>
      </c>
      <c r="S1309" s="238">
        <v>0</v>
      </c>
      <c r="T1309" s="238">
        <v>0</v>
      </c>
      <c r="U1309" s="238">
        <v>0</v>
      </c>
      <c r="V1309" s="238">
        <v>0</v>
      </c>
      <c r="W1309" s="238">
        <v>0</v>
      </c>
      <c r="X1309" s="238">
        <v>0</v>
      </c>
      <c r="Y1309" s="238">
        <v>0</v>
      </c>
      <c r="Z1309" s="238">
        <v>0</v>
      </c>
      <c r="AA1309" s="246">
        <v>0</v>
      </c>
      <c r="AB1309" s="93"/>
    </row>
    <row r="1310" spans="1:28" ht="19.5" customHeight="1" x14ac:dyDescent="0.15">
      <c r="A1310" s="191" t="s">
        <v>85</v>
      </c>
      <c r="B1310" s="195"/>
      <c r="C1310" s="195"/>
      <c r="D1310" s="186" t="s">
        <v>166</v>
      </c>
      <c r="E1310" s="186" t="s">
        <v>184</v>
      </c>
      <c r="F1310" s="238">
        <v>1.71</v>
      </c>
      <c r="G1310" s="238">
        <v>0</v>
      </c>
      <c r="H1310" s="238">
        <v>0</v>
      </c>
      <c r="I1310" s="238">
        <v>0</v>
      </c>
      <c r="J1310" s="238">
        <v>0</v>
      </c>
      <c r="K1310" s="238">
        <v>0</v>
      </c>
      <c r="L1310" s="238">
        <v>0</v>
      </c>
      <c r="M1310" s="238">
        <v>0</v>
      </c>
      <c r="N1310" s="238">
        <v>0</v>
      </c>
      <c r="O1310" s="238">
        <v>0</v>
      </c>
      <c r="P1310" s="238">
        <v>0</v>
      </c>
      <c r="Q1310" s="238">
        <v>0</v>
      </c>
      <c r="R1310" s="238">
        <v>0</v>
      </c>
      <c r="S1310" s="238">
        <v>0</v>
      </c>
      <c r="T1310" s="238">
        <v>0</v>
      </c>
      <c r="U1310" s="238">
        <v>0</v>
      </c>
      <c r="V1310" s="238">
        <v>0</v>
      </c>
      <c r="W1310" s="238">
        <v>0</v>
      </c>
      <c r="X1310" s="238">
        <v>0</v>
      </c>
      <c r="Y1310" s="238">
        <v>0</v>
      </c>
      <c r="Z1310" s="238">
        <v>0</v>
      </c>
      <c r="AA1310" s="246">
        <v>1.71</v>
      </c>
      <c r="AB1310" s="93"/>
    </row>
    <row r="1311" spans="1:28" ht="19.5" customHeight="1" x14ac:dyDescent="0.15">
      <c r="A1311" s="191"/>
      <c r="B1311" s="195"/>
      <c r="C1311" s="195" t="s">
        <v>162</v>
      </c>
      <c r="D1311" s="195"/>
      <c r="E1311" s="186" t="s">
        <v>150</v>
      </c>
      <c r="F1311" s="238">
        <v>0.495</v>
      </c>
      <c r="G1311" s="238">
        <v>0</v>
      </c>
      <c r="H1311" s="238">
        <v>0</v>
      </c>
      <c r="I1311" s="238">
        <v>0</v>
      </c>
      <c r="J1311" s="238">
        <v>0</v>
      </c>
      <c r="K1311" s="238">
        <v>0</v>
      </c>
      <c r="L1311" s="238">
        <v>0</v>
      </c>
      <c r="M1311" s="238">
        <v>0</v>
      </c>
      <c r="N1311" s="238">
        <v>0</v>
      </c>
      <c r="O1311" s="238">
        <v>0</v>
      </c>
      <c r="P1311" s="238">
        <v>0</v>
      </c>
      <c r="Q1311" s="238">
        <v>0</v>
      </c>
      <c r="R1311" s="238">
        <v>0</v>
      </c>
      <c r="S1311" s="238">
        <v>0</v>
      </c>
      <c r="T1311" s="238">
        <v>0</v>
      </c>
      <c r="U1311" s="238">
        <v>0</v>
      </c>
      <c r="V1311" s="238">
        <v>0</v>
      </c>
      <c r="W1311" s="238">
        <v>0</v>
      </c>
      <c r="X1311" s="238">
        <v>0</v>
      </c>
      <c r="Y1311" s="238">
        <v>0</v>
      </c>
      <c r="Z1311" s="238">
        <v>0</v>
      </c>
      <c r="AA1311" s="246">
        <v>0.495</v>
      </c>
      <c r="AB1311" s="93"/>
    </row>
    <row r="1312" spans="1:28" ht="19.5" customHeight="1" x14ac:dyDescent="0.15">
      <c r="A1312" s="191"/>
      <c r="B1312" s="195" t="s">
        <v>20</v>
      </c>
      <c r="C1312" s="195"/>
      <c r="D1312" s="186" t="s">
        <v>164</v>
      </c>
      <c r="E1312" s="186" t="s">
        <v>184</v>
      </c>
      <c r="F1312" s="238">
        <v>0</v>
      </c>
      <c r="G1312" s="238">
        <v>0</v>
      </c>
      <c r="H1312" s="238">
        <v>0</v>
      </c>
      <c r="I1312" s="238">
        <v>0</v>
      </c>
      <c r="J1312" s="238">
        <v>0</v>
      </c>
      <c r="K1312" s="238">
        <v>0</v>
      </c>
      <c r="L1312" s="238">
        <v>0</v>
      </c>
      <c r="M1312" s="238">
        <v>0</v>
      </c>
      <c r="N1312" s="238">
        <v>0</v>
      </c>
      <c r="O1312" s="238">
        <v>0</v>
      </c>
      <c r="P1312" s="238">
        <v>0</v>
      </c>
      <c r="Q1312" s="238">
        <v>0</v>
      </c>
      <c r="R1312" s="238">
        <v>0</v>
      </c>
      <c r="S1312" s="238">
        <v>0</v>
      </c>
      <c r="T1312" s="238">
        <v>0</v>
      </c>
      <c r="U1312" s="238">
        <v>0</v>
      </c>
      <c r="V1312" s="238">
        <v>0</v>
      </c>
      <c r="W1312" s="238">
        <v>0</v>
      </c>
      <c r="X1312" s="238">
        <v>0</v>
      </c>
      <c r="Y1312" s="238">
        <v>0</v>
      </c>
      <c r="Z1312" s="238">
        <v>0</v>
      </c>
      <c r="AA1312" s="246">
        <v>0</v>
      </c>
      <c r="AB1312" s="93"/>
    </row>
    <row r="1313" spans="1:28" ht="19.5" customHeight="1" x14ac:dyDescent="0.15">
      <c r="A1313" s="191"/>
      <c r="B1313" s="195"/>
      <c r="C1313" s="195"/>
      <c r="D1313" s="195"/>
      <c r="E1313" s="186" t="s">
        <v>150</v>
      </c>
      <c r="F1313" s="238">
        <v>0</v>
      </c>
      <c r="G1313" s="238">
        <v>0</v>
      </c>
      <c r="H1313" s="238">
        <v>0</v>
      </c>
      <c r="I1313" s="238">
        <v>0</v>
      </c>
      <c r="J1313" s="238">
        <v>0</v>
      </c>
      <c r="K1313" s="238">
        <v>0</v>
      </c>
      <c r="L1313" s="238">
        <v>0</v>
      </c>
      <c r="M1313" s="238">
        <v>0</v>
      </c>
      <c r="N1313" s="238">
        <v>0</v>
      </c>
      <c r="O1313" s="238">
        <v>0</v>
      </c>
      <c r="P1313" s="238">
        <v>0</v>
      </c>
      <c r="Q1313" s="238">
        <v>0</v>
      </c>
      <c r="R1313" s="238">
        <v>0</v>
      </c>
      <c r="S1313" s="238">
        <v>0</v>
      </c>
      <c r="T1313" s="238">
        <v>0</v>
      </c>
      <c r="U1313" s="238">
        <v>0</v>
      </c>
      <c r="V1313" s="238">
        <v>0</v>
      </c>
      <c r="W1313" s="238">
        <v>0</v>
      </c>
      <c r="X1313" s="238">
        <v>0</v>
      </c>
      <c r="Y1313" s="238">
        <v>0</v>
      </c>
      <c r="Z1313" s="238">
        <v>0</v>
      </c>
      <c r="AA1313" s="246">
        <v>0</v>
      </c>
      <c r="AB1313" s="93"/>
    </row>
    <row r="1314" spans="1:28" ht="19.5" customHeight="1" x14ac:dyDescent="0.15">
      <c r="A1314" s="191"/>
      <c r="B1314" s="194"/>
      <c r="C1314" s="190" t="s">
        <v>165</v>
      </c>
      <c r="D1314" s="185"/>
      <c r="E1314" s="186" t="s">
        <v>184</v>
      </c>
      <c r="F1314" s="238">
        <v>783.04</v>
      </c>
      <c r="G1314" s="238">
        <v>13.13</v>
      </c>
      <c r="H1314" s="238">
        <v>2.08</v>
      </c>
      <c r="I1314" s="238">
        <v>1.68</v>
      </c>
      <c r="J1314" s="238">
        <v>8.6300000000000008</v>
      </c>
      <c r="K1314" s="238">
        <v>3.94</v>
      </c>
      <c r="L1314" s="238">
        <v>5.42</v>
      </c>
      <c r="M1314" s="238">
        <v>29.43</v>
      </c>
      <c r="N1314" s="238">
        <v>2.85</v>
      </c>
      <c r="O1314" s="238">
        <v>4.5599999999999996</v>
      </c>
      <c r="P1314" s="238">
        <v>53.82</v>
      </c>
      <c r="Q1314" s="238">
        <v>153.06</v>
      </c>
      <c r="R1314" s="238">
        <v>348.33</v>
      </c>
      <c r="S1314" s="238">
        <v>85.28</v>
      </c>
      <c r="T1314" s="238">
        <v>38.729999999999997</v>
      </c>
      <c r="U1314" s="238">
        <v>15.73</v>
      </c>
      <c r="V1314" s="238">
        <v>15.42</v>
      </c>
      <c r="W1314" s="238">
        <v>0.95</v>
      </c>
      <c r="X1314" s="238">
        <v>0</v>
      </c>
      <c r="Y1314" s="238">
        <v>0</v>
      </c>
      <c r="Z1314" s="238">
        <v>0</v>
      </c>
      <c r="AA1314" s="246">
        <v>0</v>
      </c>
      <c r="AB1314" s="93"/>
    </row>
    <row r="1315" spans="1:28" ht="19.5" customHeight="1" thickBot="1" x14ac:dyDescent="0.2">
      <c r="A1315" s="196"/>
      <c r="B1315" s="197"/>
      <c r="C1315" s="197"/>
      <c r="D1315" s="198"/>
      <c r="E1315" s="199" t="s">
        <v>150</v>
      </c>
      <c r="F1315" s="238">
        <v>106.027</v>
      </c>
      <c r="G1315" s="249">
        <v>0</v>
      </c>
      <c r="H1315" s="248">
        <v>2.1999999999999999E-2</v>
      </c>
      <c r="I1315" s="248">
        <v>2.4E-2</v>
      </c>
      <c r="J1315" s="248">
        <v>0.432</v>
      </c>
      <c r="K1315" s="248">
        <v>0.27400000000000002</v>
      </c>
      <c r="L1315" s="248">
        <v>0.49099999999999999</v>
      </c>
      <c r="M1315" s="248">
        <v>2.9430000000000001</v>
      </c>
      <c r="N1315" s="248">
        <v>0.313</v>
      </c>
      <c r="O1315" s="248">
        <v>0.54900000000000004</v>
      </c>
      <c r="P1315" s="248">
        <v>6.2719999999999896</v>
      </c>
      <c r="Q1315" s="248">
        <v>21.434000000000001</v>
      </c>
      <c r="R1315" s="248">
        <v>50.527000000000001</v>
      </c>
      <c r="S1315" s="248">
        <v>12.368</v>
      </c>
      <c r="T1315" s="248">
        <v>5.6589999999999998</v>
      </c>
      <c r="U1315" s="248">
        <v>2.3109999999999999</v>
      </c>
      <c r="V1315" s="248">
        <v>2.2679999999999998</v>
      </c>
      <c r="W1315" s="248">
        <v>0.14000000000000001</v>
      </c>
      <c r="X1315" s="248">
        <v>0</v>
      </c>
      <c r="Y1315" s="248">
        <v>0</v>
      </c>
      <c r="Z1315" s="248">
        <v>0</v>
      </c>
      <c r="AA1315" s="247">
        <v>0</v>
      </c>
      <c r="AB1315" s="93"/>
    </row>
    <row r="1316" spans="1:28" ht="19.5" customHeight="1" x14ac:dyDescent="0.15">
      <c r="A1316" s="390" t="s">
        <v>119</v>
      </c>
      <c r="B1316" s="393" t="s">
        <v>120</v>
      </c>
      <c r="C1316" s="394"/>
      <c r="D1316" s="395"/>
      <c r="E1316" s="195" t="s">
        <v>184</v>
      </c>
      <c r="F1316" s="246">
        <v>63.4</v>
      </c>
    </row>
    <row r="1317" spans="1:28" ht="19.5" customHeight="1" x14ac:dyDescent="0.15">
      <c r="A1317" s="391"/>
      <c r="B1317" s="396" t="s">
        <v>206</v>
      </c>
      <c r="C1317" s="397"/>
      <c r="D1317" s="398"/>
      <c r="E1317" s="186" t="s">
        <v>184</v>
      </c>
      <c r="F1317" s="246">
        <v>54.94</v>
      </c>
    </row>
    <row r="1318" spans="1:28" ht="19.5" customHeight="1" x14ac:dyDescent="0.15">
      <c r="A1318" s="392"/>
      <c r="B1318" s="396" t="s">
        <v>207</v>
      </c>
      <c r="C1318" s="397"/>
      <c r="D1318" s="398"/>
      <c r="E1318" s="186" t="s">
        <v>184</v>
      </c>
      <c r="F1318" s="246">
        <v>8.4600000000000009</v>
      </c>
    </row>
    <row r="1319" spans="1:28" ht="19.5" customHeight="1" thickBot="1" x14ac:dyDescent="0.2">
      <c r="A1319" s="399" t="s">
        <v>205</v>
      </c>
      <c r="B1319" s="400"/>
      <c r="C1319" s="400"/>
      <c r="D1319" s="401"/>
      <c r="E1319" s="200" t="s">
        <v>184</v>
      </c>
      <c r="F1319" s="245">
        <v>0</v>
      </c>
    </row>
    <row r="1321" spans="1:28" ht="19.5" customHeight="1" x14ac:dyDescent="0.15">
      <c r="A1321" s="88" t="s">
        <v>387</v>
      </c>
      <c r="F1321" s="259" t="s">
        <v>519</v>
      </c>
    </row>
    <row r="1322" spans="1:28" ht="19.5" customHeight="1" thickBot="1" x14ac:dyDescent="0.2">
      <c r="A1322" s="387" t="s">
        <v>28</v>
      </c>
      <c r="B1322" s="389"/>
      <c r="C1322" s="389"/>
      <c r="D1322" s="389"/>
      <c r="E1322" s="389"/>
      <c r="F1322" s="389"/>
      <c r="G1322" s="389"/>
      <c r="H1322" s="389"/>
      <c r="I1322" s="389"/>
      <c r="J1322" s="389"/>
      <c r="K1322" s="389"/>
      <c r="L1322" s="389"/>
      <c r="M1322" s="389"/>
      <c r="N1322" s="389"/>
      <c r="O1322" s="389"/>
      <c r="P1322" s="389"/>
      <c r="Q1322" s="389"/>
      <c r="R1322" s="389"/>
      <c r="S1322" s="389"/>
      <c r="T1322" s="389"/>
      <c r="U1322" s="389"/>
      <c r="V1322" s="389"/>
      <c r="W1322" s="389"/>
      <c r="X1322" s="389"/>
      <c r="Y1322" s="389"/>
      <c r="Z1322" s="389"/>
      <c r="AA1322" s="389"/>
    </row>
    <row r="1323" spans="1:28" ht="19.5" customHeight="1" x14ac:dyDescent="0.15">
      <c r="A1323" s="182" t="s">
        <v>180</v>
      </c>
      <c r="B1323" s="183"/>
      <c r="C1323" s="183"/>
      <c r="D1323" s="183"/>
      <c r="E1323" s="183"/>
      <c r="F1323" s="90" t="s">
        <v>181</v>
      </c>
      <c r="G1323" s="91"/>
      <c r="H1323" s="91"/>
      <c r="I1323" s="91"/>
      <c r="J1323" s="91"/>
      <c r="K1323" s="91"/>
      <c r="L1323" s="91"/>
      <c r="M1323" s="91"/>
      <c r="N1323" s="91"/>
      <c r="O1323" s="91"/>
      <c r="P1323" s="91"/>
      <c r="Q1323" s="258"/>
      <c r="R1323" s="92"/>
      <c r="S1323" s="91"/>
      <c r="T1323" s="91"/>
      <c r="U1323" s="91"/>
      <c r="V1323" s="91"/>
      <c r="W1323" s="91"/>
      <c r="X1323" s="91"/>
      <c r="Y1323" s="91"/>
      <c r="Z1323" s="91"/>
      <c r="AA1323" s="257" t="s">
        <v>182</v>
      </c>
      <c r="AB1323" s="93"/>
    </row>
    <row r="1324" spans="1:28" ht="19.5" customHeight="1" x14ac:dyDescent="0.15">
      <c r="A1324" s="184" t="s">
        <v>183</v>
      </c>
      <c r="B1324" s="185"/>
      <c r="C1324" s="185"/>
      <c r="D1324" s="185"/>
      <c r="E1324" s="186" t="s">
        <v>184</v>
      </c>
      <c r="F1324" s="238">
        <v>1059.27</v>
      </c>
      <c r="G1324" s="254" t="s">
        <v>185</v>
      </c>
      <c r="H1324" s="254" t="s">
        <v>186</v>
      </c>
      <c r="I1324" s="254" t="s">
        <v>187</v>
      </c>
      <c r="J1324" s="254" t="s">
        <v>188</v>
      </c>
      <c r="K1324" s="254" t="s">
        <v>228</v>
      </c>
      <c r="L1324" s="254" t="s">
        <v>229</v>
      </c>
      <c r="M1324" s="254" t="s">
        <v>230</v>
      </c>
      <c r="N1324" s="254" t="s">
        <v>231</v>
      </c>
      <c r="O1324" s="254" t="s">
        <v>232</v>
      </c>
      <c r="P1324" s="254" t="s">
        <v>233</v>
      </c>
      <c r="Q1324" s="256" t="s">
        <v>234</v>
      </c>
      <c r="R1324" s="255" t="s">
        <v>235</v>
      </c>
      <c r="S1324" s="254" t="s">
        <v>236</v>
      </c>
      <c r="T1324" s="254" t="s">
        <v>237</v>
      </c>
      <c r="U1324" s="254" t="s">
        <v>238</v>
      </c>
      <c r="V1324" s="254" t="s">
        <v>239</v>
      </c>
      <c r="W1324" s="254" t="s">
        <v>42</v>
      </c>
      <c r="X1324" s="254" t="s">
        <v>147</v>
      </c>
      <c r="Y1324" s="254" t="s">
        <v>148</v>
      </c>
      <c r="Z1324" s="254" t="s">
        <v>149</v>
      </c>
      <c r="AA1324" s="251"/>
      <c r="AB1324" s="93"/>
    </row>
    <row r="1325" spans="1:28" ht="19.5" customHeight="1" x14ac:dyDescent="0.15">
      <c r="A1325" s="187"/>
      <c r="B1325" s="188"/>
      <c r="C1325" s="188"/>
      <c r="D1325" s="188"/>
      <c r="E1325" s="186" t="s">
        <v>150</v>
      </c>
      <c r="F1325" s="238">
        <v>269.678</v>
      </c>
      <c r="G1325" s="252"/>
      <c r="H1325" s="252"/>
      <c r="I1325" s="252"/>
      <c r="J1325" s="252"/>
      <c r="K1325" s="252"/>
      <c r="L1325" s="252"/>
      <c r="M1325" s="252"/>
      <c r="N1325" s="252"/>
      <c r="O1325" s="252"/>
      <c r="P1325" s="252"/>
      <c r="Q1325" s="253"/>
      <c r="R1325" s="94"/>
      <c r="S1325" s="252"/>
      <c r="T1325" s="252"/>
      <c r="U1325" s="252"/>
      <c r="V1325" s="252"/>
      <c r="W1325" s="252"/>
      <c r="X1325" s="252"/>
      <c r="Y1325" s="252"/>
      <c r="Z1325" s="252"/>
      <c r="AA1325" s="251" t="s">
        <v>151</v>
      </c>
      <c r="AB1325" s="93"/>
    </row>
    <row r="1326" spans="1:28" ht="19.5" customHeight="1" x14ac:dyDescent="0.15">
      <c r="A1326" s="189"/>
      <c r="B1326" s="190" t="s">
        <v>152</v>
      </c>
      <c r="C1326" s="185"/>
      <c r="D1326" s="185"/>
      <c r="E1326" s="186" t="s">
        <v>184</v>
      </c>
      <c r="F1326" s="238">
        <v>987.26</v>
      </c>
      <c r="G1326" s="238">
        <v>0</v>
      </c>
      <c r="H1326" s="238">
        <v>0.6</v>
      </c>
      <c r="I1326" s="238">
        <v>7.51</v>
      </c>
      <c r="J1326" s="238">
        <v>15.75</v>
      </c>
      <c r="K1326" s="238">
        <v>11.57</v>
      </c>
      <c r="L1326" s="238">
        <v>19.37</v>
      </c>
      <c r="M1326" s="238">
        <v>38.380000000000003</v>
      </c>
      <c r="N1326" s="238">
        <v>28.9</v>
      </c>
      <c r="O1326" s="238">
        <v>26.43</v>
      </c>
      <c r="P1326" s="238">
        <v>67.3</v>
      </c>
      <c r="Q1326" s="238">
        <v>81.87</v>
      </c>
      <c r="R1326" s="238">
        <v>227.01</v>
      </c>
      <c r="S1326" s="238">
        <v>148</v>
      </c>
      <c r="T1326" s="238">
        <v>155.53</v>
      </c>
      <c r="U1326" s="238">
        <v>67.83</v>
      </c>
      <c r="V1326" s="238">
        <v>47.02</v>
      </c>
      <c r="W1326" s="238">
        <v>8.74</v>
      </c>
      <c r="X1326" s="238">
        <v>20.02</v>
      </c>
      <c r="Y1326" s="238">
        <v>6.15</v>
      </c>
      <c r="Z1326" s="238">
        <v>5.47</v>
      </c>
      <c r="AA1326" s="246">
        <v>3.81</v>
      </c>
      <c r="AB1326" s="93"/>
    </row>
    <row r="1327" spans="1:28" ht="19.5" customHeight="1" x14ac:dyDescent="0.15">
      <c r="A1327" s="191"/>
      <c r="B1327" s="192"/>
      <c r="C1327" s="188"/>
      <c r="D1327" s="188"/>
      <c r="E1327" s="186" t="s">
        <v>150</v>
      </c>
      <c r="F1327" s="238">
        <v>269.678</v>
      </c>
      <c r="G1327" s="238">
        <v>0</v>
      </c>
      <c r="H1327" s="238">
        <v>0</v>
      </c>
      <c r="I1327" s="238">
        <v>0.30199999999999999</v>
      </c>
      <c r="J1327" s="238">
        <v>1.048</v>
      </c>
      <c r="K1327" s="238">
        <v>1.657</v>
      </c>
      <c r="L1327" s="238">
        <v>3.4020000000000001</v>
      </c>
      <c r="M1327" s="238">
        <v>6.1929999999999996</v>
      </c>
      <c r="N1327" s="238">
        <v>7.58</v>
      </c>
      <c r="O1327" s="238">
        <v>7.4160000000000004</v>
      </c>
      <c r="P1327" s="238">
        <v>21.853999999999999</v>
      </c>
      <c r="Q1327" s="238">
        <v>24.594999999999999</v>
      </c>
      <c r="R1327" s="238">
        <v>65.492000000000004</v>
      </c>
      <c r="S1327" s="238">
        <v>38.546999999999997</v>
      </c>
      <c r="T1327" s="238">
        <v>41.378999999999998</v>
      </c>
      <c r="U1327" s="238">
        <v>17.68</v>
      </c>
      <c r="V1327" s="238">
        <v>15.898</v>
      </c>
      <c r="W1327" s="238">
        <v>3.55</v>
      </c>
      <c r="X1327" s="238">
        <v>6.9809999999999999</v>
      </c>
      <c r="Y1327" s="238">
        <v>2.5219999999999998</v>
      </c>
      <c r="Z1327" s="238">
        <v>2.0609999999999999</v>
      </c>
      <c r="AA1327" s="246">
        <v>1.5209999999999999</v>
      </c>
      <c r="AB1327" s="93"/>
    </row>
    <row r="1328" spans="1:28" ht="19.5" customHeight="1" x14ac:dyDescent="0.15">
      <c r="A1328" s="191"/>
      <c r="B1328" s="193"/>
      <c r="C1328" s="190" t="s">
        <v>152</v>
      </c>
      <c r="D1328" s="185"/>
      <c r="E1328" s="186" t="s">
        <v>184</v>
      </c>
      <c r="F1328" s="238">
        <v>591.85</v>
      </c>
      <c r="G1328" s="238">
        <v>0</v>
      </c>
      <c r="H1328" s="238">
        <v>0.6</v>
      </c>
      <c r="I1328" s="238">
        <v>5.03</v>
      </c>
      <c r="J1328" s="238">
        <v>6.26</v>
      </c>
      <c r="K1328" s="238">
        <v>9.91</v>
      </c>
      <c r="L1328" s="238">
        <v>14.56</v>
      </c>
      <c r="M1328" s="238">
        <v>15.99</v>
      </c>
      <c r="N1328" s="238">
        <v>24.49</v>
      </c>
      <c r="O1328" s="238">
        <v>22.73</v>
      </c>
      <c r="P1328" s="238">
        <v>62.72</v>
      </c>
      <c r="Q1328" s="238">
        <v>57.08</v>
      </c>
      <c r="R1328" s="238">
        <v>138.94</v>
      </c>
      <c r="S1328" s="238">
        <v>69.44</v>
      </c>
      <c r="T1328" s="238">
        <v>70.64</v>
      </c>
      <c r="U1328" s="238">
        <v>24.23</v>
      </c>
      <c r="V1328" s="238">
        <v>31.54</v>
      </c>
      <c r="W1328" s="238">
        <v>8.52</v>
      </c>
      <c r="X1328" s="238">
        <v>14.67</v>
      </c>
      <c r="Y1328" s="238">
        <v>6.15</v>
      </c>
      <c r="Z1328" s="238">
        <v>4.59</v>
      </c>
      <c r="AA1328" s="246">
        <v>3.76</v>
      </c>
      <c r="AB1328" s="93"/>
    </row>
    <row r="1329" spans="1:28" ht="19.5" customHeight="1" x14ac:dyDescent="0.15">
      <c r="A1329" s="191"/>
      <c r="B1329" s="194"/>
      <c r="C1329" s="194"/>
      <c r="D1329" s="188"/>
      <c r="E1329" s="186" t="s">
        <v>150</v>
      </c>
      <c r="F1329" s="238">
        <v>211.15899999999999</v>
      </c>
      <c r="G1329" s="238">
        <v>0</v>
      </c>
      <c r="H1329" s="238">
        <v>0</v>
      </c>
      <c r="I1329" s="238">
        <v>0.23100000000000001</v>
      </c>
      <c r="J1329" s="238">
        <v>0.56200000000000006</v>
      </c>
      <c r="K1329" s="238">
        <v>1.54</v>
      </c>
      <c r="L1329" s="238">
        <v>2.9670000000000001</v>
      </c>
      <c r="M1329" s="238">
        <v>3.9540000000000002</v>
      </c>
      <c r="N1329" s="238">
        <v>7.0940000000000003</v>
      </c>
      <c r="O1329" s="238">
        <v>6.9710000000000001</v>
      </c>
      <c r="P1329" s="238">
        <v>21.212</v>
      </c>
      <c r="Q1329" s="238">
        <v>21.091000000000001</v>
      </c>
      <c r="R1329" s="238">
        <v>52.292000000000002</v>
      </c>
      <c r="S1329" s="238">
        <v>26.797000000000001</v>
      </c>
      <c r="T1329" s="238">
        <v>28.143000000000001</v>
      </c>
      <c r="U1329" s="238">
        <v>9.9440000000000008</v>
      </c>
      <c r="V1329" s="238">
        <v>12.936999999999999</v>
      </c>
      <c r="W1329" s="238">
        <v>3.4929999999999999</v>
      </c>
      <c r="X1329" s="238">
        <v>6.0140000000000002</v>
      </c>
      <c r="Y1329" s="238">
        <v>2.5219999999999998</v>
      </c>
      <c r="Z1329" s="238">
        <v>1.887</v>
      </c>
      <c r="AA1329" s="246">
        <v>1.508</v>
      </c>
      <c r="AB1329" s="93"/>
    </row>
    <row r="1330" spans="1:28" ht="19.5" customHeight="1" x14ac:dyDescent="0.15">
      <c r="A1330" s="191"/>
      <c r="B1330" s="195"/>
      <c r="C1330" s="186"/>
      <c r="D1330" s="186" t="s">
        <v>153</v>
      </c>
      <c r="E1330" s="186" t="s">
        <v>184</v>
      </c>
      <c r="F1330" s="238">
        <v>589.41999999999996</v>
      </c>
      <c r="G1330" s="238">
        <v>0</v>
      </c>
      <c r="H1330" s="238">
        <v>0.6</v>
      </c>
      <c r="I1330" s="238">
        <v>5.03</v>
      </c>
      <c r="J1330" s="238">
        <v>5.2</v>
      </c>
      <c r="K1330" s="238">
        <v>9.32</v>
      </c>
      <c r="L1330" s="238">
        <v>14.41</v>
      </c>
      <c r="M1330" s="238">
        <v>15.88</v>
      </c>
      <c r="N1330" s="238">
        <v>24.32</v>
      </c>
      <c r="O1330" s="238">
        <v>22.73</v>
      </c>
      <c r="P1330" s="238">
        <v>62.72</v>
      </c>
      <c r="Q1330" s="238">
        <v>56.97</v>
      </c>
      <c r="R1330" s="238">
        <v>138.69999999999999</v>
      </c>
      <c r="S1330" s="238">
        <v>69.44</v>
      </c>
      <c r="T1330" s="238">
        <v>70.64</v>
      </c>
      <c r="U1330" s="238">
        <v>24.23</v>
      </c>
      <c r="V1330" s="238">
        <v>31.54</v>
      </c>
      <c r="W1330" s="238">
        <v>8.52</v>
      </c>
      <c r="X1330" s="238">
        <v>14.67</v>
      </c>
      <c r="Y1330" s="238">
        <v>6.15</v>
      </c>
      <c r="Z1330" s="238">
        <v>4.59</v>
      </c>
      <c r="AA1330" s="246">
        <v>3.76</v>
      </c>
      <c r="AB1330" s="93"/>
    </row>
    <row r="1331" spans="1:28" ht="19.5" customHeight="1" x14ac:dyDescent="0.15">
      <c r="A1331" s="191"/>
      <c r="B1331" s="195" t="s">
        <v>154</v>
      </c>
      <c r="C1331" s="195"/>
      <c r="D1331" s="195"/>
      <c r="E1331" s="186" t="s">
        <v>150</v>
      </c>
      <c r="F1331" s="238">
        <v>210.92</v>
      </c>
      <c r="G1331" s="238">
        <v>0</v>
      </c>
      <c r="H1331" s="238">
        <v>0</v>
      </c>
      <c r="I1331" s="238">
        <v>0.23100000000000001</v>
      </c>
      <c r="J1331" s="238">
        <v>0.50800000000000001</v>
      </c>
      <c r="K1331" s="238">
        <v>1.4990000000000001</v>
      </c>
      <c r="L1331" s="238">
        <v>2.9529999999999998</v>
      </c>
      <c r="M1331" s="238">
        <v>3.9430000000000001</v>
      </c>
      <c r="N1331" s="238">
        <v>7.0529999999999999</v>
      </c>
      <c r="O1331" s="238">
        <v>6.9710000000000001</v>
      </c>
      <c r="P1331" s="238">
        <v>21.212</v>
      </c>
      <c r="Q1331" s="238">
        <v>21.08</v>
      </c>
      <c r="R1331" s="238">
        <v>52.225000000000001</v>
      </c>
      <c r="S1331" s="238">
        <v>26.797000000000001</v>
      </c>
      <c r="T1331" s="238">
        <v>28.143000000000001</v>
      </c>
      <c r="U1331" s="238">
        <v>9.9440000000000008</v>
      </c>
      <c r="V1331" s="238">
        <v>12.936999999999999</v>
      </c>
      <c r="W1331" s="238">
        <v>3.4929999999999999</v>
      </c>
      <c r="X1331" s="238">
        <v>6.0140000000000002</v>
      </c>
      <c r="Y1331" s="238">
        <v>2.5219999999999998</v>
      </c>
      <c r="Z1331" s="238">
        <v>1.887</v>
      </c>
      <c r="AA1331" s="246">
        <v>1.508</v>
      </c>
      <c r="AB1331" s="93"/>
    </row>
    <row r="1332" spans="1:28" ht="19.5" customHeight="1" x14ac:dyDescent="0.15">
      <c r="A1332" s="191" t="s">
        <v>155</v>
      </c>
      <c r="B1332" s="195"/>
      <c r="C1332" s="195" t="s">
        <v>10</v>
      </c>
      <c r="D1332" s="186" t="s">
        <v>156</v>
      </c>
      <c r="E1332" s="186" t="s">
        <v>184</v>
      </c>
      <c r="F1332" s="238">
        <v>574.32000000000005</v>
      </c>
      <c r="G1332" s="238">
        <v>0</v>
      </c>
      <c r="H1332" s="238">
        <v>0.22</v>
      </c>
      <c r="I1332" s="238">
        <v>3.3</v>
      </c>
      <c r="J1332" s="238">
        <v>4.13</v>
      </c>
      <c r="K1332" s="238">
        <v>7.21</v>
      </c>
      <c r="L1332" s="238">
        <v>13.43</v>
      </c>
      <c r="M1332" s="238">
        <v>15.29</v>
      </c>
      <c r="N1332" s="238">
        <v>24.32</v>
      </c>
      <c r="O1332" s="238">
        <v>20.81</v>
      </c>
      <c r="P1332" s="238">
        <v>62.7</v>
      </c>
      <c r="Q1332" s="238">
        <v>56.97</v>
      </c>
      <c r="R1332" s="238">
        <v>135.74</v>
      </c>
      <c r="S1332" s="238">
        <v>67.099999999999994</v>
      </c>
      <c r="T1332" s="238">
        <v>69.91</v>
      </c>
      <c r="U1332" s="238">
        <v>24.23</v>
      </c>
      <c r="V1332" s="238">
        <v>31.54</v>
      </c>
      <c r="W1332" s="238">
        <v>8.52</v>
      </c>
      <c r="X1332" s="238">
        <v>14.67</v>
      </c>
      <c r="Y1332" s="238">
        <v>6.15</v>
      </c>
      <c r="Z1332" s="238">
        <v>4.59</v>
      </c>
      <c r="AA1332" s="246">
        <v>3.49</v>
      </c>
      <c r="AB1332" s="93"/>
    </row>
    <row r="1333" spans="1:28" ht="19.5" customHeight="1" x14ac:dyDescent="0.15">
      <c r="A1333" s="191"/>
      <c r="B1333" s="195"/>
      <c r="C1333" s="195"/>
      <c r="D1333" s="195"/>
      <c r="E1333" s="186" t="s">
        <v>150</v>
      </c>
      <c r="F1333" s="238">
        <v>208.48599999999999</v>
      </c>
      <c r="G1333" s="238">
        <v>0</v>
      </c>
      <c r="H1333" s="238">
        <v>0</v>
      </c>
      <c r="I1333" s="238">
        <v>0.23100000000000001</v>
      </c>
      <c r="J1333" s="238">
        <v>0.496</v>
      </c>
      <c r="K1333" s="238">
        <v>1.226</v>
      </c>
      <c r="L1333" s="238">
        <v>2.823</v>
      </c>
      <c r="M1333" s="238">
        <v>3.831</v>
      </c>
      <c r="N1333" s="238">
        <v>7.0529999999999999</v>
      </c>
      <c r="O1333" s="238">
        <v>6.625</v>
      </c>
      <c r="P1333" s="238">
        <v>21.209</v>
      </c>
      <c r="Q1333" s="238">
        <v>21.08</v>
      </c>
      <c r="R1333" s="238">
        <v>51.539000000000001</v>
      </c>
      <c r="S1333" s="238">
        <v>26.178000000000001</v>
      </c>
      <c r="T1333" s="238">
        <v>27.96</v>
      </c>
      <c r="U1333" s="238">
        <v>9.9440000000000008</v>
      </c>
      <c r="V1333" s="238">
        <v>12.936999999999999</v>
      </c>
      <c r="W1333" s="238">
        <v>3.4929999999999999</v>
      </c>
      <c r="X1333" s="238">
        <v>6.0140000000000002</v>
      </c>
      <c r="Y1333" s="238">
        <v>2.5219999999999998</v>
      </c>
      <c r="Z1333" s="238">
        <v>1.887</v>
      </c>
      <c r="AA1333" s="246">
        <v>1.4379999999999999</v>
      </c>
      <c r="AB1333" s="93"/>
    </row>
    <row r="1334" spans="1:28" ht="19.5" customHeight="1" x14ac:dyDescent="0.15">
      <c r="A1334" s="191"/>
      <c r="B1334" s="195"/>
      <c r="C1334" s="195"/>
      <c r="D1334" s="186" t="s">
        <v>157</v>
      </c>
      <c r="E1334" s="186" t="s">
        <v>184</v>
      </c>
      <c r="F1334" s="238">
        <v>5.6</v>
      </c>
      <c r="G1334" s="238">
        <v>0</v>
      </c>
      <c r="H1334" s="238">
        <v>0</v>
      </c>
      <c r="I1334" s="238">
        <v>0</v>
      </c>
      <c r="J1334" s="238">
        <v>0</v>
      </c>
      <c r="K1334" s="238">
        <v>0.1</v>
      </c>
      <c r="L1334" s="238">
        <v>0.68</v>
      </c>
      <c r="M1334" s="238">
        <v>0</v>
      </c>
      <c r="N1334" s="238">
        <v>0</v>
      </c>
      <c r="O1334" s="238">
        <v>1.92</v>
      </c>
      <c r="P1334" s="238">
        <v>0.02</v>
      </c>
      <c r="Q1334" s="238">
        <v>0</v>
      </c>
      <c r="R1334" s="238">
        <v>1.97</v>
      </c>
      <c r="S1334" s="238">
        <v>0.91</v>
      </c>
      <c r="T1334" s="238">
        <v>0</v>
      </c>
      <c r="U1334" s="238">
        <v>0</v>
      </c>
      <c r="V1334" s="238">
        <v>0</v>
      </c>
      <c r="W1334" s="238">
        <v>0</v>
      </c>
      <c r="X1334" s="238">
        <v>0</v>
      </c>
      <c r="Y1334" s="238">
        <v>0</v>
      </c>
      <c r="Z1334" s="238">
        <v>0</v>
      </c>
      <c r="AA1334" s="246">
        <v>0</v>
      </c>
      <c r="AB1334" s="93"/>
    </row>
    <row r="1335" spans="1:28" ht="19.5" customHeight="1" x14ac:dyDescent="0.15">
      <c r="A1335" s="191"/>
      <c r="B1335" s="195"/>
      <c r="C1335" s="195"/>
      <c r="D1335" s="195"/>
      <c r="E1335" s="186" t="s">
        <v>150</v>
      </c>
      <c r="F1335" s="238">
        <v>1.113</v>
      </c>
      <c r="G1335" s="238">
        <v>0</v>
      </c>
      <c r="H1335" s="238">
        <v>0</v>
      </c>
      <c r="I1335" s="238">
        <v>0</v>
      </c>
      <c r="J1335" s="238">
        <v>0</v>
      </c>
      <c r="K1335" s="238">
        <v>0.01</v>
      </c>
      <c r="L1335" s="238">
        <v>8.2000000000000003E-2</v>
      </c>
      <c r="M1335" s="238">
        <v>0</v>
      </c>
      <c r="N1335" s="238">
        <v>0</v>
      </c>
      <c r="O1335" s="238">
        <v>0.34599999999999997</v>
      </c>
      <c r="P1335" s="238">
        <v>3.0000000000000001E-3</v>
      </c>
      <c r="Q1335" s="238">
        <v>0</v>
      </c>
      <c r="R1335" s="238">
        <v>0.45400000000000001</v>
      </c>
      <c r="S1335" s="238">
        <v>0.218</v>
      </c>
      <c r="T1335" s="238">
        <v>0</v>
      </c>
      <c r="U1335" s="238">
        <v>0</v>
      </c>
      <c r="V1335" s="238">
        <v>0</v>
      </c>
      <c r="W1335" s="238">
        <v>0</v>
      </c>
      <c r="X1335" s="238">
        <v>0</v>
      </c>
      <c r="Y1335" s="238">
        <v>0</v>
      </c>
      <c r="Z1335" s="238">
        <v>0</v>
      </c>
      <c r="AA1335" s="246">
        <v>0</v>
      </c>
      <c r="AB1335" s="93"/>
    </row>
    <row r="1336" spans="1:28" ht="19.5" customHeight="1" x14ac:dyDescent="0.15">
      <c r="A1336" s="191"/>
      <c r="B1336" s="195" t="s">
        <v>158</v>
      </c>
      <c r="C1336" s="195" t="s">
        <v>159</v>
      </c>
      <c r="D1336" s="186" t="s">
        <v>160</v>
      </c>
      <c r="E1336" s="186" t="s">
        <v>184</v>
      </c>
      <c r="F1336" s="238">
        <v>1.88</v>
      </c>
      <c r="G1336" s="238">
        <v>0</v>
      </c>
      <c r="H1336" s="238">
        <v>0</v>
      </c>
      <c r="I1336" s="238">
        <v>0</v>
      </c>
      <c r="J1336" s="238">
        <v>0</v>
      </c>
      <c r="K1336" s="238">
        <v>0</v>
      </c>
      <c r="L1336" s="238">
        <v>0</v>
      </c>
      <c r="M1336" s="238">
        <v>0</v>
      </c>
      <c r="N1336" s="238">
        <v>0</v>
      </c>
      <c r="O1336" s="238">
        <v>0</v>
      </c>
      <c r="P1336" s="238">
        <v>0</v>
      </c>
      <c r="Q1336" s="238">
        <v>0</v>
      </c>
      <c r="R1336" s="238">
        <v>0.88</v>
      </c>
      <c r="S1336" s="238">
        <v>0</v>
      </c>
      <c r="T1336" s="238">
        <v>0.73</v>
      </c>
      <c r="U1336" s="238">
        <v>0</v>
      </c>
      <c r="V1336" s="238">
        <v>0</v>
      </c>
      <c r="W1336" s="238">
        <v>0</v>
      </c>
      <c r="X1336" s="238">
        <v>0</v>
      </c>
      <c r="Y1336" s="238">
        <v>0</v>
      </c>
      <c r="Z1336" s="238">
        <v>0</v>
      </c>
      <c r="AA1336" s="246">
        <v>0.27</v>
      </c>
      <c r="AB1336" s="93"/>
    </row>
    <row r="1337" spans="1:28" ht="19.5" customHeight="1" x14ac:dyDescent="0.15">
      <c r="A1337" s="191"/>
      <c r="B1337" s="195"/>
      <c r="C1337" s="195"/>
      <c r="D1337" s="195"/>
      <c r="E1337" s="186" t="s">
        <v>150</v>
      </c>
      <c r="F1337" s="238">
        <v>0.45500000000000002</v>
      </c>
      <c r="G1337" s="238">
        <v>0</v>
      </c>
      <c r="H1337" s="238">
        <v>0</v>
      </c>
      <c r="I1337" s="238">
        <v>0</v>
      </c>
      <c r="J1337" s="238">
        <v>0</v>
      </c>
      <c r="K1337" s="238">
        <v>0</v>
      </c>
      <c r="L1337" s="238">
        <v>0</v>
      </c>
      <c r="M1337" s="238">
        <v>0</v>
      </c>
      <c r="N1337" s="238">
        <v>0</v>
      </c>
      <c r="O1337" s="238">
        <v>0</v>
      </c>
      <c r="P1337" s="238">
        <v>0</v>
      </c>
      <c r="Q1337" s="238">
        <v>0</v>
      </c>
      <c r="R1337" s="238">
        <v>0.20200000000000001</v>
      </c>
      <c r="S1337" s="238">
        <v>0</v>
      </c>
      <c r="T1337" s="238">
        <v>0.183</v>
      </c>
      <c r="U1337" s="238">
        <v>0</v>
      </c>
      <c r="V1337" s="238">
        <v>0</v>
      </c>
      <c r="W1337" s="238">
        <v>0</v>
      </c>
      <c r="X1337" s="238">
        <v>0</v>
      </c>
      <c r="Y1337" s="238">
        <v>0</v>
      </c>
      <c r="Z1337" s="238">
        <v>0</v>
      </c>
      <c r="AA1337" s="246">
        <v>7.0000000000000007E-2</v>
      </c>
      <c r="AB1337" s="93"/>
    </row>
    <row r="1338" spans="1:28" ht="19.5" customHeight="1" x14ac:dyDescent="0.15">
      <c r="A1338" s="191"/>
      <c r="B1338" s="195"/>
      <c r="C1338" s="195"/>
      <c r="D1338" s="186" t="s">
        <v>161</v>
      </c>
      <c r="E1338" s="186" t="s">
        <v>184</v>
      </c>
      <c r="F1338" s="238">
        <v>3.18</v>
      </c>
      <c r="G1338" s="238">
        <v>0</v>
      </c>
      <c r="H1338" s="238">
        <v>0.38</v>
      </c>
      <c r="I1338" s="238">
        <v>1.73</v>
      </c>
      <c r="J1338" s="238">
        <v>1.07</v>
      </c>
      <c r="K1338" s="238">
        <v>0</v>
      </c>
      <c r="L1338" s="238">
        <v>0</v>
      </c>
      <c r="M1338" s="238">
        <v>0</v>
      </c>
      <c r="N1338" s="238">
        <v>0</v>
      </c>
      <c r="O1338" s="238">
        <v>0</v>
      </c>
      <c r="P1338" s="238">
        <v>0</v>
      </c>
      <c r="Q1338" s="238">
        <v>0</v>
      </c>
      <c r="R1338" s="238">
        <v>0</v>
      </c>
      <c r="S1338" s="238">
        <v>0</v>
      </c>
      <c r="T1338" s="238">
        <v>0</v>
      </c>
      <c r="U1338" s="238">
        <v>0</v>
      </c>
      <c r="V1338" s="238">
        <v>0</v>
      </c>
      <c r="W1338" s="238">
        <v>0</v>
      </c>
      <c r="X1338" s="238">
        <v>0</v>
      </c>
      <c r="Y1338" s="238">
        <v>0</v>
      </c>
      <c r="Z1338" s="238">
        <v>0</v>
      </c>
      <c r="AA1338" s="246">
        <v>0</v>
      </c>
      <c r="AB1338" s="93"/>
    </row>
    <row r="1339" spans="1:28" ht="19.5" customHeight="1" x14ac:dyDescent="0.15">
      <c r="A1339" s="191"/>
      <c r="B1339" s="195"/>
      <c r="C1339" s="195"/>
      <c r="D1339" s="195"/>
      <c r="E1339" s="186" t="s">
        <v>150</v>
      </c>
      <c r="F1339" s="238">
        <v>1.2E-2</v>
      </c>
      <c r="G1339" s="238">
        <v>0</v>
      </c>
      <c r="H1339" s="238">
        <v>0</v>
      </c>
      <c r="I1339" s="238">
        <v>0</v>
      </c>
      <c r="J1339" s="238">
        <v>1.2E-2</v>
      </c>
      <c r="K1339" s="238">
        <v>0</v>
      </c>
      <c r="L1339" s="238">
        <v>0</v>
      </c>
      <c r="M1339" s="238">
        <v>0</v>
      </c>
      <c r="N1339" s="238">
        <v>0</v>
      </c>
      <c r="O1339" s="238">
        <v>0</v>
      </c>
      <c r="P1339" s="238">
        <v>0</v>
      </c>
      <c r="Q1339" s="238">
        <v>0</v>
      </c>
      <c r="R1339" s="238">
        <v>0</v>
      </c>
      <c r="S1339" s="238">
        <v>0</v>
      </c>
      <c r="T1339" s="238">
        <v>0</v>
      </c>
      <c r="U1339" s="238">
        <v>0</v>
      </c>
      <c r="V1339" s="238">
        <v>0</v>
      </c>
      <c r="W1339" s="238">
        <v>0</v>
      </c>
      <c r="X1339" s="238">
        <v>0</v>
      </c>
      <c r="Y1339" s="238">
        <v>0</v>
      </c>
      <c r="Z1339" s="238">
        <v>0</v>
      </c>
      <c r="AA1339" s="246">
        <v>0</v>
      </c>
      <c r="AB1339" s="93"/>
    </row>
    <row r="1340" spans="1:28" ht="19.5" customHeight="1" x14ac:dyDescent="0.15">
      <c r="A1340" s="191"/>
      <c r="B1340" s="195"/>
      <c r="C1340" s="195" t="s">
        <v>162</v>
      </c>
      <c r="D1340" s="186" t="s">
        <v>163</v>
      </c>
      <c r="E1340" s="186" t="s">
        <v>184</v>
      </c>
      <c r="F1340" s="238">
        <v>4.4400000000000004</v>
      </c>
      <c r="G1340" s="238">
        <v>0</v>
      </c>
      <c r="H1340" s="238">
        <v>0</v>
      </c>
      <c r="I1340" s="238">
        <v>0</v>
      </c>
      <c r="J1340" s="238">
        <v>0</v>
      </c>
      <c r="K1340" s="238">
        <v>2.0099999999999998</v>
      </c>
      <c r="L1340" s="238">
        <v>0.3</v>
      </c>
      <c r="M1340" s="238">
        <v>0.59</v>
      </c>
      <c r="N1340" s="238">
        <v>0</v>
      </c>
      <c r="O1340" s="238">
        <v>0</v>
      </c>
      <c r="P1340" s="238">
        <v>0</v>
      </c>
      <c r="Q1340" s="238">
        <v>0</v>
      </c>
      <c r="R1340" s="238">
        <v>0.11</v>
      </c>
      <c r="S1340" s="238">
        <v>1.43</v>
      </c>
      <c r="T1340" s="238">
        <v>0</v>
      </c>
      <c r="U1340" s="238">
        <v>0</v>
      </c>
      <c r="V1340" s="238">
        <v>0</v>
      </c>
      <c r="W1340" s="238">
        <v>0</v>
      </c>
      <c r="X1340" s="238">
        <v>0</v>
      </c>
      <c r="Y1340" s="238">
        <v>0</v>
      </c>
      <c r="Z1340" s="238">
        <v>0</v>
      </c>
      <c r="AA1340" s="246">
        <v>0</v>
      </c>
      <c r="AB1340" s="93"/>
    </row>
    <row r="1341" spans="1:28" ht="19.5" customHeight="1" x14ac:dyDescent="0.15">
      <c r="A1341" s="191"/>
      <c r="B1341" s="195" t="s">
        <v>20</v>
      </c>
      <c r="C1341" s="195"/>
      <c r="D1341" s="195"/>
      <c r="E1341" s="186" t="s">
        <v>150</v>
      </c>
      <c r="F1341" s="238">
        <v>0.85399999999999998</v>
      </c>
      <c r="G1341" s="238">
        <v>0</v>
      </c>
      <c r="H1341" s="238">
        <v>0</v>
      </c>
      <c r="I1341" s="238">
        <v>0</v>
      </c>
      <c r="J1341" s="238">
        <v>0</v>
      </c>
      <c r="K1341" s="238">
        <v>0.26300000000000001</v>
      </c>
      <c r="L1341" s="238">
        <v>4.8000000000000001E-2</v>
      </c>
      <c r="M1341" s="238">
        <v>0.112</v>
      </c>
      <c r="N1341" s="238">
        <v>0</v>
      </c>
      <c r="O1341" s="238">
        <v>0</v>
      </c>
      <c r="P1341" s="238">
        <v>0</v>
      </c>
      <c r="Q1341" s="238">
        <v>0</v>
      </c>
      <c r="R1341" s="238">
        <v>0.03</v>
      </c>
      <c r="S1341" s="238">
        <v>0.40100000000000002</v>
      </c>
      <c r="T1341" s="238">
        <v>0</v>
      </c>
      <c r="U1341" s="238">
        <v>0</v>
      </c>
      <c r="V1341" s="238">
        <v>0</v>
      </c>
      <c r="W1341" s="238">
        <v>0</v>
      </c>
      <c r="X1341" s="238">
        <v>0</v>
      </c>
      <c r="Y1341" s="238">
        <v>0</v>
      </c>
      <c r="Z1341" s="238">
        <v>0</v>
      </c>
      <c r="AA1341" s="246">
        <v>0</v>
      </c>
      <c r="AB1341" s="93"/>
    </row>
    <row r="1342" spans="1:28" ht="19.5" customHeight="1" x14ac:dyDescent="0.15">
      <c r="A1342" s="191"/>
      <c r="B1342" s="195"/>
      <c r="C1342" s="195"/>
      <c r="D1342" s="186" t="s">
        <v>164</v>
      </c>
      <c r="E1342" s="186" t="s">
        <v>184</v>
      </c>
      <c r="F1342" s="238">
        <v>0</v>
      </c>
      <c r="G1342" s="238">
        <v>0</v>
      </c>
      <c r="H1342" s="238">
        <v>0</v>
      </c>
      <c r="I1342" s="238">
        <v>0</v>
      </c>
      <c r="J1342" s="238">
        <v>0</v>
      </c>
      <c r="K1342" s="238">
        <v>0</v>
      </c>
      <c r="L1342" s="238">
        <v>0</v>
      </c>
      <c r="M1342" s="238">
        <v>0</v>
      </c>
      <c r="N1342" s="238">
        <v>0</v>
      </c>
      <c r="O1342" s="238">
        <v>0</v>
      </c>
      <c r="P1342" s="238">
        <v>0</v>
      </c>
      <c r="Q1342" s="238">
        <v>0</v>
      </c>
      <c r="R1342" s="238">
        <v>0</v>
      </c>
      <c r="S1342" s="238">
        <v>0</v>
      </c>
      <c r="T1342" s="238">
        <v>0</v>
      </c>
      <c r="U1342" s="238">
        <v>0</v>
      </c>
      <c r="V1342" s="238">
        <v>0</v>
      </c>
      <c r="W1342" s="238">
        <v>0</v>
      </c>
      <c r="X1342" s="238">
        <v>0</v>
      </c>
      <c r="Y1342" s="238">
        <v>0</v>
      </c>
      <c r="Z1342" s="238">
        <v>0</v>
      </c>
      <c r="AA1342" s="246">
        <v>0</v>
      </c>
      <c r="AB1342" s="93"/>
    </row>
    <row r="1343" spans="1:28" ht="19.5" customHeight="1" x14ac:dyDescent="0.15">
      <c r="A1343" s="191" t="s">
        <v>227</v>
      </c>
      <c r="B1343" s="195"/>
      <c r="C1343" s="195"/>
      <c r="D1343" s="195"/>
      <c r="E1343" s="186" t="s">
        <v>150</v>
      </c>
      <c r="F1343" s="238">
        <v>0</v>
      </c>
      <c r="G1343" s="238">
        <v>0</v>
      </c>
      <c r="H1343" s="238">
        <v>0</v>
      </c>
      <c r="I1343" s="238">
        <v>0</v>
      </c>
      <c r="J1343" s="238">
        <v>0</v>
      </c>
      <c r="K1343" s="238">
        <v>0</v>
      </c>
      <c r="L1343" s="238">
        <v>0</v>
      </c>
      <c r="M1343" s="238">
        <v>0</v>
      </c>
      <c r="N1343" s="238">
        <v>0</v>
      </c>
      <c r="O1343" s="238">
        <v>0</v>
      </c>
      <c r="P1343" s="238">
        <v>0</v>
      </c>
      <c r="Q1343" s="238">
        <v>0</v>
      </c>
      <c r="R1343" s="238">
        <v>0</v>
      </c>
      <c r="S1343" s="238">
        <v>0</v>
      </c>
      <c r="T1343" s="238">
        <v>0</v>
      </c>
      <c r="U1343" s="238">
        <v>0</v>
      </c>
      <c r="V1343" s="238">
        <v>0</v>
      </c>
      <c r="W1343" s="238">
        <v>0</v>
      </c>
      <c r="X1343" s="238">
        <v>0</v>
      </c>
      <c r="Y1343" s="238">
        <v>0</v>
      </c>
      <c r="Z1343" s="238">
        <v>0</v>
      </c>
      <c r="AA1343" s="246">
        <v>0</v>
      </c>
      <c r="AB1343" s="93"/>
    </row>
    <row r="1344" spans="1:28" ht="19.5" customHeight="1" x14ac:dyDescent="0.15">
      <c r="A1344" s="191"/>
      <c r="B1344" s="194"/>
      <c r="C1344" s="190" t="s">
        <v>165</v>
      </c>
      <c r="D1344" s="185"/>
      <c r="E1344" s="186" t="s">
        <v>184</v>
      </c>
      <c r="F1344" s="238">
        <v>2.4300000000000002</v>
      </c>
      <c r="G1344" s="238">
        <v>0</v>
      </c>
      <c r="H1344" s="238">
        <v>0</v>
      </c>
      <c r="I1344" s="238">
        <v>0</v>
      </c>
      <c r="J1344" s="238">
        <v>1.06</v>
      </c>
      <c r="K1344" s="238">
        <v>0.59</v>
      </c>
      <c r="L1344" s="238">
        <v>0.15</v>
      </c>
      <c r="M1344" s="238">
        <v>0.11</v>
      </c>
      <c r="N1344" s="238">
        <v>0.17</v>
      </c>
      <c r="O1344" s="238">
        <v>0</v>
      </c>
      <c r="P1344" s="238">
        <v>0</v>
      </c>
      <c r="Q1344" s="238">
        <v>0.11</v>
      </c>
      <c r="R1344" s="238">
        <v>0.24</v>
      </c>
      <c r="S1344" s="238">
        <v>0</v>
      </c>
      <c r="T1344" s="238">
        <v>0</v>
      </c>
      <c r="U1344" s="238">
        <v>0</v>
      </c>
      <c r="V1344" s="238">
        <v>0</v>
      </c>
      <c r="W1344" s="238">
        <v>0</v>
      </c>
      <c r="X1344" s="238">
        <v>0</v>
      </c>
      <c r="Y1344" s="238">
        <v>0</v>
      </c>
      <c r="Z1344" s="238">
        <v>0</v>
      </c>
      <c r="AA1344" s="246">
        <v>0</v>
      </c>
      <c r="AB1344" s="93"/>
    </row>
    <row r="1345" spans="1:28" ht="19.5" customHeight="1" x14ac:dyDescent="0.15">
      <c r="A1345" s="191"/>
      <c r="B1345" s="194"/>
      <c r="C1345" s="194"/>
      <c r="D1345" s="188"/>
      <c r="E1345" s="186" t="s">
        <v>150</v>
      </c>
      <c r="F1345" s="238">
        <v>0.23899999999999999</v>
      </c>
      <c r="G1345" s="238">
        <v>0</v>
      </c>
      <c r="H1345" s="238">
        <v>0</v>
      </c>
      <c r="I1345" s="238">
        <v>0</v>
      </c>
      <c r="J1345" s="238">
        <v>5.3999999999999999E-2</v>
      </c>
      <c r="K1345" s="238">
        <v>4.1000000000000002E-2</v>
      </c>
      <c r="L1345" s="238">
        <v>1.4E-2</v>
      </c>
      <c r="M1345" s="238">
        <v>1.0999999999999999E-2</v>
      </c>
      <c r="N1345" s="238">
        <v>4.1000000000000002E-2</v>
      </c>
      <c r="O1345" s="238">
        <v>0</v>
      </c>
      <c r="P1345" s="238">
        <v>0</v>
      </c>
      <c r="Q1345" s="238">
        <v>1.0999999999999999E-2</v>
      </c>
      <c r="R1345" s="238">
        <v>6.7000000000000004E-2</v>
      </c>
      <c r="S1345" s="238">
        <v>0</v>
      </c>
      <c r="T1345" s="238">
        <v>0</v>
      </c>
      <c r="U1345" s="238">
        <v>0</v>
      </c>
      <c r="V1345" s="238">
        <v>0</v>
      </c>
      <c r="W1345" s="238">
        <v>0</v>
      </c>
      <c r="X1345" s="238">
        <v>0</v>
      </c>
      <c r="Y1345" s="238">
        <v>0</v>
      </c>
      <c r="Z1345" s="238">
        <v>0</v>
      </c>
      <c r="AA1345" s="246">
        <v>0</v>
      </c>
      <c r="AB1345" s="93"/>
    </row>
    <row r="1346" spans="1:28" ht="19.5" customHeight="1" x14ac:dyDescent="0.15">
      <c r="A1346" s="191"/>
      <c r="B1346" s="193"/>
      <c r="C1346" s="190" t="s">
        <v>152</v>
      </c>
      <c r="D1346" s="185"/>
      <c r="E1346" s="186" t="s">
        <v>184</v>
      </c>
      <c r="F1346" s="238">
        <v>395.41</v>
      </c>
      <c r="G1346" s="238">
        <v>0</v>
      </c>
      <c r="H1346" s="238">
        <v>0</v>
      </c>
      <c r="I1346" s="238">
        <v>2.48</v>
      </c>
      <c r="J1346" s="238">
        <v>9.49</v>
      </c>
      <c r="K1346" s="238">
        <v>1.66</v>
      </c>
      <c r="L1346" s="238">
        <v>4.8099999999999996</v>
      </c>
      <c r="M1346" s="238">
        <v>22.39</v>
      </c>
      <c r="N1346" s="238">
        <v>4.41</v>
      </c>
      <c r="O1346" s="238">
        <v>3.7</v>
      </c>
      <c r="P1346" s="238">
        <v>4.58</v>
      </c>
      <c r="Q1346" s="238">
        <v>24.79</v>
      </c>
      <c r="R1346" s="238">
        <v>88.07</v>
      </c>
      <c r="S1346" s="238">
        <v>78.56</v>
      </c>
      <c r="T1346" s="238">
        <v>84.89</v>
      </c>
      <c r="U1346" s="238">
        <v>43.6</v>
      </c>
      <c r="V1346" s="238">
        <v>15.48</v>
      </c>
      <c r="W1346" s="238">
        <v>0.22</v>
      </c>
      <c r="X1346" s="238">
        <v>5.35</v>
      </c>
      <c r="Y1346" s="238">
        <v>0</v>
      </c>
      <c r="Z1346" s="238">
        <v>0.88</v>
      </c>
      <c r="AA1346" s="246">
        <v>0.05</v>
      </c>
      <c r="AB1346" s="93"/>
    </row>
    <row r="1347" spans="1:28" ht="19.5" customHeight="1" x14ac:dyDescent="0.15">
      <c r="A1347" s="191"/>
      <c r="B1347" s="194"/>
      <c r="C1347" s="194"/>
      <c r="D1347" s="188"/>
      <c r="E1347" s="186" t="s">
        <v>150</v>
      </c>
      <c r="F1347" s="238">
        <v>58.518999999999998</v>
      </c>
      <c r="G1347" s="238">
        <v>0</v>
      </c>
      <c r="H1347" s="238">
        <v>0</v>
      </c>
      <c r="I1347" s="238">
        <v>7.0999999999999994E-2</v>
      </c>
      <c r="J1347" s="238">
        <v>0.48599999999999999</v>
      </c>
      <c r="K1347" s="238">
        <v>0.11700000000000001</v>
      </c>
      <c r="L1347" s="238">
        <v>0.435</v>
      </c>
      <c r="M1347" s="238">
        <v>2.2389999999999999</v>
      </c>
      <c r="N1347" s="238">
        <v>0.48599999999999999</v>
      </c>
      <c r="O1347" s="238">
        <v>0.44500000000000001</v>
      </c>
      <c r="P1347" s="238">
        <v>0.64200000000000002</v>
      </c>
      <c r="Q1347" s="238">
        <v>3.504</v>
      </c>
      <c r="R1347" s="238">
        <v>13.2</v>
      </c>
      <c r="S1347" s="238">
        <v>11.75</v>
      </c>
      <c r="T1347" s="238">
        <v>13.236000000000001</v>
      </c>
      <c r="U1347" s="238">
        <v>7.7359999999999998</v>
      </c>
      <c r="V1347" s="238">
        <v>2.9609999999999999</v>
      </c>
      <c r="W1347" s="238">
        <v>5.7000000000000002E-2</v>
      </c>
      <c r="X1347" s="238">
        <v>0.96699999999999997</v>
      </c>
      <c r="Y1347" s="238">
        <v>0</v>
      </c>
      <c r="Z1347" s="238">
        <v>0.17399999999999999</v>
      </c>
      <c r="AA1347" s="246">
        <v>1.2999999999999999E-2</v>
      </c>
      <c r="AB1347" s="93"/>
    </row>
    <row r="1348" spans="1:28" ht="19.5" customHeight="1" x14ac:dyDescent="0.15">
      <c r="A1348" s="191"/>
      <c r="B1348" s="195" t="s">
        <v>94</v>
      </c>
      <c r="C1348" s="186"/>
      <c r="D1348" s="186" t="s">
        <v>153</v>
      </c>
      <c r="E1348" s="186" t="s">
        <v>184</v>
      </c>
      <c r="F1348" s="238">
        <v>39.590000000000003</v>
      </c>
      <c r="G1348" s="238">
        <v>0</v>
      </c>
      <c r="H1348" s="238">
        <v>0</v>
      </c>
      <c r="I1348" s="238">
        <v>0.31</v>
      </c>
      <c r="J1348" s="238">
        <v>0</v>
      </c>
      <c r="K1348" s="238">
        <v>0</v>
      </c>
      <c r="L1348" s="238">
        <v>0</v>
      </c>
      <c r="M1348" s="238">
        <v>0</v>
      </c>
      <c r="N1348" s="238">
        <v>0</v>
      </c>
      <c r="O1348" s="238">
        <v>0</v>
      </c>
      <c r="P1348" s="238">
        <v>0.64</v>
      </c>
      <c r="Q1348" s="238">
        <v>0.4</v>
      </c>
      <c r="R1348" s="238">
        <v>4.8099999999999996</v>
      </c>
      <c r="S1348" s="238">
        <v>4.5999999999999996</v>
      </c>
      <c r="T1348" s="238">
        <v>7.99</v>
      </c>
      <c r="U1348" s="238">
        <v>11.74</v>
      </c>
      <c r="V1348" s="238">
        <v>6.35</v>
      </c>
      <c r="W1348" s="238">
        <v>0.22</v>
      </c>
      <c r="X1348" s="238">
        <v>1.6</v>
      </c>
      <c r="Y1348" s="238">
        <v>0</v>
      </c>
      <c r="Z1348" s="238">
        <v>0.88</v>
      </c>
      <c r="AA1348" s="250">
        <v>0.05</v>
      </c>
      <c r="AB1348" s="93"/>
    </row>
    <row r="1349" spans="1:28" ht="19.5" customHeight="1" x14ac:dyDescent="0.15">
      <c r="A1349" s="191"/>
      <c r="B1349" s="195"/>
      <c r="C1349" s="195" t="s">
        <v>10</v>
      </c>
      <c r="D1349" s="195"/>
      <c r="E1349" s="186" t="s">
        <v>150</v>
      </c>
      <c r="F1349" s="238">
        <v>9.6630000000000003</v>
      </c>
      <c r="G1349" s="238">
        <v>0</v>
      </c>
      <c r="H1349" s="238">
        <v>0</v>
      </c>
      <c r="I1349" s="238">
        <v>1.6E-2</v>
      </c>
      <c r="J1349" s="238">
        <v>0</v>
      </c>
      <c r="K1349" s="238">
        <v>0</v>
      </c>
      <c r="L1349" s="238">
        <v>0</v>
      </c>
      <c r="M1349" s="238">
        <v>0</v>
      </c>
      <c r="N1349" s="238">
        <v>0</v>
      </c>
      <c r="O1349" s="238">
        <v>0</v>
      </c>
      <c r="P1349" s="238">
        <v>0.128</v>
      </c>
      <c r="Q1349" s="238">
        <v>8.8999999999999996E-2</v>
      </c>
      <c r="R1349" s="238">
        <v>1.071</v>
      </c>
      <c r="S1349" s="238">
        <v>1.028</v>
      </c>
      <c r="T1349" s="238">
        <v>2.0049999999999999</v>
      </c>
      <c r="U1349" s="238">
        <v>3.048</v>
      </c>
      <c r="V1349" s="238">
        <v>1.6180000000000001</v>
      </c>
      <c r="W1349" s="238">
        <v>5.7000000000000002E-2</v>
      </c>
      <c r="X1349" s="238">
        <v>0.41599999999999998</v>
      </c>
      <c r="Y1349" s="238">
        <v>0</v>
      </c>
      <c r="Z1349" s="238">
        <v>0.17399999999999999</v>
      </c>
      <c r="AA1349" s="246">
        <v>1.2999999999999999E-2</v>
      </c>
      <c r="AB1349" s="93"/>
    </row>
    <row r="1350" spans="1:28" ht="19.5" customHeight="1" x14ac:dyDescent="0.15">
      <c r="A1350" s="191"/>
      <c r="B1350" s="195"/>
      <c r="C1350" s="195"/>
      <c r="D1350" s="186" t="s">
        <v>157</v>
      </c>
      <c r="E1350" s="186" t="s">
        <v>184</v>
      </c>
      <c r="F1350" s="238">
        <v>37.54</v>
      </c>
      <c r="G1350" s="238">
        <v>0</v>
      </c>
      <c r="H1350" s="238">
        <v>0</v>
      </c>
      <c r="I1350" s="238">
        <v>0.31</v>
      </c>
      <c r="J1350" s="238">
        <v>0</v>
      </c>
      <c r="K1350" s="238">
        <v>0</v>
      </c>
      <c r="L1350" s="238">
        <v>0</v>
      </c>
      <c r="M1350" s="238">
        <v>0</v>
      </c>
      <c r="N1350" s="238">
        <v>0</v>
      </c>
      <c r="O1350" s="238">
        <v>0</v>
      </c>
      <c r="P1350" s="238">
        <v>0.64</v>
      </c>
      <c r="Q1350" s="238">
        <v>0.4</v>
      </c>
      <c r="R1350" s="238">
        <v>4.8099999999999996</v>
      </c>
      <c r="S1350" s="238">
        <v>3.76</v>
      </c>
      <c r="T1350" s="238">
        <v>6.83</v>
      </c>
      <c r="U1350" s="238">
        <v>11.74</v>
      </c>
      <c r="V1350" s="238">
        <v>6.35</v>
      </c>
      <c r="W1350" s="238">
        <v>0.22</v>
      </c>
      <c r="X1350" s="238">
        <v>1.6</v>
      </c>
      <c r="Y1350" s="238">
        <v>0</v>
      </c>
      <c r="Z1350" s="238">
        <v>0.88</v>
      </c>
      <c r="AA1350" s="246">
        <v>0</v>
      </c>
      <c r="AB1350" s="93"/>
    </row>
    <row r="1351" spans="1:28" ht="19.5" customHeight="1" x14ac:dyDescent="0.15">
      <c r="A1351" s="191"/>
      <c r="B1351" s="195"/>
      <c r="C1351" s="195"/>
      <c r="D1351" s="195"/>
      <c r="E1351" s="186" t="s">
        <v>150</v>
      </c>
      <c r="F1351" s="238">
        <v>9.1579999999999995</v>
      </c>
      <c r="G1351" s="238">
        <v>0</v>
      </c>
      <c r="H1351" s="238">
        <v>0</v>
      </c>
      <c r="I1351" s="238">
        <v>1.6E-2</v>
      </c>
      <c r="J1351" s="238">
        <v>0</v>
      </c>
      <c r="K1351" s="238">
        <v>0</v>
      </c>
      <c r="L1351" s="238">
        <v>0</v>
      </c>
      <c r="M1351" s="238">
        <v>0</v>
      </c>
      <c r="N1351" s="238">
        <v>0</v>
      </c>
      <c r="O1351" s="238">
        <v>0</v>
      </c>
      <c r="P1351" s="238">
        <v>0.128</v>
      </c>
      <c r="Q1351" s="238">
        <v>8.8999999999999996E-2</v>
      </c>
      <c r="R1351" s="238">
        <v>1.071</v>
      </c>
      <c r="S1351" s="238">
        <v>0.82599999999999996</v>
      </c>
      <c r="T1351" s="238">
        <v>1.7150000000000001</v>
      </c>
      <c r="U1351" s="238">
        <v>3.048</v>
      </c>
      <c r="V1351" s="238">
        <v>1.6180000000000001</v>
      </c>
      <c r="W1351" s="238">
        <v>5.7000000000000002E-2</v>
      </c>
      <c r="X1351" s="238">
        <v>0.41599999999999998</v>
      </c>
      <c r="Y1351" s="238">
        <v>0</v>
      </c>
      <c r="Z1351" s="238">
        <v>0.17399999999999999</v>
      </c>
      <c r="AA1351" s="246">
        <v>0</v>
      </c>
      <c r="AB1351" s="93"/>
    </row>
    <row r="1352" spans="1:28" ht="19.5" customHeight="1" x14ac:dyDescent="0.15">
      <c r="A1352" s="191"/>
      <c r="B1352" s="195" t="s">
        <v>65</v>
      </c>
      <c r="C1352" s="195" t="s">
        <v>159</v>
      </c>
      <c r="D1352" s="186" t="s">
        <v>160</v>
      </c>
      <c r="E1352" s="186" t="s">
        <v>184</v>
      </c>
      <c r="F1352" s="238">
        <v>2.0499999999999998</v>
      </c>
      <c r="G1352" s="238">
        <v>0</v>
      </c>
      <c r="H1352" s="238">
        <v>0</v>
      </c>
      <c r="I1352" s="238">
        <v>0</v>
      </c>
      <c r="J1352" s="238">
        <v>0</v>
      </c>
      <c r="K1352" s="238">
        <v>0</v>
      </c>
      <c r="L1352" s="238">
        <v>0</v>
      </c>
      <c r="M1352" s="238">
        <v>0</v>
      </c>
      <c r="N1352" s="238">
        <v>0</v>
      </c>
      <c r="O1352" s="238">
        <v>0</v>
      </c>
      <c r="P1352" s="238">
        <v>0</v>
      </c>
      <c r="Q1352" s="238">
        <v>0</v>
      </c>
      <c r="R1352" s="238">
        <v>0</v>
      </c>
      <c r="S1352" s="238">
        <v>0.84</v>
      </c>
      <c r="T1352" s="238">
        <v>1.1599999999999999</v>
      </c>
      <c r="U1352" s="238">
        <v>0</v>
      </c>
      <c r="V1352" s="238">
        <v>0</v>
      </c>
      <c r="W1352" s="238">
        <v>0</v>
      </c>
      <c r="X1352" s="238">
        <v>0</v>
      </c>
      <c r="Y1352" s="238">
        <v>0</v>
      </c>
      <c r="Z1352" s="238">
        <v>0</v>
      </c>
      <c r="AA1352" s="246">
        <v>0.05</v>
      </c>
      <c r="AB1352" s="93"/>
    </row>
    <row r="1353" spans="1:28" ht="19.5" customHeight="1" x14ac:dyDescent="0.15">
      <c r="A1353" s="191"/>
      <c r="B1353" s="195"/>
      <c r="C1353" s="195"/>
      <c r="D1353" s="195"/>
      <c r="E1353" s="186" t="s">
        <v>150</v>
      </c>
      <c r="F1353" s="238">
        <v>0.505</v>
      </c>
      <c r="G1353" s="238">
        <v>0</v>
      </c>
      <c r="H1353" s="238">
        <v>0</v>
      </c>
      <c r="I1353" s="238">
        <v>0</v>
      </c>
      <c r="J1353" s="238">
        <v>0</v>
      </c>
      <c r="K1353" s="238">
        <v>0</v>
      </c>
      <c r="L1353" s="238">
        <v>0</v>
      </c>
      <c r="M1353" s="238">
        <v>0</v>
      </c>
      <c r="N1353" s="238">
        <v>0</v>
      </c>
      <c r="O1353" s="238">
        <v>0</v>
      </c>
      <c r="P1353" s="238">
        <v>0</v>
      </c>
      <c r="Q1353" s="238">
        <v>0</v>
      </c>
      <c r="R1353" s="238">
        <v>0</v>
      </c>
      <c r="S1353" s="238">
        <v>0.20200000000000001</v>
      </c>
      <c r="T1353" s="238">
        <v>0.28999999999999998</v>
      </c>
      <c r="U1353" s="238">
        <v>0</v>
      </c>
      <c r="V1353" s="238">
        <v>0</v>
      </c>
      <c r="W1353" s="238">
        <v>0</v>
      </c>
      <c r="X1353" s="238">
        <v>0</v>
      </c>
      <c r="Y1353" s="238">
        <v>0</v>
      </c>
      <c r="Z1353" s="238">
        <v>0</v>
      </c>
      <c r="AA1353" s="246">
        <v>1.2999999999999999E-2</v>
      </c>
      <c r="AB1353" s="93"/>
    </row>
    <row r="1354" spans="1:28" ht="19.5" customHeight="1" x14ac:dyDescent="0.15">
      <c r="A1354" s="191" t="s">
        <v>85</v>
      </c>
      <c r="B1354" s="195"/>
      <c r="C1354" s="195"/>
      <c r="D1354" s="186" t="s">
        <v>166</v>
      </c>
      <c r="E1354" s="186" t="s">
        <v>184</v>
      </c>
      <c r="F1354" s="238">
        <v>0</v>
      </c>
      <c r="G1354" s="238">
        <v>0</v>
      </c>
      <c r="H1354" s="238">
        <v>0</v>
      </c>
      <c r="I1354" s="238">
        <v>0</v>
      </c>
      <c r="J1354" s="238">
        <v>0</v>
      </c>
      <c r="K1354" s="238">
        <v>0</v>
      </c>
      <c r="L1354" s="238">
        <v>0</v>
      </c>
      <c r="M1354" s="238">
        <v>0</v>
      </c>
      <c r="N1354" s="238">
        <v>0</v>
      </c>
      <c r="O1354" s="238">
        <v>0</v>
      </c>
      <c r="P1354" s="238">
        <v>0</v>
      </c>
      <c r="Q1354" s="238">
        <v>0</v>
      </c>
      <c r="R1354" s="238">
        <v>0</v>
      </c>
      <c r="S1354" s="238">
        <v>0</v>
      </c>
      <c r="T1354" s="238">
        <v>0</v>
      </c>
      <c r="U1354" s="238">
        <v>0</v>
      </c>
      <c r="V1354" s="238">
        <v>0</v>
      </c>
      <c r="W1354" s="238">
        <v>0</v>
      </c>
      <c r="X1354" s="238">
        <v>0</v>
      </c>
      <c r="Y1354" s="238">
        <v>0</v>
      </c>
      <c r="Z1354" s="238">
        <v>0</v>
      </c>
      <c r="AA1354" s="246">
        <v>0</v>
      </c>
      <c r="AB1354" s="93"/>
    </row>
    <row r="1355" spans="1:28" ht="19.5" customHeight="1" x14ac:dyDescent="0.15">
      <c r="A1355" s="191"/>
      <c r="B1355" s="195"/>
      <c r="C1355" s="195" t="s">
        <v>162</v>
      </c>
      <c r="D1355" s="195"/>
      <c r="E1355" s="186" t="s">
        <v>150</v>
      </c>
      <c r="F1355" s="238">
        <v>0</v>
      </c>
      <c r="G1355" s="238">
        <v>0</v>
      </c>
      <c r="H1355" s="238">
        <v>0</v>
      </c>
      <c r="I1355" s="238">
        <v>0</v>
      </c>
      <c r="J1355" s="238">
        <v>0</v>
      </c>
      <c r="K1355" s="238">
        <v>0</v>
      </c>
      <c r="L1355" s="238">
        <v>0</v>
      </c>
      <c r="M1355" s="238">
        <v>0</v>
      </c>
      <c r="N1355" s="238">
        <v>0</v>
      </c>
      <c r="O1355" s="238">
        <v>0</v>
      </c>
      <c r="P1355" s="238">
        <v>0</v>
      </c>
      <c r="Q1355" s="238">
        <v>0</v>
      </c>
      <c r="R1355" s="238">
        <v>0</v>
      </c>
      <c r="S1355" s="238">
        <v>0</v>
      </c>
      <c r="T1355" s="238">
        <v>0</v>
      </c>
      <c r="U1355" s="238">
        <v>0</v>
      </c>
      <c r="V1355" s="238">
        <v>0</v>
      </c>
      <c r="W1355" s="238">
        <v>0</v>
      </c>
      <c r="X1355" s="238">
        <v>0</v>
      </c>
      <c r="Y1355" s="238">
        <v>0</v>
      </c>
      <c r="Z1355" s="238">
        <v>0</v>
      </c>
      <c r="AA1355" s="246">
        <v>0</v>
      </c>
      <c r="AB1355" s="93"/>
    </row>
    <row r="1356" spans="1:28" ht="19.5" customHeight="1" x14ac:dyDescent="0.15">
      <c r="A1356" s="191"/>
      <c r="B1356" s="195" t="s">
        <v>20</v>
      </c>
      <c r="C1356" s="195"/>
      <c r="D1356" s="186" t="s">
        <v>164</v>
      </c>
      <c r="E1356" s="186" t="s">
        <v>184</v>
      </c>
      <c r="F1356" s="238">
        <v>0</v>
      </c>
      <c r="G1356" s="238">
        <v>0</v>
      </c>
      <c r="H1356" s="238">
        <v>0</v>
      </c>
      <c r="I1356" s="238">
        <v>0</v>
      </c>
      <c r="J1356" s="238">
        <v>0</v>
      </c>
      <c r="K1356" s="238">
        <v>0</v>
      </c>
      <c r="L1356" s="238">
        <v>0</v>
      </c>
      <c r="M1356" s="238">
        <v>0</v>
      </c>
      <c r="N1356" s="238">
        <v>0</v>
      </c>
      <c r="O1356" s="238">
        <v>0</v>
      </c>
      <c r="P1356" s="238">
        <v>0</v>
      </c>
      <c r="Q1356" s="238">
        <v>0</v>
      </c>
      <c r="R1356" s="238">
        <v>0</v>
      </c>
      <c r="S1356" s="238">
        <v>0</v>
      </c>
      <c r="T1356" s="238">
        <v>0</v>
      </c>
      <c r="U1356" s="238">
        <v>0</v>
      </c>
      <c r="V1356" s="238">
        <v>0</v>
      </c>
      <c r="W1356" s="238">
        <v>0</v>
      </c>
      <c r="X1356" s="238">
        <v>0</v>
      </c>
      <c r="Y1356" s="238">
        <v>0</v>
      </c>
      <c r="Z1356" s="238">
        <v>0</v>
      </c>
      <c r="AA1356" s="246">
        <v>0</v>
      </c>
      <c r="AB1356" s="93"/>
    </row>
    <row r="1357" spans="1:28" ht="19.5" customHeight="1" x14ac:dyDescent="0.15">
      <c r="A1357" s="191"/>
      <c r="B1357" s="195"/>
      <c r="C1357" s="195"/>
      <c r="D1357" s="195"/>
      <c r="E1357" s="186" t="s">
        <v>150</v>
      </c>
      <c r="F1357" s="238">
        <v>0</v>
      </c>
      <c r="G1357" s="238">
        <v>0</v>
      </c>
      <c r="H1357" s="238">
        <v>0</v>
      </c>
      <c r="I1357" s="238">
        <v>0</v>
      </c>
      <c r="J1357" s="238">
        <v>0</v>
      </c>
      <c r="K1357" s="238">
        <v>0</v>
      </c>
      <c r="L1357" s="238">
        <v>0</v>
      </c>
      <c r="M1357" s="238">
        <v>0</v>
      </c>
      <c r="N1357" s="238">
        <v>0</v>
      </c>
      <c r="O1357" s="238">
        <v>0</v>
      </c>
      <c r="P1357" s="238">
        <v>0</v>
      </c>
      <c r="Q1357" s="238">
        <v>0</v>
      </c>
      <c r="R1357" s="238">
        <v>0</v>
      </c>
      <c r="S1357" s="238">
        <v>0</v>
      </c>
      <c r="T1357" s="238">
        <v>0</v>
      </c>
      <c r="U1357" s="238">
        <v>0</v>
      </c>
      <c r="V1357" s="238">
        <v>0</v>
      </c>
      <c r="W1357" s="238">
        <v>0</v>
      </c>
      <c r="X1357" s="238">
        <v>0</v>
      </c>
      <c r="Y1357" s="238">
        <v>0</v>
      </c>
      <c r="Z1357" s="238">
        <v>0</v>
      </c>
      <c r="AA1357" s="246">
        <v>0</v>
      </c>
      <c r="AB1357" s="93"/>
    </row>
    <row r="1358" spans="1:28" ht="19.5" customHeight="1" x14ac:dyDescent="0.15">
      <c r="A1358" s="191"/>
      <c r="B1358" s="194"/>
      <c r="C1358" s="190" t="s">
        <v>165</v>
      </c>
      <c r="D1358" s="185"/>
      <c r="E1358" s="186" t="s">
        <v>184</v>
      </c>
      <c r="F1358" s="238">
        <v>355.82</v>
      </c>
      <c r="G1358" s="238">
        <v>0</v>
      </c>
      <c r="H1358" s="238">
        <v>0</v>
      </c>
      <c r="I1358" s="238">
        <v>2.17</v>
      </c>
      <c r="J1358" s="238">
        <v>9.49</v>
      </c>
      <c r="K1358" s="238">
        <v>1.66</v>
      </c>
      <c r="L1358" s="238">
        <v>4.8099999999999996</v>
      </c>
      <c r="M1358" s="238">
        <v>22.39</v>
      </c>
      <c r="N1358" s="238">
        <v>4.41</v>
      </c>
      <c r="O1358" s="238">
        <v>3.7</v>
      </c>
      <c r="P1358" s="238">
        <v>3.94</v>
      </c>
      <c r="Q1358" s="238">
        <v>24.39</v>
      </c>
      <c r="R1358" s="238">
        <v>83.26</v>
      </c>
      <c r="S1358" s="238">
        <v>73.959999999999994</v>
      </c>
      <c r="T1358" s="238">
        <v>76.900000000000006</v>
      </c>
      <c r="U1358" s="238">
        <v>31.86</v>
      </c>
      <c r="V1358" s="238">
        <v>9.1300000000000008</v>
      </c>
      <c r="W1358" s="238">
        <v>0</v>
      </c>
      <c r="X1358" s="238">
        <v>3.75</v>
      </c>
      <c r="Y1358" s="238">
        <v>0</v>
      </c>
      <c r="Z1358" s="238">
        <v>0</v>
      </c>
      <c r="AA1358" s="246">
        <v>0</v>
      </c>
      <c r="AB1358" s="93"/>
    </row>
    <row r="1359" spans="1:28" ht="19.5" customHeight="1" thickBot="1" x14ac:dyDescent="0.2">
      <c r="A1359" s="196"/>
      <c r="B1359" s="197"/>
      <c r="C1359" s="197"/>
      <c r="D1359" s="198"/>
      <c r="E1359" s="199" t="s">
        <v>150</v>
      </c>
      <c r="F1359" s="238">
        <v>48.856000000000002</v>
      </c>
      <c r="G1359" s="249">
        <v>0</v>
      </c>
      <c r="H1359" s="248">
        <v>0</v>
      </c>
      <c r="I1359" s="248">
        <v>5.5E-2</v>
      </c>
      <c r="J1359" s="248">
        <v>0.48599999999999999</v>
      </c>
      <c r="K1359" s="248">
        <v>0.11700000000000001</v>
      </c>
      <c r="L1359" s="248">
        <v>0.435</v>
      </c>
      <c r="M1359" s="248">
        <v>2.2389999999999999</v>
      </c>
      <c r="N1359" s="248">
        <v>0.48599999999999999</v>
      </c>
      <c r="O1359" s="248">
        <v>0.44500000000000001</v>
      </c>
      <c r="P1359" s="248">
        <v>0.51400000000000001</v>
      </c>
      <c r="Q1359" s="248">
        <v>3.415</v>
      </c>
      <c r="R1359" s="248">
        <v>12.129</v>
      </c>
      <c r="S1359" s="248">
        <v>10.722</v>
      </c>
      <c r="T1359" s="248">
        <v>11.231</v>
      </c>
      <c r="U1359" s="248">
        <v>4.6879999999999997</v>
      </c>
      <c r="V1359" s="248">
        <v>1.343</v>
      </c>
      <c r="W1359" s="248">
        <v>0</v>
      </c>
      <c r="X1359" s="248">
        <v>0.55100000000000005</v>
      </c>
      <c r="Y1359" s="248">
        <v>0</v>
      </c>
      <c r="Z1359" s="248">
        <v>0</v>
      </c>
      <c r="AA1359" s="247">
        <v>0</v>
      </c>
      <c r="AB1359" s="93"/>
    </row>
    <row r="1360" spans="1:28" ht="19.5" customHeight="1" x14ac:dyDescent="0.15">
      <c r="A1360" s="390" t="s">
        <v>119</v>
      </c>
      <c r="B1360" s="393" t="s">
        <v>120</v>
      </c>
      <c r="C1360" s="394"/>
      <c r="D1360" s="395"/>
      <c r="E1360" s="195" t="s">
        <v>184</v>
      </c>
      <c r="F1360" s="246">
        <v>72.010000000000005</v>
      </c>
    </row>
    <row r="1361" spans="1:28" ht="19.5" customHeight="1" x14ac:dyDescent="0.15">
      <c r="A1361" s="391"/>
      <c r="B1361" s="396" t="s">
        <v>206</v>
      </c>
      <c r="C1361" s="397"/>
      <c r="D1361" s="398"/>
      <c r="E1361" s="186" t="s">
        <v>184</v>
      </c>
      <c r="F1361" s="246">
        <v>65.489999999999995</v>
      </c>
    </row>
    <row r="1362" spans="1:28" ht="19.5" customHeight="1" x14ac:dyDescent="0.15">
      <c r="A1362" s="392"/>
      <c r="B1362" s="396" t="s">
        <v>207</v>
      </c>
      <c r="C1362" s="397"/>
      <c r="D1362" s="398"/>
      <c r="E1362" s="186" t="s">
        <v>184</v>
      </c>
      <c r="F1362" s="246">
        <v>6.52</v>
      </c>
    </row>
    <row r="1363" spans="1:28" ht="19.5" customHeight="1" thickBot="1" x14ac:dyDescent="0.2">
      <c r="A1363" s="399" t="s">
        <v>205</v>
      </c>
      <c r="B1363" s="400"/>
      <c r="C1363" s="400"/>
      <c r="D1363" s="401"/>
      <c r="E1363" s="200" t="s">
        <v>184</v>
      </c>
      <c r="F1363" s="245">
        <v>0</v>
      </c>
    </row>
    <row r="1365" spans="1:28" ht="19.5" customHeight="1" x14ac:dyDescent="0.15">
      <c r="A1365" s="88" t="s">
        <v>387</v>
      </c>
      <c r="F1365" s="259" t="s">
        <v>518</v>
      </c>
    </row>
    <row r="1366" spans="1:28" ht="19.5" customHeight="1" thickBot="1" x14ac:dyDescent="0.2">
      <c r="A1366" s="387" t="s">
        <v>28</v>
      </c>
      <c r="B1366" s="389"/>
      <c r="C1366" s="389"/>
      <c r="D1366" s="389"/>
      <c r="E1366" s="389"/>
      <c r="F1366" s="389"/>
      <c r="G1366" s="389"/>
      <c r="H1366" s="389"/>
      <c r="I1366" s="389"/>
      <c r="J1366" s="389"/>
      <c r="K1366" s="389"/>
      <c r="L1366" s="389"/>
      <c r="M1366" s="389"/>
      <c r="N1366" s="389"/>
      <c r="O1366" s="389"/>
      <c r="P1366" s="389"/>
      <c r="Q1366" s="389"/>
      <c r="R1366" s="389"/>
      <c r="S1366" s="389"/>
      <c r="T1366" s="389"/>
      <c r="U1366" s="389"/>
      <c r="V1366" s="389"/>
      <c r="W1366" s="389"/>
      <c r="X1366" s="389"/>
      <c r="Y1366" s="389"/>
      <c r="Z1366" s="389"/>
      <c r="AA1366" s="389"/>
    </row>
    <row r="1367" spans="1:28" ht="19.5" customHeight="1" x14ac:dyDescent="0.15">
      <c r="A1367" s="182" t="s">
        <v>180</v>
      </c>
      <c r="B1367" s="183"/>
      <c r="C1367" s="183"/>
      <c r="D1367" s="183"/>
      <c r="E1367" s="183"/>
      <c r="F1367" s="90" t="s">
        <v>181</v>
      </c>
      <c r="G1367" s="91"/>
      <c r="H1367" s="91"/>
      <c r="I1367" s="91"/>
      <c r="J1367" s="91"/>
      <c r="K1367" s="91"/>
      <c r="L1367" s="91"/>
      <c r="M1367" s="91"/>
      <c r="N1367" s="91"/>
      <c r="O1367" s="91"/>
      <c r="P1367" s="91"/>
      <c r="Q1367" s="258"/>
      <c r="R1367" s="92"/>
      <c r="S1367" s="91"/>
      <c r="T1367" s="91"/>
      <c r="U1367" s="91"/>
      <c r="V1367" s="91"/>
      <c r="W1367" s="91"/>
      <c r="X1367" s="91"/>
      <c r="Y1367" s="91"/>
      <c r="Z1367" s="91"/>
      <c r="AA1367" s="257" t="s">
        <v>182</v>
      </c>
      <c r="AB1367" s="93"/>
    </row>
    <row r="1368" spans="1:28" ht="19.5" customHeight="1" x14ac:dyDescent="0.15">
      <c r="A1368" s="184" t="s">
        <v>183</v>
      </c>
      <c r="B1368" s="185"/>
      <c r="C1368" s="185"/>
      <c r="D1368" s="185"/>
      <c r="E1368" s="186" t="s">
        <v>184</v>
      </c>
      <c r="F1368" s="238">
        <v>2363.21</v>
      </c>
      <c r="G1368" s="254" t="s">
        <v>185</v>
      </c>
      <c r="H1368" s="254" t="s">
        <v>186</v>
      </c>
      <c r="I1368" s="254" t="s">
        <v>187</v>
      </c>
      <c r="J1368" s="254" t="s">
        <v>188</v>
      </c>
      <c r="K1368" s="254" t="s">
        <v>228</v>
      </c>
      <c r="L1368" s="254" t="s">
        <v>229</v>
      </c>
      <c r="M1368" s="254" t="s">
        <v>230</v>
      </c>
      <c r="N1368" s="254" t="s">
        <v>231</v>
      </c>
      <c r="O1368" s="254" t="s">
        <v>232</v>
      </c>
      <c r="P1368" s="254" t="s">
        <v>233</v>
      </c>
      <c r="Q1368" s="256" t="s">
        <v>234</v>
      </c>
      <c r="R1368" s="255" t="s">
        <v>235</v>
      </c>
      <c r="S1368" s="254" t="s">
        <v>236</v>
      </c>
      <c r="T1368" s="254" t="s">
        <v>237</v>
      </c>
      <c r="U1368" s="254" t="s">
        <v>238</v>
      </c>
      <c r="V1368" s="254" t="s">
        <v>239</v>
      </c>
      <c r="W1368" s="254" t="s">
        <v>42</v>
      </c>
      <c r="X1368" s="254" t="s">
        <v>147</v>
      </c>
      <c r="Y1368" s="254" t="s">
        <v>148</v>
      </c>
      <c r="Z1368" s="254" t="s">
        <v>149</v>
      </c>
      <c r="AA1368" s="251"/>
      <c r="AB1368" s="93"/>
    </row>
    <row r="1369" spans="1:28" ht="19.5" customHeight="1" x14ac:dyDescent="0.15">
      <c r="A1369" s="187"/>
      <c r="B1369" s="188"/>
      <c r="C1369" s="188"/>
      <c r="D1369" s="188"/>
      <c r="E1369" s="186" t="s">
        <v>150</v>
      </c>
      <c r="F1369" s="238">
        <v>644.26900000000103</v>
      </c>
      <c r="G1369" s="252"/>
      <c r="H1369" s="252"/>
      <c r="I1369" s="252"/>
      <c r="J1369" s="252"/>
      <c r="K1369" s="252"/>
      <c r="L1369" s="252"/>
      <c r="M1369" s="252"/>
      <c r="N1369" s="252"/>
      <c r="O1369" s="252"/>
      <c r="P1369" s="252"/>
      <c r="Q1369" s="253"/>
      <c r="R1369" s="94"/>
      <c r="S1369" s="252"/>
      <c r="T1369" s="252"/>
      <c r="U1369" s="252"/>
      <c r="V1369" s="252"/>
      <c r="W1369" s="252"/>
      <c r="X1369" s="252"/>
      <c r="Y1369" s="252"/>
      <c r="Z1369" s="252"/>
      <c r="AA1369" s="251" t="s">
        <v>151</v>
      </c>
      <c r="AB1369" s="93"/>
    </row>
    <row r="1370" spans="1:28" ht="19.5" customHeight="1" x14ac:dyDescent="0.15">
      <c r="A1370" s="189"/>
      <c r="B1370" s="190" t="s">
        <v>152</v>
      </c>
      <c r="C1370" s="185"/>
      <c r="D1370" s="185"/>
      <c r="E1370" s="186" t="s">
        <v>184</v>
      </c>
      <c r="F1370" s="238">
        <v>2314.9899999999998</v>
      </c>
      <c r="G1370" s="238">
        <v>2.83</v>
      </c>
      <c r="H1370" s="238">
        <v>12.43</v>
      </c>
      <c r="I1370" s="238">
        <v>12.94</v>
      </c>
      <c r="J1370" s="238">
        <v>12.53</v>
      </c>
      <c r="K1370" s="238">
        <v>38.619999999999997</v>
      </c>
      <c r="L1370" s="238">
        <v>52.42</v>
      </c>
      <c r="M1370" s="238">
        <v>107.18</v>
      </c>
      <c r="N1370" s="238">
        <v>129.71</v>
      </c>
      <c r="O1370" s="238">
        <v>106.9</v>
      </c>
      <c r="P1370" s="238">
        <v>142.83000000000001</v>
      </c>
      <c r="Q1370" s="238">
        <v>235.42</v>
      </c>
      <c r="R1370" s="238">
        <v>383.37</v>
      </c>
      <c r="S1370" s="238">
        <v>338.19</v>
      </c>
      <c r="T1370" s="238">
        <v>330.21</v>
      </c>
      <c r="U1370" s="238">
        <v>154.43</v>
      </c>
      <c r="V1370" s="238">
        <v>146.49</v>
      </c>
      <c r="W1370" s="238">
        <v>47.18</v>
      </c>
      <c r="X1370" s="238">
        <v>32.44</v>
      </c>
      <c r="Y1370" s="238">
        <v>2.4900000000000002</v>
      </c>
      <c r="Z1370" s="238">
        <v>6.31</v>
      </c>
      <c r="AA1370" s="246">
        <v>20.07</v>
      </c>
      <c r="AB1370" s="93"/>
    </row>
    <row r="1371" spans="1:28" ht="19.5" customHeight="1" x14ac:dyDescent="0.15">
      <c r="A1371" s="191"/>
      <c r="B1371" s="192"/>
      <c r="C1371" s="188"/>
      <c r="D1371" s="188"/>
      <c r="E1371" s="186" t="s">
        <v>150</v>
      </c>
      <c r="F1371" s="238">
        <v>644.26900000000103</v>
      </c>
      <c r="G1371" s="238">
        <v>0</v>
      </c>
      <c r="H1371" s="238">
        <v>2E-3</v>
      </c>
      <c r="I1371" s="238">
        <v>0.42599999999999999</v>
      </c>
      <c r="J1371" s="238">
        <v>0.84599999999999997</v>
      </c>
      <c r="K1371" s="238">
        <v>5.915</v>
      </c>
      <c r="L1371" s="238">
        <v>9.3019999999999996</v>
      </c>
      <c r="M1371" s="238">
        <v>25.373999999999999</v>
      </c>
      <c r="N1371" s="238">
        <v>35.939</v>
      </c>
      <c r="O1371" s="238">
        <v>32.945</v>
      </c>
      <c r="P1371" s="238">
        <v>43.54</v>
      </c>
      <c r="Q1371" s="238">
        <v>78.619000000000398</v>
      </c>
      <c r="R1371" s="238">
        <v>125.044</v>
      </c>
      <c r="S1371" s="238">
        <v>98.718999999999994</v>
      </c>
      <c r="T1371" s="238">
        <v>87.528000000000006</v>
      </c>
      <c r="U1371" s="238">
        <v>37.072000000000003</v>
      </c>
      <c r="V1371" s="238">
        <v>35.755000000000003</v>
      </c>
      <c r="W1371" s="238">
        <v>12.917</v>
      </c>
      <c r="X1371" s="238">
        <v>8.5909999999999993</v>
      </c>
      <c r="Y1371" s="238">
        <v>0.91900000000000004</v>
      </c>
      <c r="Z1371" s="238">
        <v>1.2370000000000001</v>
      </c>
      <c r="AA1371" s="246">
        <v>3.5790000000000002</v>
      </c>
      <c r="AB1371" s="93"/>
    </row>
    <row r="1372" spans="1:28" ht="19.5" customHeight="1" x14ac:dyDescent="0.15">
      <c r="A1372" s="191"/>
      <c r="B1372" s="193"/>
      <c r="C1372" s="190" t="s">
        <v>152</v>
      </c>
      <c r="D1372" s="185"/>
      <c r="E1372" s="186" t="s">
        <v>184</v>
      </c>
      <c r="F1372" s="238">
        <v>1556.25</v>
      </c>
      <c r="G1372" s="238">
        <v>2.83</v>
      </c>
      <c r="H1372" s="238">
        <v>11.73</v>
      </c>
      <c r="I1372" s="238">
        <v>3.99</v>
      </c>
      <c r="J1372" s="238">
        <v>6.99</v>
      </c>
      <c r="K1372" s="238">
        <v>32.25</v>
      </c>
      <c r="L1372" s="238">
        <v>38.1</v>
      </c>
      <c r="M1372" s="238">
        <v>97.8</v>
      </c>
      <c r="N1372" s="238">
        <v>120.68</v>
      </c>
      <c r="O1372" s="238">
        <v>101.32</v>
      </c>
      <c r="P1372" s="238">
        <v>124.59</v>
      </c>
      <c r="Q1372" s="238">
        <v>200.47</v>
      </c>
      <c r="R1372" s="238">
        <v>295.91000000000003</v>
      </c>
      <c r="S1372" s="238">
        <v>200.16</v>
      </c>
      <c r="T1372" s="238">
        <v>156.26</v>
      </c>
      <c r="U1372" s="238">
        <v>50.95</v>
      </c>
      <c r="V1372" s="238">
        <v>52.38</v>
      </c>
      <c r="W1372" s="238">
        <v>33.26</v>
      </c>
      <c r="X1372" s="238">
        <v>19.100000000000001</v>
      </c>
      <c r="Y1372" s="238">
        <v>2.11</v>
      </c>
      <c r="Z1372" s="238">
        <v>1.17</v>
      </c>
      <c r="AA1372" s="246">
        <v>4.2</v>
      </c>
      <c r="AB1372" s="93"/>
    </row>
    <row r="1373" spans="1:28" ht="19.5" customHeight="1" x14ac:dyDescent="0.15">
      <c r="A1373" s="191"/>
      <c r="B1373" s="194"/>
      <c r="C1373" s="194"/>
      <c r="D1373" s="188"/>
      <c r="E1373" s="186" t="s">
        <v>150</v>
      </c>
      <c r="F1373" s="238">
        <v>534.20200000000102</v>
      </c>
      <c r="G1373" s="238">
        <v>0</v>
      </c>
      <c r="H1373" s="238">
        <v>1E-3</v>
      </c>
      <c r="I1373" s="238">
        <v>0.189</v>
      </c>
      <c r="J1373" s="238">
        <v>0.52</v>
      </c>
      <c r="K1373" s="238">
        <v>5.4669999999999996</v>
      </c>
      <c r="L1373" s="238">
        <v>8.0060000000000002</v>
      </c>
      <c r="M1373" s="238">
        <v>24.436</v>
      </c>
      <c r="N1373" s="238">
        <v>34.935000000000002</v>
      </c>
      <c r="O1373" s="238">
        <v>32.274999999999999</v>
      </c>
      <c r="P1373" s="238">
        <v>41.152999999999999</v>
      </c>
      <c r="Q1373" s="238">
        <v>73.728000000000407</v>
      </c>
      <c r="R1373" s="238">
        <v>111.99</v>
      </c>
      <c r="S1373" s="238">
        <v>77.858000000000004</v>
      </c>
      <c r="T1373" s="238">
        <v>61.678999999999903</v>
      </c>
      <c r="U1373" s="238">
        <v>20.672999999999998</v>
      </c>
      <c r="V1373" s="238">
        <v>21.341000000000001</v>
      </c>
      <c r="W1373" s="238">
        <v>10.808999999999999</v>
      </c>
      <c r="X1373" s="238">
        <v>6.633</v>
      </c>
      <c r="Y1373" s="238">
        <v>0.86299999999999999</v>
      </c>
      <c r="Z1373" s="238">
        <v>0.48</v>
      </c>
      <c r="AA1373" s="246">
        <v>1.1659999999999999</v>
      </c>
      <c r="AB1373" s="93"/>
    </row>
    <row r="1374" spans="1:28" ht="19.5" customHeight="1" x14ac:dyDescent="0.15">
      <c r="A1374" s="191"/>
      <c r="B1374" s="195"/>
      <c r="C1374" s="186"/>
      <c r="D1374" s="186" t="s">
        <v>153</v>
      </c>
      <c r="E1374" s="186" t="s">
        <v>184</v>
      </c>
      <c r="F1374" s="238">
        <v>1550.44</v>
      </c>
      <c r="G1374" s="238">
        <v>2.36</v>
      </c>
      <c r="H1374" s="238">
        <v>11.62</v>
      </c>
      <c r="I1374" s="238">
        <v>3.88</v>
      </c>
      <c r="J1374" s="238">
        <v>6.99</v>
      </c>
      <c r="K1374" s="238">
        <v>32.119999999999997</v>
      </c>
      <c r="L1374" s="238">
        <v>38.1</v>
      </c>
      <c r="M1374" s="238">
        <v>97.8</v>
      </c>
      <c r="N1374" s="238">
        <v>118.89</v>
      </c>
      <c r="O1374" s="238">
        <v>101.32</v>
      </c>
      <c r="P1374" s="238">
        <v>121.94</v>
      </c>
      <c r="Q1374" s="238">
        <v>200.39</v>
      </c>
      <c r="R1374" s="238">
        <v>295.91000000000003</v>
      </c>
      <c r="S1374" s="238">
        <v>200.03</v>
      </c>
      <c r="T1374" s="238">
        <v>156.26</v>
      </c>
      <c r="U1374" s="238">
        <v>50.85</v>
      </c>
      <c r="V1374" s="238">
        <v>52.14</v>
      </c>
      <c r="W1374" s="238">
        <v>33.26</v>
      </c>
      <c r="X1374" s="238">
        <v>19.100000000000001</v>
      </c>
      <c r="Y1374" s="238">
        <v>2.11</v>
      </c>
      <c r="Z1374" s="238">
        <v>1.17</v>
      </c>
      <c r="AA1374" s="246">
        <v>4.2</v>
      </c>
      <c r="AB1374" s="93"/>
    </row>
    <row r="1375" spans="1:28" ht="19.5" customHeight="1" x14ac:dyDescent="0.15">
      <c r="A1375" s="191"/>
      <c r="B1375" s="195" t="s">
        <v>154</v>
      </c>
      <c r="C1375" s="195"/>
      <c r="D1375" s="195"/>
      <c r="E1375" s="186" t="s">
        <v>150</v>
      </c>
      <c r="F1375" s="238">
        <v>533.34800000000098</v>
      </c>
      <c r="G1375" s="238">
        <v>0</v>
      </c>
      <c r="H1375" s="238">
        <v>0</v>
      </c>
      <c r="I1375" s="238">
        <v>0.186</v>
      </c>
      <c r="J1375" s="238">
        <v>0.52</v>
      </c>
      <c r="K1375" s="238">
        <v>5.4580000000000002</v>
      </c>
      <c r="L1375" s="238">
        <v>8.0060000000000002</v>
      </c>
      <c r="M1375" s="238">
        <v>24.436</v>
      </c>
      <c r="N1375" s="238">
        <v>34.506</v>
      </c>
      <c r="O1375" s="238">
        <v>32.274999999999999</v>
      </c>
      <c r="P1375" s="238">
        <v>40.808</v>
      </c>
      <c r="Q1375" s="238">
        <v>73.716000000000406</v>
      </c>
      <c r="R1375" s="238">
        <v>111.99</v>
      </c>
      <c r="S1375" s="238">
        <v>77.838999999999999</v>
      </c>
      <c r="T1375" s="238">
        <v>61.678999999999903</v>
      </c>
      <c r="U1375" s="238">
        <v>20.663</v>
      </c>
      <c r="V1375" s="238">
        <v>21.315000000000001</v>
      </c>
      <c r="W1375" s="238">
        <v>10.808999999999999</v>
      </c>
      <c r="X1375" s="238">
        <v>6.633</v>
      </c>
      <c r="Y1375" s="238">
        <v>0.86299999999999999</v>
      </c>
      <c r="Z1375" s="238">
        <v>0.48</v>
      </c>
      <c r="AA1375" s="246">
        <v>1.1659999999999999</v>
      </c>
      <c r="AB1375" s="93"/>
    </row>
    <row r="1376" spans="1:28" ht="19.5" customHeight="1" x14ac:dyDescent="0.15">
      <c r="A1376" s="191" t="s">
        <v>155</v>
      </c>
      <c r="B1376" s="195"/>
      <c r="C1376" s="195" t="s">
        <v>10</v>
      </c>
      <c r="D1376" s="186" t="s">
        <v>156</v>
      </c>
      <c r="E1376" s="186" t="s">
        <v>184</v>
      </c>
      <c r="F1376" s="238">
        <v>1484.46</v>
      </c>
      <c r="G1376" s="238">
        <v>0</v>
      </c>
      <c r="H1376" s="238">
        <v>1.02</v>
      </c>
      <c r="I1376" s="238">
        <v>2.66</v>
      </c>
      <c r="J1376" s="238">
        <v>4.04</v>
      </c>
      <c r="K1376" s="238">
        <v>32.119999999999997</v>
      </c>
      <c r="L1376" s="238">
        <v>38.1</v>
      </c>
      <c r="M1376" s="238">
        <v>97.58</v>
      </c>
      <c r="N1376" s="238">
        <v>118.89</v>
      </c>
      <c r="O1376" s="238">
        <v>101.04</v>
      </c>
      <c r="P1376" s="238">
        <v>121.71</v>
      </c>
      <c r="Q1376" s="238">
        <v>197.23</v>
      </c>
      <c r="R1376" s="238">
        <v>291.51</v>
      </c>
      <c r="S1376" s="238">
        <v>197.56</v>
      </c>
      <c r="T1376" s="238">
        <v>150.31</v>
      </c>
      <c r="U1376" s="238">
        <v>49.67</v>
      </c>
      <c r="V1376" s="238">
        <v>51.76</v>
      </c>
      <c r="W1376" s="238">
        <v>14.4</v>
      </c>
      <c r="X1376" s="238">
        <v>11.09</v>
      </c>
      <c r="Y1376" s="238">
        <v>2.11</v>
      </c>
      <c r="Z1376" s="238">
        <v>1.17</v>
      </c>
      <c r="AA1376" s="246">
        <v>0.49</v>
      </c>
      <c r="AB1376" s="93"/>
    </row>
    <row r="1377" spans="1:28" ht="19.5" customHeight="1" x14ac:dyDescent="0.15">
      <c r="A1377" s="191"/>
      <c r="B1377" s="195"/>
      <c r="C1377" s="195"/>
      <c r="D1377" s="195"/>
      <c r="E1377" s="186" t="s">
        <v>150</v>
      </c>
      <c r="F1377" s="238">
        <v>520.73000000000104</v>
      </c>
      <c r="G1377" s="238">
        <v>0</v>
      </c>
      <c r="H1377" s="238">
        <v>0</v>
      </c>
      <c r="I1377" s="238">
        <v>0.186</v>
      </c>
      <c r="J1377" s="238">
        <v>0.48399999999999999</v>
      </c>
      <c r="K1377" s="238">
        <v>5.4580000000000002</v>
      </c>
      <c r="L1377" s="238">
        <v>8.0060000000000002</v>
      </c>
      <c r="M1377" s="238">
        <v>24.422999999999998</v>
      </c>
      <c r="N1377" s="238">
        <v>34.506</v>
      </c>
      <c r="O1377" s="238">
        <v>32.210999999999999</v>
      </c>
      <c r="P1377" s="238">
        <v>40.762</v>
      </c>
      <c r="Q1377" s="238">
        <v>72.988000000000397</v>
      </c>
      <c r="R1377" s="238">
        <v>110.858</v>
      </c>
      <c r="S1377" s="238">
        <v>77.158000000000001</v>
      </c>
      <c r="T1377" s="238">
        <v>60.116999999999898</v>
      </c>
      <c r="U1377" s="238">
        <v>20.356999999999999</v>
      </c>
      <c r="V1377" s="238">
        <v>21.216000000000001</v>
      </c>
      <c r="W1377" s="238">
        <v>5.9059999999999997</v>
      </c>
      <c r="X1377" s="238">
        <v>4.5490000000000004</v>
      </c>
      <c r="Y1377" s="238">
        <v>0.86299999999999999</v>
      </c>
      <c r="Z1377" s="238">
        <v>0.48</v>
      </c>
      <c r="AA1377" s="246">
        <v>0.20200000000000001</v>
      </c>
      <c r="AB1377" s="93"/>
    </row>
    <row r="1378" spans="1:28" ht="19.5" customHeight="1" x14ac:dyDescent="0.15">
      <c r="A1378" s="191"/>
      <c r="B1378" s="195"/>
      <c r="C1378" s="195"/>
      <c r="D1378" s="186" t="s">
        <v>157</v>
      </c>
      <c r="E1378" s="186" t="s">
        <v>184</v>
      </c>
      <c r="F1378" s="238">
        <v>5.03</v>
      </c>
      <c r="G1378" s="238">
        <v>0</v>
      </c>
      <c r="H1378" s="238">
        <v>0</v>
      </c>
      <c r="I1378" s="238">
        <v>0</v>
      </c>
      <c r="J1378" s="238">
        <v>0</v>
      </c>
      <c r="K1378" s="238">
        <v>0</v>
      </c>
      <c r="L1378" s="238">
        <v>0</v>
      </c>
      <c r="M1378" s="238">
        <v>0</v>
      </c>
      <c r="N1378" s="238">
        <v>0</v>
      </c>
      <c r="O1378" s="238">
        <v>0</v>
      </c>
      <c r="P1378" s="238">
        <v>0.16</v>
      </c>
      <c r="Q1378" s="238">
        <v>1.1000000000000001</v>
      </c>
      <c r="R1378" s="238">
        <v>1.35</v>
      </c>
      <c r="S1378" s="238">
        <v>0</v>
      </c>
      <c r="T1378" s="238">
        <v>0</v>
      </c>
      <c r="U1378" s="238">
        <v>1.18</v>
      </c>
      <c r="V1378" s="238">
        <v>0</v>
      </c>
      <c r="W1378" s="238">
        <v>1.24</v>
      </c>
      <c r="X1378" s="238">
        <v>0</v>
      </c>
      <c r="Y1378" s="238">
        <v>0</v>
      </c>
      <c r="Z1378" s="238">
        <v>0</v>
      </c>
      <c r="AA1378" s="246">
        <v>0</v>
      </c>
      <c r="AB1378" s="93"/>
    </row>
    <row r="1379" spans="1:28" ht="19.5" customHeight="1" x14ac:dyDescent="0.15">
      <c r="A1379" s="191"/>
      <c r="B1379" s="195"/>
      <c r="C1379" s="195"/>
      <c r="D1379" s="195"/>
      <c r="E1379" s="186" t="s">
        <v>150</v>
      </c>
      <c r="F1379" s="238">
        <v>1.212</v>
      </c>
      <c r="G1379" s="238">
        <v>0</v>
      </c>
      <c r="H1379" s="238">
        <v>0</v>
      </c>
      <c r="I1379" s="238">
        <v>0</v>
      </c>
      <c r="J1379" s="238">
        <v>0</v>
      </c>
      <c r="K1379" s="238">
        <v>0</v>
      </c>
      <c r="L1379" s="238">
        <v>0</v>
      </c>
      <c r="M1379" s="238">
        <v>0</v>
      </c>
      <c r="N1379" s="238">
        <v>0</v>
      </c>
      <c r="O1379" s="238">
        <v>0</v>
      </c>
      <c r="P1379" s="238">
        <v>3.2000000000000001E-2</v>
      </c>
      <c r="Q1379" s="238">
        <v>0.24099999999999999</v>
      </c>
      <c r="R1379" s="238">
        <v>0.311</v>
      </c>
      <c r="S1379" s="238">
        <v>0</v>
      </c>
      <c r="T1379" s="238">
        <v>0</v>
      </c>
      <c r="U1379" s="238">
        <v>0.30599999999999999</v>
      </c>
      <c r="V1379" s="238">
        <v>0</v>
      </c>
      <c r="W1379" s="238">
        <v>0.32200000000000001</v>
      </c>
      <c r="X1379" s="238">
        <v>0</v>
      </c>
      <c r="Y1379" s="238">
        <v>0</v>
      </c>
      <c r="Z1379" s="238">
        <v>0</v>
      </c>
      <c r="AA1379" s="246">
        <v>0</v>
      </c>
      <c r="AB1379" s="93"/>
    </row>
    <row r="1380" spans="1:28" ht="19.5" customHeight="1" x14ac:dyDescent="0.15">
      <c r="A1380" s="191"/>
      <c r="B1380" s="195" t="s">
        <v>158</v>
      </c>
      <c r="C1380" s="195" t="s">
        <v>159</v>
      </c>
      <c r="D1380" s="186" t="s">
        <v>160</v>
      </c>
      <c r="E1380" s="186" t="s">
        <v>184</v>
      </c>
      <c r="F1380" s="238">
        <v>35.53</v>
      </c>
      <c r="G1380" s="238">
        <v>0</v>
      </c>
      <c r="H1380" s="238">
        <v>0</v>
      </c>
      <c r="I1380" s="238">
        <v>0</v>
      </c>
      <c r="J1380" s="238">
        <v>0</v>
      </c>
      <c r="K1380" s="238">
        <v>0</v>
      </c>
      <c r="L1380" s="238">
        <v>0</v>
      </c>
      <c r="M1380" s="238">
        <v>0</v>
      </c>
      <c r="N1380" s="238">
        <v>0</v>
      </c>
      <c r="O1380" s="238">
        <v>0</v>
      </c>
      <c r="P1380" s="238">
        <v>7.0000000000000007E-2</v>
      </c>
      <c r="Q1380" s="238">
        <v>1.25</v>
      </c>
      <c r="R1380" s="238">
        <v>0.11</v>
      </c>
      <c r="S1380" s="238">
        <v>0.25</v>
      </c>
      <c r="T1380" s="238">
        <v>4.13</v>
      </c>
      <c r="U1380" s="238">
        <v>0</v>
      </c>
      <c r="V1380" s="238">
        <v>0.38</v>
      </c>
      <c r="W1380" s="238">
        <v>17.62</v>
      </c>
      <c r="X1380" s="238">
        <v>8.01</v>
      </c>
      <c r="Y1380" s="238">
        <v>0</v>
      </c>
      <c r="Z1380" s="238">
        <v>0</v>
      </c>
      <c r="AA1380" s="246">
        <v>3.71</v>
      </c>
      <c r="AB1380" s="93"/>
    </row>
    <row r="1381" spans="1:28" ht="19.5" customHeight="1" x14ac:dyDescent="0.15">
      <c r="A1381" s="191"/>
      <c r="B1381" s="195"/>
      <c r="C1381" s="195"/>
      <c r="D1381" s="195"/>
      <c r="E1381" s="186" t="s">
        <v>150</v>
      </c>
      <c r="F1381" s="238">
        <v>9.1370000000000005</v>
      </c>
      <c r="G1381" s="238">
        <v>0</v>
      </c>
      <c r="H1381" s="238">
        <v>0</v>
      </c>
      <c r="I1381" s="238">
        <v>0</v>
      </c>
      <c r="J1381" s="238">
        <v>0</v>
      </c>
      <c r="K1381" s="238">
        <v>0</v>
      </c>
      <c r="L1381" s="238">
        <v>0</v>
      </c>
      <c r="M1381" s="238">
        <v>0</v>
      </c>
      <c r="N1381" s="238">
        <v>0</v>
      </c>
      <c r="O1381" s="238">
        <v>0</v>
      </c>
      <c r="P1381" s="238">
        <v>1.4E-2</v>
      </c>
      <c r="Q1381" s="238">
        <v>0.27600000000000002</v>
      </c>
      <c r="R1381" s="238">
        <v>2.5999999999999999E-2</v>
      </c>
      <c r="S1381" s="238">
        <v>0.06</v>
      </c>
      <c r="T1381" s="238">
        <v>1.0329999999999999</v>
      </c>
      <c r="U1381" s="238">
        <v>0</v>
      </c>
      <c r="V1381" s="238">
        <v>9.9000000000000005E-2</v>
      </c>
      <c r="W1381" s="238">
        <v>4.5810000000000004</v>
      </c>
      <c r="X1381" s="238">
        <v>2.0840000000000001</v>
      </c>
      <c r="Y1381" s="238">
        <v>0</v>
      </c>
      <c r="Z1381" s="238">
        <v>0</v>
      </c>
      <c r="AA1381" s="246">
        <v>0.96399999999999997</v>
      </c>
      <c r="AB1381" s="93"/>
    </row>
    <row r="1382" spans="1:28" ht="19.5" customHeight="1" x14ac:dyDescent="0.15">
      <c r="A1382" s="191"/>
      <c r="B1382" s="195"/>
      <c r="C1382" s="195"/>
      <c r="D1382" s="186" t="s">
        <v>161</v>
      </c>
      <c r="E1382" s="186" t="s">
        <v>184</v>
      </c>
      <c r="F1382" s="238">
        <v>16.350000000000001</v>
      </c>
      <c r="G1382" s="238">
        <v>2.36</v>
      </c>
      <c r="H1382" s="238">
        <v>9.6</v>
      </c>
      <c r="I1382" s="238">
        <v>1.22</v>
      </c>
      <c r="J1382" s="238">
        <v>2.95</v>
      </c>
      <c r="K1382" s="238">
        <v>0</v>
      </c>
      <c r="L1382" s="238">
        <v>0</v>
      </c>
      <c r="M1382" s="238">
        <v>0.22</v>
      </c>
      <c r="N1382" s="238">
        <v>0</v>
      </c>
      <c r="O1382" s="238">
        <v>0</v>
      </c>
      <c r="P1382" s="238">
        <v>0</v>
      </c>
      <c r="Q1382" s="238">
        <v>0</v>
      </c>
      <c r="R1382" s="238">
        <v>0</v>
      </c>
      <c r="S1382" s="238">
        <v>0</v>
      </c>
      <c r="T1382" s="238">
        <v>0</v>
      </c>
      <c r="U1382" s="238">
        <v>0</v>
      </c>
      <c r="V1382" s="238">
        <v>0</v>
      </c>
      <c r="W1382" s="238">
        <v>0</v>
      </c>
      <c r="X1382" s="238">
        <v>0</v>
      </c>
      <c r="Y1382" s="238">
        <v>0</v>
      </c>
      <c r="Z1382" s="238">
        <v>0</v>
      </c>
      <c r="AA1382" s="246">
        <v>0</v>
      </c>
      <c r="AB1382" s="93"/>
    </row>
    <row r="1383" spans="1:28" ht="19.5" customHeight="1" x14ac:dyDescent="0.15">
      <c r="A1383" s="191"/>
      <c r="B1383" s="195"/>
      <c r="C1383" s="195"/>
      <c r="D1383" s="195"/>
      <c r="E1383" s="186" t="s">
        <v>150</v>
      </c>
      <c r="F1383" s="238">
        <v>4.9000000000000002E-2</v>
      </c>
      <c r="G1383" s="238">
        <v>0</v>
      </c>
      <c r="H1383" s="238">
        <v>0</v>
      </c>
      <c r="I1383" s="238">
        <v>0</v>
      </c>
      <c r="J1383" s="238">
        <v>3.5999999999999997E-2</v>
      </c>
      <c r="K1383" s="238">
        <v>0</v>
      </c>
      <c r="L1383" s="238">
        <v>0</v>
      </c>
      <c r="M1383" s="238">
        <v>1.2999999999999999E-2</v>
      </c>
      <c r="N1383" s="238">
        <v>0</v>
      </c>
      <c r="O1383" s="238">
        <v>0</v>
      </c>
      <c r="P1383" s="238">
        <v>0</v>
      </c>
      <c r="Q1383" s="238">
        <v>0</v>
      </c>
      <c r="R1383" s="238">
        <v>0</v>
      </c>
      <c r="S1383" s="238">
        <v>0</v>
      </c>
      <c r="T1383" s="238">
        <v>0</v>
      </c>
      <c r="U1383" s="238">
        <v>0</v>
      </c>
      <c r="V1383" s="238">
        <v>0</v>
      </c>
      <c r="W1383" s="238">
        <v>0</v>
      </c>
      <c r="X1383" s="238">
        <v>0</v>
      </c>
      <c r="Y1383" s="238">
        <v>0</v>
      </c>
      <c r="Z1383" s="238">
        <v>0</v>
      </c>
      <c r="AA1383" s="246">
        <v>0</v>
      </c>
      <c r="AB1383" s="93"/>
    </row>
    <row r="1384" spans="1:28" ht="19.5" customHeight="1" x14ac:dyDescent="0.15">
      <c r="A1384" s="191"/>
      <c r="B1384" s="195"/>
      <c r="C1384" s="195" t="s">
        <v>162</v>
      </c>
      <c r="D1384" s="186" t="s">
        <v>163</v>
      </c>
      <c r="E1384" s="186" t="s">
        <v>184</v>
      </c>
      <c r="F1384" s="238">
        <v>8.07</v>
      </c>
      <c r="G1384" s="238">
        <v>0</v>
      </c>
      <c r="H1384" s="238">
        <v>0</v>
      </c>
      <c r="I1384" s="238">
        <v>0</v>
      </c>
      <c r="J1384" s="238">
        <v>0</v>
      </c>
      <c r="K1384" s="238">
        <v>0</v>
      </c>
      <c r="L1384" s="238">
        <v>0</v>
      </c>
      <c r="M1384" s="238">
        <v>0</v>
      </c>
      <c r="N1384" s="238">
        <v>0</v>
      </c>
      <c r="O1384" s="238">
        <v>0.28000000000000003</v>
      </c>
      <c r="P1384" s="238">
        <v>0</v>
      </c>
      <c r="Q1384" s="238">
        <v>0.81</v>
      </c>
      <c r="R1384" s="238">
        <v>2.94</v>
      </c>
      <c r="S1384" s="238">
        <v>2.2200000000000002</v>
      </c>
      <c r="T1384" s="238">
        <v>1.82</v>
      </c>
      <c r="U1384" s="238">
        <v>0</v>
      </c>
      <c r="V1384" s="238">
        <v>0</v>
      </c>
      <c r="W1384" s="238">
        <v>0</v>
      </c>
      <c r="X1384" s="238">
        <v>0</v>
      </c>
      <c r="Y1384" s="238">
        <v>0</v>
      </c>
      <c r="Z1384" s="238">
        <v>0</v>
      </c>
      <c r="AA1384" s="246">
        <v>0</v>
      </c>
      <c r="AB1384" s="93"/>
    </row>
    <row r="1385" spans="1:28" ht="19.5" customHeight="1" x14ac:dyDescent="0.15">
      <c r="A1385" s="191"/>
      <c r="B1385" s="195" t="s">
        <v>20</v>
      </c>
      <c r="C1385" s="195"/>
      <c r="D1385" s="195"/>
      <c r="E1385" s="186" t="s">
        <v>150</v>
      </c>
      <c r="F1385" s="238">
        <v>2.2200000000000002</v>
      </c>
      <c r="G1385" s="238">
        <v>0</v>
      </c>
      <c r="H1385" s="238">
        <v>0</v>
      </c>
      <c r="I1385" s="238">
        <v>0</v>
      </c>
      <c r="J1385" s="238">
        <v>0</v>
      </c>
      <c r="K1385" s="238">
        <v>0</v>
      </c>
      <c r="L1385" s="238">
        <v>0</v>
      </c>
      <c r="M1385" s="238">
        <v>0</v>
      </c>
      <c r="N1385" s="238">
        <v>0</v>
      </c>
      <c r="O1385" s="238">
        <v>6.4000000000000001E-2</v>
      </c>
      <c r="P1385" s="238">
        <v>0</v>
      </c>
      <c r="Q1385" s="238">
        <v>0.21099999999999999</v>
      </c>
      <c r="R1385" s="238">
        <v>0.79500000000000004</v>
      </c>
      <c r="S1385" s="238">
        <v>0.621</v>
      </c>
      <c r="T1385" s="238">
        <v>0.52900000000000003</v>
      </c>
      <c r="U1385" s="238">
        <v>0</v>
      </c>
      <c r="V1385" s="238">
        <v>0</v>
      </c>
      <c r="W1385" s="238">
        <v>0</v>
      </c>
      <c r="X1385" s="238">
        <v>0</v>
      </c>
      <c r="Y1385" s="238">
        <v>0</v>
      </c>
      <c r="Z1385" s="238">
        <v>0</v>
      </c>
      <c r="AA1385" s="246">
        <v>0</v>
      </c>
      <c r="AB1385" s="93"/>
    </row>
    <row r="1386" spans="1:28" ht="19.5" customHeight="1" x14ac:dyDescent="0.15">
      <c r="A1386" s="191"/>
      <c r="B1386" s="195"/>
      <c r="C1386" s="195"/>
      <c r="D1386" s="186" t="s">
        <v>164</v>
      </c>
      <c r="E1386" s="186" t="s">
        <v>184</v>
      </c>
      <c r="F1386" s="238">
        <v>1</v>
      </c>
      <c r="G1386" s="238">
        <v>0</v>
      </c>
      <c r="H1386" s="238">
        <v>1</v>
      </c>
      <c r="I1386" s="238">
        <v>0</v>
      </c>
      <c r="J1386" s="238">
        <v>0</v>
      </c>
      <c r="K1386" s="238">
        <v>0</v>
      </c>
      <c r="L1386" s="238">
        <v>0</v>
      </c>
      <c r="M1386" s="238">
        <v>0</v>
      </c>
      <c r="N1386" s="238">
        <v>0</v>
      </c>
      <c r="O1386" s="238">
        <v>0</v>
      </c>
      <c r="P1386" s="238">
        <v>0</v>
      </c>
      <c r="Q1386" s="238">
        <v>0</v>
      </c>
      <c r="R1386" s="238">
        <v>0</v>
      </c>
      <c r="S1386" s="238">
        <v>0</v>
      </c>
      <c r="T1386" s="238">
        <v>0</v>
      </c>
      <c r="U1386" s="238">
        <v>0</v>
      </c>
      <c r="V1386" s="238">
        <v>0</v>
      </c>
      <c r="W1386" s="238">
        <v>0</v>
      </c>
      <c r="X1386" s="238">
        <v>0</v>
      </c>
      <c r="Y1386" s="238">
        <v>0</v>
      </c>
      <c r="Z1386" s="238">
        <v>0</v>
      </c>
      <c r="AA1386" s="246">
        <v>0</v>
      </c>
      <c r="AB1386" s="93"/>
    </row>
    <row r="1387" spans="1:28" ht="19.5" customHeight="1" x14ac:dyDescent="0.15">
      <c r="A1387" s="191" t="s">
        <v>227</v>
      </c>
      <c r="B1387" s="195"/>
      <c r="C1387" s="195"/>
      <c r="D1387" s="195"/>
      <c r="E1387" s="186" t="s">
        <v>150</v>
      </c>
      <c r="F1387" s="238">
        <v>0</v>
      </c>
      <c r="G1387" s="238">
        <v>0</v>
      </c>
      <c r="H1387" s="238">
        <v>0</v>
      </c>
      <c r="I1387" s="238">
        <v>0</v>
      </c>
      <c r="J1387" s="238">
        <v>0</v>
      </c>
      <c r="K1387" s="238">
        <v>0</v>
      </c>
      <c r="L1387" s="238">
        <v>0</v>
      </c>
      <c r="M1387" s="238">
        <v>0</v>
      </c>
      <c r="N1387" s="238">
        <v>0</v>
      </c>
      <c r="O1387" s="238">
        <v>0</v>
      </c>
      <c r="P1387" s="238">
        <v>0</v>
      </c>
      <c r="Q1387" s="238">
        <v>0</v>
      </c>
      <c r="R1387" s="238">
        <v>0</v>
      </c>
      <c r="S1387" s="238">
        <v>0</v>
      </c>
      <c r="T1387" s="238">
        <v>0</v>
      </c>
      <c r="U1387" s="238">
        <v>0</v>
      </c>
      <c r="V1387" s="238">
        <v>0</v>
      </c>
      <c r="W1387" s="238">
        <v>0</v>
      </c>
      <c r="X1387" s="238">
        <v>0</v>
      </c>
      <c r="Y1387" s="238">
        <v>0</v>
      </c>
      <c r="Z1387" s="238">
        <v>0</v>
      </c>
      <c r="AA1387" s="246">
        <v>0</v>
      </c>
      <c r="AB1387" s="93"/>
    </row>
    <row r="1388" spans="1:28" ht="19.5" customHeight="1" x14ac:dyDescent="0.15">
      <c r="A1388" s="191"/>
      <c r="B1388" s="194"/>
      <c r="C1388" s="190" t="s">
        <v>165</v>
      </c>
      <c r="D1388" s="185"/>
      <c r="E1388" s="186" t="s">
        <v>184</v>
      </c>
      <c r="F1388" s="238">
        <v>5.81</v>
      </c>
      <c r="G1388" s="238">
        <v>0.47</v>
      </c>
      <c r="H1388" s="238">
        <v>0.11</v>
      </c>
      <c r="I1388" s="238">
        <v>0.11</v>
      </c>
      <c r="J1388" s="238">
        <v>0</v>
      </c>
      <c r="K1388" s="238">
        <v>0.13</v>
      </c>
      <c r="L1388" s="238">
        <v>0</v>
      </c>
      <c r="M1388" s="238">
        <v>0</v>
      </c>
      <c r="N1388" s="238">
        <v>1.79</v>
      </c>
      <c r="O1388" s="238">
        <v>0</v>
      </c>
      <c r="P1388" s="238">
        <v>2.65</v>
      </c>
      <c r="Q1388" s="238">
        <v>0.08</v>
      </c>
      <c r="R1388" s="238">
        <v>0</v>
      </c>
      <c r="S1388" s="238">
        <v>0.13</v>
      </c>
      <c r="T1388" s="238">
        <v>0</v>
      </c>
      <c r="U1388" s="238">
        <v>0.1</v>
      </c>
      <c r="V1388" s="238">
        <v>0.24</v>
      </c>
      <c r="W1388" s="238">
        <v>0</v>
      </c>
      <c r="X1388" s="238">
        <v>0</v>
      </c>
      <c r="Y1388" s="238">
        <v>0</v>
      </c>
      <c r="Z1388" s="238">
        <v>0</v>
      </c>
      <c r="AA1388" s="246">
        <v>0</v>
      </c>
      <c r="AB1388" s="93"/>
    </row>
    <row r="1389" spans="1:28" ht="19.5" customHeight="1" x14ac:dyDescent="0.15">
      <c r="A1389" s="191"/>
      <c r="B1389" s="194"/>
      <c r="C1389" s="194"/>
      <c r="D1389" s="188"/>
      <c r="E1389" s="186" t="s">
        <v>150</v>
      </c>
      <c r="F1389" s="238">
        <v>0.85399999999999998</v>
      </c>
      <c r="G1389" s="238">
        <v>0</v>
      </c>
      <c r="H1389" s="238">
        <v>1E-3</v>
      </c>
      <c r="I1389" s="238">
        <v>3.0000000000000001E-3</v>
      </c>
      <c r="J1389" s="238">
        <v>0</v>
      </c>
      <c r="K1389" s="238">
        <v>8.9999999999999993E-3</v>
      </c>
      <c r="L1389" s="238">
        <v>0</v>
      </c>
      <c r="M1389" s="238">
        <v>0</v>
      </c>
      <c r="N1389" s="238">
        <v>0.42899999999999999</v>
      </c>
      <c r="O1389" s="238">
        <v>0</v>
      </c>
      <c r="P1389" s="238">
        <v>0.34499999999999997</v>
      </c>
      <c r="Q1389" s="238">
        <v>1.2E-2</v>
      </c>
      <c r="R1389" s="238">
        <v>0</v>
      </c>
      <c r="S1389" s="238">
        <v>1.9E-2</v>
      </c>
      <c r="T1389" s="238">
        <v>0</v>
      </c>
      <c r="U1389" s="238">
        <v>0.01</v>
      </c>
      <c r="V1389" s="238">
        <v>2.5999999999999999E-2</v>
      </c>
      <c r="W1389" s="238">
        <v>0</v>
      </c>
      <c r="X1389" s="238">
        <v>0</v>
      </c>
      <c r="Y1389" s="238">
        <v>0</v>
      </c>
      <c r="Z1389" s="238">
        <v>0</v>
      </c>
      <c r="AA1389" s="246">
        <v>0</v>
      </c>
      <c r="AB1389" s="93"/>
    </row>
    <row r="1390" spans="1:28" ht="19.5" customHeight="1" x14ac:dyDescent="0.15">
      <c r="A1390" s="191"/>
      <c r="B1390" s="193"/>
      <c r="C1390" s="190" t="s">
        <v>152</v>
      </c>
      <c r="D1390" s="185"/>
      <c r="E1390" s="186" t="s">
        <v>184</v>
      </c>
      <c r="F1390" s="238">
        <v>758.74</v>
      </c>
      <c r="G1390" s="238">
        <v>0</v>
      </c>
      <c r="H1390" s="238">
        <v>0.7</v>
      </c>
      <c r="I1390" s="238">
        <v>8.9499999999999993</v>
      </c>
      <c r="J1390" s="238">
        <v>5.54</v>
      </c>
      <c r="K1390" s="238">
        <v>6.37</v>
      </c>
      <c r="L1390" s="238">
        <v>14.32</v>
      </c>
      <c r="M1390" s="238">
        <v>9.3800000000000008</v>
      </c>
      <c r="N1390" s="238">
        <v>9.0299999999999994</v>
      </c>
      <c r="O1390" s="238">
        <v>5.58</v>
      </c>
      <c r="P1390" s="238">
        <v>18.239999999999998</v>
      </c>
      <c r="Q1390" s="238">
        <v>34.950000000000003</v>
      </c>
      <c r="R1390" s="238">
        <v>87.46</v>
      </c>
      <c r="S1390" s="238">
        <v>138.03</v>
      </c>
      <c r="T1390" s="238">
        <v>173.95</v>
      </c>
      <c r="U1390" s="238">
        <v>103.48</v>
      </c>
      <c r="V1390" s="238">
        <v>94.11</v>
      </c>
      <c r="W1390" s="238">
        <v>13.92</v>
      </c>
      <c r="X1390" s="238">
        <v>13.34</v>
      </c>
      <c r="Y1390" s="238">
        <v>0.38</v>
      </c>
      <c r="Z1390" s="238">
        <v>5.14</v>
      </c>
      <c r="AA1390" s="246">
        <v>15.87</v>
      </c>
      <c r="AB1390" s="93"/>
    </row>
    <row r="1391" spans="1:28" ht="19.5" customHeight="1" x14ac:dyDescent="0.15">
      <c r="A1391" s="191"/>
      <c r="B1391" s="194"/>
      <c r="C1391" s="194"/>
      <c r="D1391" s="188"/>
      <c r="E1391" s="186" t="s">
        <v>150</v>
      </c>
      <c r="F1391" s="238">
        <v>110.06699999999999</v>
      </c>
      <c r="G1391" s="238">
        <v>0</v>
      </c>
      <c r="H1391" s="238">
        <v>1E-3</v>
      </c>
      <c r="I1391" s="238">
        <v>0.23699999999999999</v>
      </c>
      <c r="J1391" s="238">
        <v>0.32600000000000001</v>
      </c>
      <c r="K1391" s="238">
        <v>0.44800000000000001</v>
      </c>
      <c r="L1391" s="238">
        <v>1.296</v>
      </c>
      <c r="M1391" s="238">
        <v>0.93799999999999994</v>
      </c>
      <c r="N1391" s="238">
        <v>1.004</v>
      </c>
      <c r="O1391" s="238">
        <v>0.67</v>
      </c>
      <c r="P1391" s="238">
        <v>2.387</v>
      </c>
      <c r="Q1391" s="238">
        <v>4.891</v>
      </c>
      <c r="R1391" s="238">
        <v>13.054</v>
      </c>
      <c r="S1391" s="238">
        <v>20.861000000000001</v>
      </c>
      <c r="T1391" s="238">
        <v>25.8490000000001</v>
      </c>
      <c r="U1391" s="238">
        <v>16.399000000000001</v>
      </c>
      <c r="V1391" s="238">
        <v>14.414</v>
      </c>
      <c r="W1391" s="238">
        <v>2.1080000000000001</v>
      </c>
      <c r="X1391" s="238">
        <v>1.958</v>
      </c>
      <c r="Y1391" s="238">
        <v>5.6000000000000001E-2</v>
      </c>
      <c r="Z1391" s="238">
        <v>0.75700000000000001</v>
      </c>
      <c r="AA1391" s="246">
        <v>2.4129999999999998</v>
      </c>
      <c r="AB1391" s="93"/>
    </row>
    <row r="1392" spans="1:28" ht="19.5" customHeight="1" x14ac:dyDescent="0.15">
      <c r="A1392" s="191"/>
      <c r="B1392" s="195" t="s">
        <v>94</v>
      </c>
      <c r="C1392" s="186"/>
      <c r="D1392" s="186" t="s">
        <v>153</v>
      </c>
      <c r="E1392" s="186" t="s">
        <v>184</v>
      </c>
      <c r="F1392" s="238">
        <v>37.380000000000003</v>
      </c>
      <c r="G1392" s="238">
        <v>0</v>
      </c>
      <c r="H1392" s="238">
        <v>0</v>
      </c>
      <c r="I1392" s="238">
        <v>0</v>
      </c>
      <c r="J1392" s="238">
        <v>0</v>
      </c>
      <c r="K1392" s="238">
        <v>0</v>
      </c>
      <c r="L1392" s="238">
        <v>0</v>
      </c>
      <c r="M1392" s="238">
        <v>0</v>
      </c>
      <c r="N1392" s="238">
        <v>0</v>
      </c>
      <c r="O1392" s="238">
        <v>0</v>
      </c>
      <c r="P1392" s="238">
        <v>0.21</v>
      </c>
      <c r="Q1392" s="238">
        <v>0</v>
      </c>
      <c r="R1392" s="238">
        <v>4.72</v>
      </c>
      <c r="S1392" s="238">
        <v>9.16</v>
      </c>
      <c r="T1392" s="238">
        <v>6.17</v>
      </c>
      <c r="U1392" s="238">
        <v>11.19</v>
      </c>
      <c r="V1392" s="238">
        <v>4.87</v>
      </c>
      <c r="W1392" s="238">
        <v>0.52</v>
      </c>
      <c r="X1392" s="238">
        <v>0</v>
      </c>
      <c r="Y1392" s="238">
        <v>0</v>
      </c>
      <c r="Z1392" s="238">
        <v>0</v>
      </c>
      <c r="AA1392" s="250">
        <v>0.54</v>
      </c>
      <c r="AB1392" s="93"/>
    </row>
    <row r="1393" spans="1:28" ht="19.5" customHeight="1" x14ac:dyDescent="0.15">
      <c r="A1393" s="191"/>
      <c r="B1393" s="195"/>
      <c r="C1393" s="195" t="s">
        <v>10</v>
      </c>
      <c r="D1393" s="195"/>
      <c r="E1393" s="186" t="s">
        <v>150</v>
      </c>
      <c r="F1393" s="238">
        <v>9.0709999999999997</v>
      </c>
      <c r="G1393" s="238">
        <v>0</v>
      </c>
      <c r="H1393" s="238">
        <v>0</v>
      </c>
      <c r="I1393" s="238">
        <v>0</v>
      </c>
      <c r="J1393" s="238">
        <v>0</v>
      </c>
      <c r="K1393" s="238">
        <v>0</v>
      </c>
      <c r="L1393" s="238">
        <v>0</v>
      </c>
      <c r="M1393" s="238">
        <v>0</v>
      </c>
      <c r="N1393" s="238">
        <v>0</v>
      </c>
      <c r="O1393" s="238">
        <v>0</v>
      </c>
      <c r="P1393" s="238">
        <v>4.2000000000000003E-2</v>
      </c>
      <c r="Q1393" s="238">
        <v>0</v>
      </c>
      <c r="R1393" s="238">
        <v>1.0609999999999999</v>
      </c>
      <c r="S1393" s="238">
        <v>2.1960000000000002</v>
      </c>
      <c r="T1393" s="238">
        <v>1.3680000000000001</v>
      </c>
      <c r="U1393" s="238">
        <v>2.83</v>
      </c>
      <c r="V1393" s="238">
        <v>1.278</v>
      </c>
      <c r="W1393" s="238">
        <v>0.13800000000000001</v>
      </c>
      <c r="X1393" s="238">
        <v>0</v>
      </c>
      <c r="Y1393" s="238">
        <v>0</v>
      </c>
      <c r="Z1393" s="238">
        <v>0</v>
      </c>
      <c r="AA1393" s="246">
        <v>0.158</v>
      </c>
      <c r="AB1393" s="93"/>
    </row>
    <row r="1394" spans="1:28" ht="19.5" customHeight="1" x14ac:dyDescent="0.15">
      <c r="A1394" s="191"/>
      <c r="B1394" s="195"/>
      <c r="C1394" s="195"/>
      <c r="D1394" s="186" t="s">
        <v>157</v>
      </c>
      <c r="E1394" s="186" t="s">
        <v>184</v>
      </c>
      <c r="F1394" s="238">
        <v>22.78</v>
      </c>
      <c r="G1394" s="238">
        <v>0</v>
      </c>
      <c r="H1394" s="238">
        <v>0</v>
      </c>
      <c r="I1394" s="238">
        <v>0</v>
      </c>
      <c r="J1394" s="238">
        <v>0</v>
      </c>
      <c r="K1394" s="238">
        <v>0</v>
      </c>
      <c r="L1394" s="238">
        <v>0</v>
      </c>
      <c r="M1394" s="238">
        <v>0</v>
      </c>
      <c r="N1394" s="238">
        <v>0</v>
      </c>
      <c r="O1394" s="238">
        <v>0</v>
      </c>
      <c r="P1394" s="238">
        <v>0.21</v>
      </c>
      <c r="Q1394" s="238">
        <v>0</v>
      </c>
      <c r="R1394" s="238">
        <v>1.72</v>
      </c>
      <c r="S1394" s="238">
        <v>6.24</v>
      </c>
      <c r="T1394" s="238">
        <v>5.36</v>
      </c>
      <c r="U1394" s="238">
        <v>7.39</v>
      </c>
      <c r="V1394" s="238">
        <v>1.86</v>
      </c>
      <c r="W1394" s="238">
        <v>0</v>
      </c>
      <c r="X1394" s="238">
        <v>0</v>
      </c>
      <c r="Y1394" s="238">
        <v>0</v>
      </c>
      <c r="Z1394" s="238">
        <v>0</v>
      </c>
      <c r="AA1394" s="246">
        <v>0</v>
      </c>
      <c r="AB1394" s="93"/>
    </row>
    <row r="1395" spans="1:28" ht="19.5" customHeight="1" x14ac:dyDescent="0.15">
      <c r="A1395" s="191"/>
      <c r="B1395" s="195"/>
      <c r="C1395" s="195"/>
      <c r="D1395" s="195"/>
      <c r="E1395" s="186" t="s">
        <v>150</v>
      </c>
      <c r="F1395" s="238">
        <v>5.4219999999999997</v>
      </c>
      <c r="G1395" s="238">
        <v>0</v>
      </c>
      <c r="H1395" s="238">
        <v>0</v>
      </c>
      <c r="I1395" s="238">
        <v>0</v>
      </c>
      <c r="J1395" s="238">
        <v>0</v>
      </c>
      <c r="K1395" s="238">
        <v>0</v>
      </c>
      <c r="L1395" s="238">
        <v>0</v>
      </c>
      <c r="M1395" s="238">
        <v>0</v>
      </c>
      <c r="N1395" s="238">
        <v>0</v>
      </c>
      <c r="O1395" s="238">
        <v>0</v>
      </c>
      <c r="P1395" s="238">
        <v>4.2000000000000003E-2</v>
      </c>
      <c r="Q1395" s="238">
        <v>0</v>
      </c>
      <c r="R1395" s="238">
        <v>0.39600000000000002</v>
      </c>
      <c r="S1395" s="238">
        <v>1.496</v>
      </c>
      <c r="T1395" s="238">
        <v>1.1639999999999999</v>
      </c>
      <c r="U1395" s="238">
        <v>1.843</v>
      </c>
      <c r="V1395" s="238">
        <v>0.48099999999999998</v>
      </c>
      <c r="W1395" s="238">
        <v>0</v>
      </c>
      <c r="X1395" s="238">
        <v>0</v>
      </c>
      <c r="Y1395" s="238">
        <v>0</v>
      </c>
      <c r="Z1395" s="238">
        <v>0</v>
      </c>
      <c r="AA1395" s="246">
        <v>0</v>
      </c>
      <c r="AB1395" s="93"/>
    </row>
    <row r="1396" spans="1:28" ht="19.5" customHeight="1" x14ac:dyDescent="0.15">
      <c r="A1396" s="191"/>
      <c r="B1396" s="195" t="s">
        <v>65</v>
      </c>
      <c r="C1396" s="195" t="s">
        <v>159</v>
      </c>
      <c r="D1396" s="186" t="s">
        <v>160</v>
      </c>
      <c r="E1396" s="186" t="s">
        <v>184</v>
      </c>
      <c r="F1396" s="238">
        <v>12.83</v>
      </c>
      <c r="G1396" s="238">
        <v>0</v>
      </c>
      <c r="H1396" s="238">
        <v>0</v>
      </c>
      <c r="I1396" s="238">
        <v>0</v>
      </c>
      <c r="J1396" s="238">
        <v>0</v>
      </c>
      <c r="K1396" s="238">
        <v>0</v>
      </c>
      <c r="L1396" s="238">
        <v>0</v>
      </c>
      <c r="M1396" s="238">
        <v>0</v>
      </c>
      <c r="N1396" s="238">
        <v>0</v>
      </c>
      <c r="O1396" s="238">
        <v>0</v>
      </c>
      <c r="P1396" s="238">
        <v>0</v>
      </c>
      <c r="Q1396" s="238">
        <v>0</v>
      </c>
      <c r="R1396" s="238">
        <v>2.33</v>
      </c>
      <c r="S1396" s="238">
        <v>2.92</v>
      </c>
      <c r="T1396" s="238">
        <v>0.81</v>
      </c>
      <c r="U1396" s="238">
        <v>3.8</v>
      </c>
      <c r="V1396" s="238">
        <v>2.5499999999999998</v>
      </c>
      <c r="W1396" s="238">
        <v>0.42</v>
      </c>
      <c r="X1396" s="238">
        <v>0</v>
      </c>
      <c r="Y1396" s="238">
        <v>0</v>
      </c>
      <c r="Z1396" s="238">
        <v>0</v>
      </c>
      <c r="AA1396" s="246">
        <v>0</v>
      </c>
      <c r="AB1396" s="93"/>
    </row>
    <row r="1397" spans="1:28" ht="19.5" customHeight="1" x14ac:dyDescent="0.15">
      <c r="A1397" s="191"/>
      <c r="B1397" s="195"/>
      <c r="C1397" s="195"/>
      <c r="D1397" s="195"/>
      <c r="E1397" s="186" t="s">
        <v>150</v>
      </c>
      <c r="F1397" s="238">
        <v>3.2</v>
      </c>
      <c r="G1397" s="238">
        <v>0</v>
      </c>
      <c r="H1397" s="238">
        <v>0</v>
      </c>
      <c r="I1397" s="238">
        <v>0</v>
      </c>
      <c r="J1397" s="238">
        <v>0</v>
      </c>
      <c r="K1397" s="238">
        <v>0</v>
      </c>
      <c r="L1397" s="238">
        <v>0</v>
      </c>
      <c r="M1397" s="238">
        <v>0</v>
      </c>
      <c r="N1397" s="238">
        <v>0</v>
      </c>
      <c r="O1397" s="238">
        <v>0</v>
      </c>
      <c r="P1397" s="238">
        <v>0</v>
      </c>
      <c r="Q1397" s="238">
        <v>0</v>
      </c>
      <c r="R1397" s="238">
        <v>0.53600000000000003</v>
      </c>
      <c r="S1397" s="238">
        <v>0.7</v>
      </c>
      <c r="T1397" s="238">
        <v>0.20399999999999999</v>
      </c>
      <c r="U1397" s="238">
        <v>0.98699999999999999</v>
      </c>
      <c r="V1397" s="238">
        <v>0.66400000000000003</v>
      </c>
      <c r="W1397" s="238">
        <v>0.109</v>
      </c>
      <c r="X1397" s="238">
        <v>0</v>
      </c>
      <c r="Y1397" s="238">
        <v>0</v>
      </c>
      <c r="Z1397" s="238">
        <v>0</v>
      </c>
      <c r="AA1397" s="246">
        <v>0</v>
      </c>
      <c r="AB1397" s="93"/>
    </row>
    <row r="1398" spans="1:28" ht="19.5" customHeight="1" x14ac:dyDescent="0.15">
      <c r="A1398" s="191" t="s">
        <v>85</v>
      </c>
      <c r="B1398" s="195"/>
      <c r="C1398" s="195"/>
      <c r="D1398" s="186" t="s">
        <v>166</v>
      </c>
      <c r="E1398" s="186" t="s">
        <v>184</v>
      </c>
      <c r="F1398" s="238">
        <v>1.77</v>
      </c>
      <c r="G1398" s="238">
        <v>0</v>
      </c>
      <c r="H1398" s="238">
        <v>0</v>
      </c>
      <c r="I1398" s="238">
        <v>0</v>
      </c>
      <c r="J1398" s="238">
        <v>0</v>
      </c>
      <c r="K1398" s="238">
        <v>0</v>
      </c>
      <c r="L1398" s="238">
        <v>0</v>
      </c>
      <c r="M1398" s="238">
        <v>0</v>
      </c>
      <c r="N1398" s="238">
        <v>0</v>
      </c>
      <c r="O1398" s="238">
        <v>0</v>
      </c>
      <c r="P1398" s="238">
        <v>0</v>
      </c>
      <c r="Q1398" s="238">
        <v>0</v>
      </c>
      <c r="R1398" s="238">
        <v>0.67</v>
      </c>
      <c r="S1398" s="238">
        <v>0</v>
      </c>
      <c r="T1398" s="238">
        <v>0</v>
      </c>
      <c r="U1398" s="238">
        <v>0</v>
      </c>
      <c r="V1398" s="238">
        <v>0.46</v>
      </c>
      <c r="W1398" s="238">
        <v>0.1</v>
      </c>
      <c r="X1398" s="238">
        <v>0</v>
      </c>
      <c r="Y1398" s="238">
        <v>0</v>
      </c>
      <c r="Z1398" s="238">
        <v>0</v>
      </c>
      <c r="AA1398" s="246">
        <v>0.54</v>
      </c>
      <c r="AB1398" s="93"/>
    </row>
    <row r="1399" spans="1:28" ht="19.5" customHeight="1" x14ac:dyDescent="0.15">
      <c r="A1399" s="191"/>
      <c r="B1399" s="195"/>
      <c r="C1399" s="195" t="s">
        <v>162</v>
      </c>
      <c r="D1399" s="195"/>
      <c r="E1399" s="186" t="s">
        <v>150</v>
      </c>
      <c r="F1399" s="238">
        <v>0.44900000000000001</v>
      </c>
      <c r="G1399" s="238">
        <v>0</v>
      </c>
      <c r="H1399" s="238">
        <v>0</v>
      </c>
      <c r="I1399" s="238">
        <v>0</v>
      </c>
      <c r="J1399" s="238">
        <v>0</v>
      </c>
      <c r="K1399" s="238">
        <v>0</v>
      </c>
      <c r="L1399" s="238">
        <v>0</v>
      </c>
      <c r="M1399" s="238">
        <v>0</v>
      </c>
      <c r="N1399" s="238">
        <v>0</v>
      </c>
      <c r="O1399" s="238">
        <v>0</v>
      </c>
      <c r="P1399" s="238">
        <v>0</v>
      </c>
      <c r="Q1399" s="238">
        <v>0</v>
      </c>
      <c r="R1399" s="238">
        <v>0.129</v>
      </c>
      <c r="S1399" s="238">
        <v>0</v>
      </c>
      <c r="T1399" s="238">
        <v>0</v>
      </c>
      <c r="U1399" s="238">
        <v>0</v>
      </c>
      <c r="V1399" s="238">
        <v>0.13300000000000001</v>
      </c>
      <c r="W1399" s="238">
        <v>2.9000000000000001E-2</v>
      </c>
      <c r="X1399" s="238">
        <v>0</v>
      </c>
      <c r="Y1399" s="238">
        <v>0</v>
      </c>
      <c r="Z1399" s="238">
        <v>0</v>
      </c>
      <c r="AA1399" s="246">
        <v>0.158</v>
      </c>
      <c r="AB1399" s="93"/>
    </row>
    <row r="1400" spans="1:28" ht="19.5" customHeight="1" x14ac:dyDescent="0.15">
      <c r="A1400" s="191"/>
      <c r="B1400" s="195" t="s">
        <v>20</v>
      </c>
      <c r="C1400" s="195"/>
      <c r="D1400" s="186" t="s">
        <v>164</v>
      </c>
      <c r="E1400" s="186" t="s">
        <v>184</v>
      </c>
      <c r="F1400" s="238">
        <v>0</v>
      </c>
      <c r="G1400" s="238">
        <v>0</v>
      </c>
      <c r="H1400" s="238">
        <v>0</v>
      </c>
      <c r="I1400" s="238">
        <v>0</v>
      </c>
      <c r="J1400" s="238">
        <v>0</v>
      </c>
      <c r="K1400" s="238">
        <v>0</v>
      </c>
      <c r="L1400" s="238">
        <v>0</v>
      </c>
      <c r="M1400" s="238">
        <v>0</v>
      </c>
      <c r="N1400" s="238">
        <v>0</v>
      </c>
      <c r="O1400" s="238">
        <v>0</v>
      </c>
      <c r="P1400" s="238">
        <v>0</v>
      </c>
      <c r="Q1400" s="238">
        <v>0</v>
      </c>
      <c r="R1400" s="238">
        <v>0</v>
      </c>
      <c r="S1400" s="238">
        <v>0</v>
      </c>
      <c r="T1400" s="238">
        <v>0</v>
      </c>
      <c r="U1400" s="238">
        <v>0</v>
      </c>
      <c r="V1400" s="238">
        <v>0</v>
      </c>
      <c r="W1400" s="238">
        <v>0</v>
      </c>
      <c r="X1400" s="238">
        <v>0</v>
      </c>
      <c r="Y1400" s="238">
        <v>0</v>
      </c>
      <c r="Z1400" s="238">
        <v>0</v>
      </c>
      <c r="AA1400" s="246">
        <v>0</v>
      </c>
      <c r="AB1400" s="93"/>
    </row>
    <row r="1401" spans="1:28" ht="19.5" customHeight="1" x14ac:dyDescent="0.15">
      <c r="A1401" s="191"/>
      <c r="B1401" s="195"/>
      <c r="C1401" s="195"/>
      <c r="D1401" s="195"/>
      <c r="E1401" s="186" t="s">
        <v>150</v>
      </c>
      <c r="F1401" s="238">
        <v>0</v>
      </c>
      <c r="G1401" s="238">
        <v>0</v>
      </c>
      <c r="H1401" s="238">
        <v>0</v>
      </c>
      <c r="I1401" s="238">
        <v>0</v>
      </c>
      <c r="J1401" s="238">
        <v>0</v>
      </c>
      <c r="K1401" s="238">
        <v>0</v>
      </c>
      <c r="L1401" s="238">
        <v>0</v>
      </c>
      <c r="M1401" s="238">
        <v>0</v>
      </c>
      <c r="N1401" s="238">
        <v>0</v>
      </c>
      <c r="O1401" s="238">
        <v>0</v>
      </c>
      <c r="P1401" s="238">
        <v>0</v>
      </c>
      <c r="Q1401" s="238">
        <v>0</v>
      </c>
      <c r="R1401" s="238">
        <v>0</v>
      </c>
      <c r="S1401" s="238">
        <v>0</v>
      </c>
      <c r="T1401" s="238">
        <v>0</v>
      </c>
      <c r="U1401" s="238">
        <v>0</v>
      </c>
      <c r="V1401" s="238">
        <v>0</v>
      </c>
      <c r="W1401" s="238">
        <v>0</v>
      </c>
      <c r="X1401" s="238">
        <v>0</v>
      </c>
      <c r="Y1401" s="238">
        <v>0</v>
      </c>
      <c r="Z1401" s="238">
        <v>0</v>
      </c>
      <c r="AA1401" s="246">
        <v>0</v>
      </c>
      <c r="AB1401" s="93"/>
    </row>
    <row r="1402" spans="1:28" ht="19.5" customHeight="1" x14ac:dyDescent="0.15">
      <c r="A1402" s="191"/>
      <c r="B1402" s="194"/>
      <c r="C1402" s="190" t="s">
        <v>165</v>
      </c>
      <c r="D1402" s="185"/>
      <c r="E1402" s="186" t="s">
        <v>184</v>
      </c>
      <c r="F1402" s="238">
        <v>721.36</v>
      </c>
      <c r="G1402" s="238">
        <v>0</v>
      </c>
      <c r="H1402" s="238">
        <v>0.7</v>
      </c>
      <c r="I1402" s="238">
        <v>8.9499999999999993</v>
      </c>
      <c r="J1402" s="238">
        <v>5.54</v>
      </c>
      <c r="K1402" s="238">
        <v>6.37</v>
      </c>
      <c r="L1402" s="238">
        <v>14.32</v>
      </c>
      <c r="M1402" s="238">
        <v>9.3800000000000008</v>
      </c>
      <c r="N1402" s="238">
        <v>9.0299999999999994</v>
      </c>
      <c r="O1402" s="238">
        <v>5.58</v>
      </c>
      <c r="P1402" s="238">
        <v>18.03</v>
      </c>
      <c r="Q1402" s="238">
        <v>34.950000000000003</v>
      </c>
      <c r="R1402" s="238">
        <v>82.74</v>
      </c>
      <c r="S1402" s="238">
        <v>128.87</v>
      </c>
      <c r="T1402" s="238">
        <v>167.78</v>
      </c>
      <c r="U1402" s="238">
        <v>92.29</v>
      </c>
      <c r="V1402" s="238">
        <v>89.24</v>
      </c>
      <c r="W1402" s="238">
        <v>13.4</v>
      </c>
      <c r="X1402" s="238">
        <v>13.34</v>
      </c>
      <c r="Y1402" s="238">
        <v>0.38</v>
      </c>
      <c r="Z1402" s="238">
        <v>5.14</v>
      </c>
      <c r="AA1402" s="246">
        <v>15.33</v>
      </c>
      <c r="AB1402" s="93"/>
    </row>
    <row r="1403" spans="1:28" ht="19.5" customHeight="1" thickBot="1" x14ac:dyDescent="0.2">
      <c r="A1403" s="196"/>
      <c r="B1403" s="197"/>
      <c r="C1403" s="197"/>
      <c r="D1403" s="198"/>
      <c r="E1403" s="199" t="s">
        <v>150</v>
      </c>
      <c r="F1403" s="238">
        <v>100.996</v>
      </c>
      <c r="G1403" s="249">
        <v>0</v>
      </c>
      <c r="H1403" s="248">
        <v>1E-3</v>
      </c>
      <c r="I1403" s="248">
        <v>0.23699999999999999</v>
      </c>
      <c r="J1403" s="248">
        <v>0.32600000000000001</v>
      </c>
      <c r="K1403" s="248">
        <v>0.44800000000000001</v>
      </c>
      <c r="L1403" s="248">
        <v>1.296</v>
      </c>
      <c r="M1403" s="248">
        <v>0.93799999999999994</v>
      </c>
      <c r="N1403" s="248">
        <v>1.004</v>
      </c>
      <c r="O1403" s="248">
        <v>0.67</v>
      </c>
      <c r="P1403" s="248">
        <v>2.3450000000000002</v>
      </c>
      <c r="Q1403" s="248">
        <v>4.891</v>
      </c>
      <c r="R1403" s="248">
        <v>11.993</v>
      </c>
      <c r="S1403" s="248">
        <v>18.664999999999999</v>
      </c>
      <c r="T1403" s="248">
        <v>24.481000000000101</v>
      </c>
      <c r="U1403" s="248">
        <v>13.569000000000001</v>
      </c>
      <c r="V1403" s="248">
        <v>13.135999999999999</v>
      </c>
      <c r="W1403" s="248">
        <v>1.97</v>
      </c>
      <c r="X1403" s="248">
        <v>1.958</v>
      </c>
      <c r="Y1403" s="248">
        <v>5.6000000000000001E-2</v>
      </c>
      <c r="Z1403" s="248">
        <v>0.75700000000000001</v>
      </c>
      <c r="AA1403" s="247">
        <v>2.2549999999999999</v>
      </c>
      <c r="AB1403" s="93"/>
    </row>
    <row r="1404" spans="1:28" ht="19.5" customHeight="1" x14ac:dyDescent="0.15">
      <c r="A1404" s="390" t="s">
        <v>119</v>
      </c>
      <c r="B1404" s="393" t="s">
        <v>120</v>
      </c>
      <c r="C1404" s="394"/>
      <c r="D1404" s="395"/>
      <c r="E1404" s="195" t="s">
        <v>184</v>
      </c>
      <c r="F1404" s="246">
        <v>48.22</v>
      </c>
    </row>
    <row r="1405" spans="1:28" ht="19.5" customHeight="1" x14ac:dyDescent="0.15">
      <c r="A1405" s="391"/>
      <c r="B1405" s="396" t="s">
        <v>206</v>
      </c>
      <c r="C1405" s="397"/>
      <c r="D1405" s="398"/>
      <c r="E1405" s="186" t="s">
        <v>184</v>
      </c>
      <c r="F1405" s="246">
        <v>37.020000000000003</v>
      </c>
    </row>
    <row r="1406" spans="1:28" ht="19.5" customHeight="1" x14ac:dyDescent="0.15">
      <c r="A1406" s="392"/>
      <c r="B1406" s="396" t="s">
        <v>207</v>
      </c>
      <c r="C1406" s="397"/>
      <c r="D1406" s="398"/>
      <c r="E1406" s="186" t="s">
        <v>184</v>
      </c>
      <c r="F1406" s="246">
        <v>11.2</v>
      </c>
    </row>
    <row r="1407" spans="1:28" ht="19.5" customHeight="1" thickBot="1" x14ac:dyDescent="0.2">
      <c r="A1407" s="399" t="s">
        <v>205</v>
      </c>
      <c r="B1407" s="400"/>
      <c r="C1407" s="400"/>
      <c r="D1407" s="401"/>
      <c r="E1407" s="200" t="s">
        <v>184</v>
      </c>
      <c r="F1407" s="245">
        <v>0</v>
      </c>
    </row>
    <row r="1409" spans="1:28" ht="19.5" customHeight="1" x14ac:dyDescent="0.15">
      <c r="A1409" s="88" t="s">
        <v>387</v>
      </c>
      <c r="F1409" s="259" t="s">
        <v>517</v>
      </c>
    </row>
    <row r="1410" spans="1:28" ht="19.5" customHeight="1" thickBot="1" x14ac:dyDescent="0.2">
      <c r="A1410" s="387" t="s">
        <v>28</v>
      </c>
      <c r="B1410" s="389"/>
      <c r="C1410" s="389"/>
      <c r="D1410" s="389"/>
      <c r="E1410" s="389"/>
      <c r="F1410" s="389"/>
      <c r="G1410" s="389"/>
      <c r="H1410" s="389"/>
      <c r="I1410" s="389"/>
      <c r="J1410" s="389"/>
      <c r="K1410" s="389"/>
      <c r="L1410" s="389"/>
      <c r="M1410" s="389"/>
      <c r="N1410" s="389"/>
      <c r="O1410" s="389"/>
      <c r="P1410" s="389"/>
      <c r="Q1410" s="389"/>
      <c r="R1410" s="389"/>
      <c r="S1410" s="389"/>
      <c r="T1410" s="389"/>
      <c r="U1410" s="389"/>
      <c r="V1410" s="389"/>
      <c r="W1410" s="389"/>
      <c r="X1410" s="389"/>
      <c r="Y1410" s="389"/>
      <c r="Z1410" s="389"/>
      <c r="AA1410" s="389"/>
    </row>
    <row r="1411" spans="1:28" ht="19.5" customHeight="1" x14ac:dyDescent="0.15">
      <c r="A1411" s="182" t="s">
        <v>180</v>
      </c>
      <c r="B1411" s="183"/>
      <c r="C1411" s="183"/>
      <c r="D1411" s="183"/>
      <c r="E1411" s="183"/>
      <c r="F1411" s="90" t="s">
        <v>181</v>
      </c>
      <c r="G1411" s="91"/>
      <c r="H1411" s="91"/>
      <c r="I1411" s="91"/>
      <c r="J1411" s="91"/>
      <c r="K1411" s="91"/>
      <c r="L1411" s="91"/>
      <c r="M1411" s="91"/>
      <c r="N1411" s="91"/>
      <c r="O1411" s="91"/>
      <c r="P1411" s="91"/>
      <c r="Q1411" s="258"/>
      <c r="R1411" s="92"/>
      <c r="S1411" s="91"/>
      <c r="T1411" s="91"/>
      <c r="U1411" s="91"/>
      <c r="V1411" s="91"/>
      <c r="W1411" s="91"/>
      <c r="X1411" s="91"/>
      <c r="Y1411" s="91"/>
      <c r="Z1411" s="91"/>
      <c r="AA1411" s="257" t="s">
        <v>182</v>
      </c>
      <c r="AB1411" s="93"/>
    </row>
    <row r="1412" spans="1:28" ht="19.5" customHeight="1" x14ac:dyDescent="0.15">
      <c r="A1412" s="184" t="s">
        <v>183</v>
      </c>
      <c r="B1412" s="185"/>
      <c r="C1412" s="185"/>
      <c r="D1412" s="185"/>
      <c r="E1412" s="186" t="s">
        <v>184</v>
      </c>
      <c r="F1412" s="238">
        <v>53203.96</v>
      </c>
      <c r="G1412" s="254" t="s">
        <v>185</v>
      </c>
      <c r="H1412" s="254" t="s">
        <v>186</v>
      </c>
      <c r="I1412" s="254" t="s">
        <v>187</v>
      </c>
      <c r="J1412" s="254" t="s">
        <v>188</v>
      </c>
      <c r="K1412" s="254" t="s">
        <v>228</v>
      </c>
      <c r="L1412" s="254" t="s">
        <v>229</v>
      </c>
      <c r="M1412" s="254" t="s">
        <v>230</v>
      </c>
      <c r="N1412" s="254" t="s">
        <v>231</v>
      </c>
      <c r="O1412" s="254" t="s">
        <v>232</v>
      </c>
      <c r="P1412" s="254" t="s">
        <v>233</v>
      </c>
      <c r="Q1412" s="256" t="s">
        <v>234</v>
      </c>
      <c r="R1412" s="255" t="s">
        <v>235</v>
      </c>
      <c r="S1412" s="254" t="s">
        <v>236</v>
      </c>
      <c r="T1412" s="254" t="s">
        <v>237</v>
      </c>
      <c r="U1412" s="254" t="s">
        <v>238</v>
      </c>
      <c r="V1412" s="254" t="s">
        <v>239</v>
      </c>
      <c r="W1412" s="254" t="s">
        <v>42</v>
      </c>
      <c r="X1412" s="254" t="s">
        <v>147</v>
      </c>
      <c r="Y1412" s="254" t="s">
        <v>148</v>
      </c>
      <c r="Z1412" s="254" t="s">
        <v>149</v>
      </c>
      <c r="AA1412" s="251"/>
      <c r="AB1412" s="93"/>
    </row>
    <row r="1413" spans="1:28" ht="19.5" customHeight="1" x14ac:dyDescent="0.15">
      <c r="A1413" s="187"/>
      <c r="B1413" s="188"/>
      <c r="C1413" s="188"/>
      <c r="D1413" s="188"/>
      <c r="E1413" s="186" t="s">
        <v>150</v>
      </c>
      <c r="F1413" s="238">
        <v>12370.69</v>
      </c>
      <c r="G1413" s="252"/>
      <c r="H1413" s="252"/>
      <c r="I1413" s="252"/>
      <c r="J1413" s="252"/>
      <c r="K1413" s="252"/>
      <c r="L1413" s="252"/>
      <c r="M1413" s="252"/>
      <c r="N1413" s="252"/>
      <c r="O1413" s="252"/>
      <c r="P1413" s="252"/>
      <c r="Q1413" s="253"/>
      <c r="R1413" s="94"/>
      <c r="S1413" s="252"/>
      <c r="T1413" s="252"/>
      <c r="U1413" s="252"/>
      <c r="V1413" s="252"/>
      <c r="W1413" s="252"/>
      <c r="X1413" s="252"/>
      <c r="Y1413" s="252"/>
      <c r="Z1413" s="252"/>
      <c r="AA1413" s="251" t="s">
        <v>151</v>
      </c>
      <c r="AB1413" s="93"/>
    </row>
    <row r="1414" spans="1:28" ht="19.5" customHeight="1" x14ac:dyDescent="0.15">
      <c r="A1414" s="189"/>
      <c r="B1414" s="190" t="s">
        <v>152</v>
      </c>
      <c r="C1414" s="185"/>
      <c r="D1414" s="185"/>
      <c r="E1414" s="186" t="s">
        <v>184</v>
      </c>
      <c r="F1414" s="238">
        <v>52429.760000000002</v>
      </c>
      <c r="G1414" s="238">
        <v>0.41</v>
      </c>
      <c r="H1414" s="238">
        <v>197.65</v>
      </c>
      <c r="I1414" s="238">
        <v>428.92</v>
      </c>
      <c r="J1414" s="238">
        <v>546.80999999999995</v>
      </c>
      <c r="K1414" s="238">
        <v>1044.8900000000001</v>
      </c>
      <c r="L1414" s="238">
        <v>1191.53</v>
      </c>
      <c r="M1414" s="238">
        <v>1580.29</v>
      </c>
      <c r="N1414" s="238">
        <v>2341.73</v>
      </c>
      <c r="O1414" s="238">
        <v>2823.54</v>
      </c>
      <c r="P1414" s="238">
        <v>4836.8900000000003</v>
      </c>
      <c r="Q1414" s="238">
        <v>5476.79</v>
      </c>
      <c r="R1414" s="238">
        <v>7139.11</v>
      </c>
      <c r="S1414" s="238">
        <v>6633.26</v>
      </c>
      <c r="T1414" s="238">
        <v>8537.9699999999993</v>
      </c>
      <c r="U1414" s="238">
        <v>4857.59</v>
      </c>
      <c r="V1414" s="238">
        <v>2298.96</v>
      </c>
      <c r="W1414" s="238">
        <v>968.92</v>
      </c>
      <c r="X1414" s="238">
        <v>668.12</v>
      </c>
      <c r="Y1414" s="238">
        <v>217.84</v>
      </c>
      <c r="Z1414" s="238">
        <v>210.31</v>
      </c>
      <c r="AA1414" s="246">
        <v>428.23</v>
      </c>
      <c r="AB1414" s="93"/>
    </row>
    <row r="1415" spans="1:28" ht="19.5" customHeight="1" x14ac:dyDescent="0.15">
      <c r="A1415" s="191"/>
      <c r="B1415" s="192"/>
      <c r="C1415" s="188"/>
      <c r="D1415" s="188"/>
      <c r="E1415" s="186" t="s">
        <v>150</v>
      </c>
      <c r="F1415" s="238">
        <v>12370.69</v>
      </c>
      <c r="G1415" s="238">
        <v>0</v>
      </c>
      <c r="H1415" s="238">
        <v>7.0000000000000001E-3</v>
      </c>
      <c r="I1415" s="238">
        <v>9.4199999999999893</v>
      </c>
      <c r="J1415" s="238">
        <v>33.546999999999997</v>
      </c>
      <c r="K1415" s="238">
        <v>117.85299999999999</v>
      </c>
      <c r="L1415" s="238">
        <v>215.22800000000001</v>
      </c>
      <c r="M1415" s="238">
        <v>325.928</v>
      </c>
      <c r="N1415" s="238">
        <v>584.47299999999996</v>
      </c>
      <c r="O1415" s="238">
        <v>811.58299999999997</v>
      </c>
      <c r="P1415" s="238">
        <v>1432.452</v>
      </c>
      <c r="Q1415" s="238">
        <v>1570.7950000000001</v>
      </c>
      <c r="R1415" s="238">
        <v>1878.4639999999999</v>
      </c>
      <c r="S1415" s="238">
        <v>1584.92</v>
      </c>
      <c r="T1415" s="238">
        <v>1748.299</v>
      </c>
      <c r="U1415" s="238">
        <v>999.53399999999999</v>
      </c>
      <c r="V1415" s="238">
        <v>489.61</v>
      </c>
      <c r="W1415" s="238">
        <v>224.78100000000001</v>
      </c>
      <c r="X1415" s="238">
        <v>145.953</v>
      </c>
      <c r="Y1415" s="238">
        <v>52.445</v>
      </c>
      <c r="Z1415" s="238">
        <v>48.421999999999997</v>
      </c>
      <c r="AA1415" s="246">
        <v>96.975999999999999</v>
      </c>
      <c r="AB1415" s="93"/>
    </row>
    <row r="1416" spans="1:28" ht="19.5" customHeight="1" x14ac:dyDescent="0.15">
      <c r="A1416" s="191"/>
      <c r="B1416" s="193"/>
      <c r="C1416" s="190" t="s">
        <v>152</v>
      </c>
      <c r="D1416" s="185"/>
      <c r="E1416" s="186" t="s">
        <v>184</v>
      </c>
      <c r="F1416" s="238">
        <v>28908.3</v>
      </c>
      <c r="G1416" s="238">
        <v>0.41</v>
      </c>
      <c r="H1416" s="238">
        <v>137.38999999999999</v>
      </c>
      <c r="I1416" s="238">
        <v>225.13</v>
      </c>
      <c r="J1416" s="238">
        <v>334.38</v>
      </c>
      <c r="K1416" s="238">
        <v>611.46</v>
      </c>
      <c r="L1416" s="238">
        <v>1024.6600000000001</v>
      </c>
      <c r="M1416" s="238">
        <v>1219.31</v>
      </c>
      <c r="N1416" s="238">
        <v>1906.32</v>
      </c>
      <c r="O1416" s="238">
        <v>2564.8200000000002</v>
      </c>
      <c r="P1416" s="238">
        <v>4301.26</v>
      </c>
      <c r="Q1416" s="238">
        <v>4192.5</v>
      </c>
      <c r="R1416" s="238">
        <v>4430.33</v>
      </c>
      <c r="S1416" s="238">
        <v>3034.88</v>
      </c>
      <c r="T1416" s="238">
        <v>2258.88</v>
      </c>
      <c r="U1416" s="238">
        <v>1181.54</v>
      </c>
      <c r="V1416" s="238">
        <v>581.55999999999995</v>
      </c>
      <c r="W1416" s="238">
        <v>380.67</v>
      </c>
      <c r="X1416" s="238">
        <v>217.42</v>
      </c>
      <c r="Y1416" s="238">
        <v>104.03</v>
      </c>
      <c r="Z1416" s="238">
        <v>53.61</v>
      </c>
      <c r="AA1416" s="246">
        <v>147.74</v>
      </c>
      <c r="AB1416" s="93"/>
    </row>
    <row r="1417" spans="1:28" ht="19.5" customHeight="1" x14ac:dyDescent="0.15">
      <c r="A1417" s="191"/>
      <c r="B1417" s="194"/>
      <c r="C1417" s="194"/>
      <c r="D1417" s="188"/>
      <c r="E1417" s="186" t="s">
        <v>150</v>
      </c>
      <c r="F1417" s="238">
        <v>8873.4709999999995</v>
      </c>
      <c r="G1417" s="238">
        <v>0</v>
      </c>
      <c r="H1417" s="238">
        <v>5.0000000000000001E-3</v>
      </c>
      <c r="I1417" s="238">
        <v>4.3410000000000002</v>
      </c>
      <c r="J1417" s="238">
        <v>22.835999999999999</v>
      </c>
      <c r="K1417" s="238">
        <v>87.010999999999996</v>
      </c>
      <c r="L1417" s="238">
        <v>200.31399999999999</v>
      </c>
      <c r="M1417" s="238">
        <v>289.625</v>
      </c>
      <c r="N1417" s="238">
        <v>537.31200000000001</v>
      </c>
      <c r="O1417" s="238">
        <v>779.851</v>
      </c>
      <c r="P1417" s="238">
        <v>1360.568</v>
      </c>
      <c r="Q1417" s="238">
        <v>1384.529</v>
      </c>
      <c r="R1417" s="238">
        <v>1461.605</v>
      </c>
      <c r="S1417" s="238">
        <v>1022.579</v>
      </c>
      <c r="T1417" s="238">
        <v>775.19399999999996</v>
      </c>
      <c r="U1417" s="238">
        <v>426.6</v>
      </c>
      <c r="V1417" s="238">
        <v>213.25</v>
      </c>
      <c r="W1417" s="238">
        <v>133.654</v>
      </c>
      <c r="X1417" s="238">
        <v>77.457999999999998</v>
      </c>
      <c r="Y1417" s="238">
        <v>34.42</v>
      </c>
      <c r="Z1417" s="238">
        <v>21.295000000000002</v>
      </c>
      <c r="AA1417" s="246">
        <v>41.024000000000001</v>
      </c>
      <c r="AB1417" s="93"/>
    </row>
    <row r="1418" spans="1:28" ht="19.5" customHeight="1" x14ac:dyDescent="0.15">
      <c r="A1418" s="191"/>
      <c r="B1418" s="195"/>
      <c r="C1418" s="186"/>
      <c r="D1418" s="186" t="s">
        <v>153</v>
      </c>
      <c r="E1418" s="186" t="s">
        <v>184</v>
      </c>
      <c r="F1418" s="238">
        <v>28608.17</v>
      </c>
      <c r="G1418" s="238">
        <v>0.41</v>
      </c>
      <c r="H1418" s="238">
        <v>126.04</v>
      </c>
      <c r="I1418" s="238">
        <v>209.78</v>
      </c>
      <c r="J1418" s="238">
        <v>318.86</v>
      </c>
      <c r="K1418" s="238">
        <v>588.86</v>
      </c>
      <c r="L1418" s="238">
        <v>1000.47</v>
      </c>
      <c r="M1418" s="238">
        <v>1204.49</v>
      </c>
      <c r="N1418" s="238">
        <v>1887.1</v>
      </c>
      <c r="O1418" s="238">
        <v>2536.92</v>
      </c>
      <c r="P1418" s="238">
        <v>4288.2299999999996</v>
      </c>
      <c r="Q1418" s="238">
        <v>4181.78</v>
      </c>
      <c r="R1418" s="238">
        <v>4425.26</v>
      </c>
      <c r="S1418" s="238">
        <v>3022.3</v>
      </c>
      <c r="T1418" s="238">
        <v>2222.15</v>
      </c>
      <c r="U1418" s="238">
        <v>1157.8699999999999</v>
      </c>
      <c r="V1418" s="238">
        <v>559.24</v>
      </c>
      <c r="W1418" s="238">
        <v>364.57</v>
      </c>
      <c r="X1418" s="238">
        <v>208.84</v>
      </c>
      <c r="Y1418" s="238">
        <v>103.65</v>
      </c>
      <c r="Z1418" s="238">
        <v>53.61</v>
      </c>
      <c r="AA1418" s="246">
        <v>147.74</v>
      </c>
      <c r="AB1418" s="93"/>
    </row>
    <row r="1419" spans="1:28" ht="19.5" customHeight="1" x14ac:dyDescent="0.15">
      <c r="A1419" s="191"/>
      <c r="B1419" s="195" t="s">
        <v>154</v>
      </c>
      <c r="C1419" s="195"/>
      <c r="D1419" s="195"/>
      <c r="E1419" s="186" t="s">
        <v>150</v>
      </c>
      <c r="F1419" s="238">
        <v>8839.2360000000008</v>
      </c>
      <c r="G1419" s="238">
        <v>0</v>
      </c>
      <c r="H1419" s="238">
        <v>0</v>
      </c>
      <c r="I1419" s="238">
        <v>3.9060000000000001</v>
      </c>
      <c r="J1419" s="238">
        <v>21.99</v>
      </c>
      <c r="K1419" s="238">
        <v>85.441999999999993</v>
      </c>
      <c r="L1419" s="238">
        <v>197.834</v>
      </c>
      <c r="M1419" s="238">
        <v>287.99299999999999</v>
      </c>
      <c r="N1419" s="238">
        <v>533.70100000000002</v>
      </c>
      <c r="O1419" s="238">
        <v>774.01199999999903</v>
      </c>
      <c r="P1419" s="238">
        <v>1357.954</v>
      </c>
      <c r="Q1419" s="238">
        <v>1383.06</v>
      </c>
      <c r="R1419" s="238">
        <v>1460.8009999999999</v>
      </c>
      <c r="S1419" s="238">
        <v>1021.232</v>
      </c>
      <c r="T1419" s="238">
        <v>771.28099999999995</v>
      </c>
      <c r="U1419" s="238">
        <v>423.8</v>
      </c>
      <c r="V1419" s="238">
        <v>210.96299999999999</v>
      </c>
      <c r="W1419" s="238">
        <v>132.001</v>
      </c>
      <c r="X1419" s="238">
        <v>76.566999999999993</v>
      </c>
      <c r="Y1419" s="238">
        <v>34.380000000000003</v>
      </c>
      <c r="Z1419" s="238">
        <v>21.295000000000002</v>
      </c>
      <c r="AA1419" s="246">
        <v>41.024000000000001</v>
      </c>
      <c r="AB1419" s="93"/>
    </row>
    <row r="1420" spans="1:28" ht="19.5" customHeight="1" x14ac:dyDescent="0.15">
      <c r="A1420" s="191" t="s">
        <v>155</v>
      </c>
      <c r="B1420" s="195"/>
      <c r="C1420" s="195" t="s">
        <v>10</v>
      </c>
      <c r="D1420" s="186" t="s">
        <v>156</v>
      </c>
      <c r="E1420" s="186" t="s">
        <v>184</v>
      </c>
      <c r="F1420" s="238">
        <v>21672.86</v>
      </c>
      <c r="G1420" s="238">
        <v>0.41</v>
      </c>
      <c r="H1420" s="238">
        <v>28.81</v>
      </c>
      <c r="I1420" s="238">
        <v>112.77</v>
      </c>
      <c r="J1420" s="238">
        <v>164.34</v>
      </c>
      <c r="K1420" s="238">
        <v>460.57</v>
      </c>
      <c r="L1420" s="238">
        <v>910.12</v>
      </c>
      <c r="M1420" s="238">
        <v>1087.3</v>
      </c>
      <c r="N1420" s="238">
        <v>1777.23</v>
      </c>
      <c r="O1420" s="238">
        <v>2262.2600000000002</v>
      </c>
      <c r="P1420" s="238">
        <v>3568.89</v>
      </c>
      <c r="Q1420" s="238">
        <v>3103.49</v>
      </c>
      <c r="R1420" s="238">
        <v>2993.48</v>
      </c>
      <c r="S1420" s="238">
        <v>1959.14</v>
      </c>
      <c r="T1420" s="238">
        <v>1446.5</v>
      </c>
      <c r="U1420" s="238">
        <v>827.36</v>
      </c>
      <c r="V1420" s="238">
        <v>440.93</v>
      </c>
      <c r="W1420" s="238">
        <v>263.64</v>
      </c>
      <c r="X1420" s="238">
        <v>142.81</v>
      </c>
      <c r="Y1420" s="238">
        <v>53.66</v>
      </c>
      <c r="Z1420" s="238">
        <v>48.86</v>
      </c>
      <c r="AA1420" s="246">
        <v>20.29</v>
      </c>
      <c r="AB1420" s="93"/>
    </row>
    <row r="1421" spans="1:28" ht="19.5" customHeight="1" x14ac:dyDescent="0.15">
      <c r="A1421" s="191"/>
      <c r="B1421" s="195"/>
      <c r="C1421" s="195"/>
      <c r="D1421" s="195"/>
      <c r="E1421" s="186" t="s">
        <v>150</v>
      </c>
      <c r="F1421" s="238">
        <v>7360.5020000000004</v>
      </c>
      <c r="G1421" s="238">
        <v>0</v>
      </c>
      <c r="H1421" s="238">
        <v>0</v>
      </c>
      <c r="I1421" s="238">
        <v>3.782</v>
      </c>
      <c r="J1421" s="238">
        <v>19.670000000000002</v>
      </c>
      <c r="K1421" s="238">
        <v>78.314999999999998</v>
      </c>
      <c r="L1421" s="238">
        <v>191.15700000000001</v>
      </c>
      <c r="M1421" s="238">
        <v>271.99599999999998</v>
      </c>
      <c r="N1421" s="238">
        <v>514.82000000000005</v>
      </c>
      <c r="O1421" s="238">
        <v>721.76900000000001</v>
      </c>
      <c r="P1421" s="238">
        <v>1209.8910000000001</v>
      </c>
      <c r="Q1421" s="238">
        <v>1143.2460000000001</v>
      </c>
      <c r="R1421" s="238">
        <v>1133.7929999999999</v>
      </c>
      <c r="S1421" s="238">
        <v>761.70600000000002</v>
      </c>
      <c r="T1421" s="238">
        <v>576.99300000000005</v>
      </c>
      <c r="U1421" s="238">
        <v>337.84100000000001</v>
      </c>
      <c r="V1421" s="238">
        <v>179.84</v>
      </c>
      <c r="W1421" s="238">
        <v>107.812</v>
      </c>
      <c r="X1421" s="238">
        <v>58.49</v>
      </c>
      <c r="Y1421" s="238">
        <v>21.382999999999999</v>
      </c>
      <c r="Z1421" s="238">
        <v>20.064</v>
      </c>
      <c r="AA1421" s="246">
        <v>7.9340000000000002</v>
      </c>
      <c r="AB1421" s="93"/>
    </row>
    <row r="1422" spans="1:28" ht="19.5" customHeight="1" x14ac:dyDescent="0.15">
      <c r="A1422" s="191"/>
      <c r="B1422" s="195"/>
      <c r="C1422" s="195"/>
      <c r="D1422" s="186" t="s">
        <v>157</v>
      </c>
      <c r="E1422" s="186" t="s">
        <v>184</v>
      </c>
      <c r="F1422" s="238">
        <v>1599.46</v>
      </c>
      <c r="G1422" s="238">
        <v>0</v>
      </c>
      <c r="H1422" s="238">
        <v>0</v>
      </c>
      <c r="I1422" s="238">
        <v>1.5</v>
      </c>
      <c r="J1422" s="238">
        <v>0</v>
      </c>
      <c r="K1422" s="238">
        <v>0.82</v>
      </c>
      <c r="L1422" s="238">
        <v>3.42</v>
      </c>
      <c r="M1422" s="238">
        <v>4.13</v>
      </c>
      <c r="N1422" s="238">
        <v>17.03</v>
      </c>
      <c r="O1422" s="238">
        <v>96.78</v>
      </c>
      <c r="P1422" s="238">
        <v>257.43</v>
      </c>
      <c r="Q1422" s="238">
        <v>445.62</v>
      </c>
      <c r="R1422" s="238">
        <v>313.83</v>
      </c>
      <c r="S1422" s="238">
        <v>172.8</v>
      </c>
      <c r="T1422" s="238">
        <v>150.76</v>
      </c>
      <c r="U1422" s="238">
        <v>84.36</v>
      </c>
      <c r="V1422" s="238">
        <v>24.43</v>
      </c>
      <c r="W1422" s="238">
        <v>11.02</v>
      </c>
      <c r="X1422" s="238">
        <v>6.79</v>
      </c>
      <c r="Y1422" s="238">
        <v>2.29</v>
      </c>
      <c r="Z1422" s="238">
        <v>0</v>
      </c>
      <c r="AA1422" s="246">
        <v>6.45</v>
      </c>
      <c r="AB1422" s="93"/>
    </row>
    <row r="1423" spans="1:28" ht="19.5" customHeight="1" x14ac:dyDescent="0.15">
      <c r="A1423" s="191"/>
      <c r="B1423" s="195"/>
      <c r="C1423" s="195"/>
      <c r="D1423" s="195"/>
      <c r="E1423" s="186" t="s">
        <v>150</v>
      </c>
      <c r="F1423" s="238">
        <v>355.26900000000001</v>
      </c>
      <c r="G1423" s="238">
        <v>0</v>
      </c>
      <c r="H1423" s="238">
        <v>0</v>
      </c>
      <c r="I1423" s="238">
        <v>0</v>
      </c>
      <c r="J1423" s="238">
        <v>0</v>
      </c>
      <c r="K1423" s="238">
        <v>8.2000000000000003E-2</v>
      </c>
      <c r="L1423" s="238">
        <v>0.41</v>
      </c>
      <c r="M1423" s="238">
        <v>0.57799999999999996</v>
      </c>
      <c r="N1423" s="238">
        <v>2.726</v>
      </c>
      <c r="O1423" s="238">
        <v>17.420000000000002</v>
      </c>
      <c r="P1423" s="238">
        <v>51.366</v>
      </c>
      <c r="Q1423" s="238">
        <v>98.013999999999996</v>
      </c>
      <c r="R1423" s="238">
        <v>71.933000000000007</v>
      </c>
      <c r="S1423" s="238">
        <v>40.890999999999998</v>
      </c>
      <c r="T1423" s="238">
        <v>37.103999999999999</v>
      </c>
      <c r="U1423" s="238">
        <v>21.562999999999999</v>
      </c>
      <c r="V1423" s="238">
        <v>6.3449999999999998</v>
      </c>
      <c r="W1423" s="238">
        <v>2.8250000000000002</v>
      </c>
      <c r="X1423" s="238">
        <v>1.7649999999999999</v>
      </c>
      <c r="Y1423" s="238">
        <v>0.59399999999999997</v>
      </c>
      <c r="Z1423" s="238">
        <v>0</v>
      </c>
      <c r="AA1423" s="246">
        <v>1.653</v>
      </c>
      <c r="AB1423" s="93"/>
    </row>
    <row r="1424" spans="1:28" ht="19.5" customHeight="1" x14ac:dyDescent="0.15">
      <c r="A1424" s="191"/>
      <c r="B1424" s="195" t="s">
        <v>158</v>
      </c>
      <c r="C1424" s="195" t="s">
        <v>159</v>
      </c>
      <c r="D1424" s="186" t="s">
        <v>160</v>
      </c>
      <c r="E1424" s="186" t="s">
        <v>184</v>
      </c>
      <c r="F1424" s="238">
        <v>3484.54</v>
      </c>
      <c r="G1424" s="238">
        <v>0</v>
      </c>
      <c r="H1424" s="238">
        <v>7.0000000000000007E-2</v>
      </c>
      <c r="I1424" s="238">
        <v>0.1</v>
      </c>
      <c r="J1424" s="238">
        <v>3.21</v>
      </c>
      <c r="K1424" s="238">
        <v>49.87</v>
      </c>
      <c r="L1424" s="238">
        <v>30.74</v>
      </c>
      <c r="M1424" s="238">
        <v>103.73</v>
      </c>
      <c r="N1424" s="238">
        <v>63.38</v>
      </c>
      <c r="O1424" s="238">
        <v>111.31</v>
      </c>
      <c r="P1424" s="238">
        <v>277.33999999999997</v>
      </c>
      <c r="Q1424" s="238">
        <v>437.81</v>
      </c>
      <c r="R1424" s="238">
        <v>775.2</v>
      </c>
      <c r="S1424" s="238">
        <v>556.09</v>
      </c>
      <c r="T1424" s="238">
        <v>494.75</v>
      </c>
      <c r="U1424" s="238">
        <v>212.49</v>
      </c>
      <c r="V1424" s="238">
        <v>83.3</v>
      </c>
      <c r="W1424" s="238">
        <v>88.31</v>
      </c>
      <c r="X1424" s="238">
        <v>35.409999999999997</v>
      </c>
      <c r="Y1424" s="238">
        <v>47.7</v>
      </c>
      <c r="Z1424" s="238">
        <v>4.68</v>
      </c>
      <c r="AA1424" s="246">
        <v>109.05</v>
      </c>
      <c r="AB1424" s="93"/>
    </row>
    <row r="1425" spans="1:28" ht="19.5" customHeight="1" x14ac:dyDescent="0.15">
      <c r="A1425" s="191"/>
      <c r="B1425" s="195"/>
      <c r="C1425" s="195"/>
      <c r="D1425" s="195"/>
      <c r="E1425" s="186" t="s">
        <v>150</v>
      </c>
      <c r="F1425" s="238">
        <v>753.86599999999999</v>
      </c>
      <c r="G1425" s="238">
        <v>0</v>
      </c>
      <c r="H1425" s="238">
        <v>0</v>
      </c>
      <c r="I1425" s="238">
        <v>1E-3</v>
      </c>
      <c r="J1425" s="238">
        <v>0.224</v>
      </c>
      <c r="K1425" s="238">
        <v>4.9729999999999999</v>
      </c>
      <c r="L1425" s="238">
        <v>3.6930000000000001</v>
      </c>
      <c r="M1425" s="238">
        <v>14.523999999999999</v>
      </c>
      <c r="N1425" s="238">
        <v>10.064</v>
      </c>
      <c r="O1425" s="238">
        <v>19.507000000000001</v>
      </c>
      <c r="P1425" s="238">
        <v>54.158000000000001</v>
      </c>
      <c r="Q1425" s="238">
        <v>91.313000000000002</v>
      </c>
      <c r="R1425" s="238">
        <v>162.863</v>
      </c>
      <c r="S1425" s="238">
        <v>125.129</v>
      </c>
      <c r="T1425" s="238">
        <v>119.577</v>
      </c>
      <c r="U1425" s="238">
        <v>54.314</v>
      </c>
      <c r="V1425" s="238">
        <v>21.620999999999999</v>
      </c>
      <c r="W1425" s="238">
        <v>21.015000000000001</v>
      </c>
      <c r="X1425" s="238">
        <v>9.2089999999999996</v>
      </c>
      <c r="Y1425" s="238">
        <v>12.403</v>
      </c>
      <c r="Z1425" s="238">
        <v>1.216</v>
      </c>
      <c r="AA1425" s="246">
        <v>28.062000000000001</v>
      </c>
      <c r="AB1425" s="93"/>
    </row>
    <row r="1426" spans="1:28" ht="19.5" customHeight="1" x14ac:dyDescent="0.15">
      <c r="A1426" s="191"/>
      <c r="B1426" s="195"/>
      <c r="C1426" s="195"/>
      <c r="D1426" s="186" t="s">
        <v>161</v>
      </c>
      <c r="E1426" s="186" t="s">
        <v>184</v>
      </c>
      <c r="F1426" s="238">
        <v>469.73</v>
      </c>
      <c r="G1426" s="238">
        <v>0</v>
      </c>
      <c r="H1426" s="238">
        <v>86.18</v>
      </c>
      <c r="I1426" s="238">
        <v>86.42</v>
      </c>
      <c r="J1426" s="238">
        <v>146.91</v>
      </c>
      <c r="K1426" s="238">
        <v>76.75</v>
      </c>
      <c r="L1426" s="238">
        <v>52.85</v>
      </c>
      <c r="M1426" s="238">
        <v>5.3</v>
      </c>
      <c r="N1426" s="238">
        <v>0.64</v>
      </c>
      <c r="O1426" s="238">
        <v>0</v>
      </c>
      <c r="P1426" s="238">
        <v>1.1599999999999999</v>
      </c>
      <c r="Q1426" s="238">
        <v>1.44</v>
      </c>
      <c r="R1426" s="238">
        <v>1.73</v>
      </c>
      <c r="S1426" s="238">
        <v>0.44</v>
      </c>
      <c r="T1426" s="238">
        <v>0.5</v>
      </c>
      <c r="U1426" s="238">
        <v>0.63</v>
      </c>
      <c r="V1426" s="238">
        <v>1.7</v>
      </c>
      <c r="W1426" s="238">
        <v>0.15</v>
      </c>
      <c r="X1426" s="238">
        <v>4.57</v>
      </c>
      <c r="Y1426" s="238">
        <v>0</v>
      </c>
      <c r="Z1426" s="238">
        <v>7.0000000000000007E-2</v>
      </c>
      <c r="AA1426" s="246">
        <v>2.29</v>
      </c>
      <c r="AB1426" s="93"/>
    </row>
    <row r="1427" spans="1:28" ht="19.5" customHeight="1" x14ac:dyDescent="0.15">
      <c r="A1427" s="191"/>
      <c r="B1427" s="195"/>
      <c r="C1427" s="195"/>
      <c r="D1427" s="195"/>
      <c r="E1427" s="186" t="s">
        <v>150</v>
      </c>
      <c r="F1427" s="238">
        <v>9.5779999999999994</v>
      </c>
      <c r="G1427" s="238">
        <v>0</v>
      </c>
      <c r="H1427" s="238">
        <v>0</v>
      </c>
      <c r="I1427" s="238">
        <v>0</v>
      </c>
      <c r="J1427" s="238">
        <v>1.7509999999999999</v>
      </c>
      <c r="K1427" s="238">
        <v>2.0030000000000001</v>
      </c>
      <c r="L1427" s="238">
        <v>2.0550000000000002</v>
      </c>
      <c r="M1427" s="238">
        <v>0.308</v>
      </c>
      <c r="N1427" s="238">
        <v>3.4000000000000002E-2</v>
      </c>
      <c r="O1427" s="238">
        <v>0</v>
      </c>
      <c r="P1427" s="238">
        <v>0.14299999999999999</v>
      </c>
      <c r="Q1427" s="238">
        <v>0.23200000000000001</v>
      </c>
      <c r="R1427" s="238">
        <v>0.248</v>
      </c>
      <c r="S1427" s="238">
        <v>9.9000000000000005E-2</v>
      </c>
      <c r="T1427" s="238">
        <v>9.0999999999999998E-2</v>
      </c>
      <c r="U1427" s="238">
        <v>0.17899999999999999</v>
      </c>
      <c r="V1427" s="238">
        <v>0.49299999999999999</v>
      </c>
      <c r="W1427" s="238">
        <v>4.3999999999999997E-2</v>
      </c>
      <c r="X1427" s="238">
        <v>1.325</v>
      </c>
      <c r="Y1427" s="238">
        <v>0</v>
      </c>
      <c r="Z1427" s="238">
        <v>1.4999999999999999E-2</v>
      </c>
      <c r="AA1427" s="246">
        <v>0.55800000000000005</v>
      </c>
      <c r="AB1427" s="93"/>
    </row>
    <row r="1428" spans="1:28" ht="19.5" customHeight="1" x14ac:dyDescent="0.15">
      <c r="A1428" s="191"/>
      <c r="B1428" s="195"/>
      <c r="C1428" s="195" t="s">
        <v>162</v>
      </c>
      <c r="D1428" s="186" t="s">
        <v>163</v>
      </c>
      <c r="E1428" s="186" t="s">
        <v>184</v>
      </c>
      <c r="F1428" s="238">
        <v>1340.59</v>
      </c>
      <c r="G1428" s="238">
        <v>0</v>
      </c>
      <c r="H1428" s="238">
        <v>9.82</v>
      </c>
      <c r="I1428" s="238">
        <v>8.99</v>
      </c>
      <c r="J1428" s="238">
        <v>4.1900000000000004</v>
      </c>
      <c r="K1428" s="238">
        <v>0.46</v>
      </c>
      <c r="L1428" s="238">
        <v>3.19</v>
      </c>
      <c r="M1428" s="238">
        <v>2.66</v>
      </c>
      <c r="N1428" s="238">
        <v>28.82</v>
      </c>
      <c r="O1428" s="238">
        <v>66.569999999999993</v>
      </c>
      <c r="P1428" s="238">
        <v>154.1</v>
      </c>
      <c r="Q1428" s="238">
        <v>193.16</v>
      </c>
      <c r="R1428" s="238">
        <v>341.02</v>
      </c>
      <c r="S1428" s="238">
        <v>333.83</v>
      </c>
      <c r="T1428" s="238">
        <v>129.63999999999999</v>
      </c>
      <c r="U1428" s="238">
        <v>33.03</v>
      </c>
      <c r="V1428" s="238">
        <v>8.8800000000000008</v>
      </c>
      <c r="W1428" s="238">
        <v>1.45</v>
      </c>
      <c r="X1428" s="238">
        <v>19.260000000000002</v>
      </c>
      <c r="Y1428" s="238">
        <v>0</v>
      </c>
      <c r="Z1428" s="238">
        <v>0</v>
      </c>
      <c r="AA1428" s="246">
        <v>1.52</v>
      </c>
      <c r="AB1428" s="93"/>
    </row>
    <row r="1429" spans="1:28" ht="19.5" customHeight="1" x14ac:dyDescent="0.15">
      <c r="A1429" s="191"/>
      <c r="B1429" s="195" t="s">
        <v>20</v>
      </c>
      <c r="C1429" s="195"/>
      <c r="D1429" s="195"/>
      <c r="E1429" s="186" t="s">
        <v>150</v>
      </c>
      <c r="F1429" s="238">
        <v>353.65300000000002</v>
      </c>
      <c r="G1429" s="238">
        <v>0</v>
      </c>
      <c r="H1429" s="238">
        <v>0</v>
      </c>
      <c r="I1429" s="238">
        <v>0.123</v>
      </c>
      <c r="J1429" s="238">
        <v>0.34399999999999997</v>
      </c>
      <c r="K1429" s="238">
        <v>5.8999999999999997E-2</v>
      </c>
      <c r="L1429" s="238">
        <v>0.51300000000000001</v>
      </c>
      <c r="M1429" s="238">
        <v>0.50700000000000001</v>
      </c>
      <c r="N1429" s="238">
        <v>6.0570000000000004</v>
      </c>
      <c r="O1429" s="238">
        <v>15.316000000000001</v>
      </c>
      <c r="P1429" s="238">
        <v>38.527000000000001</v>
      </c>
      <c r="Q1429" s="238">
        <v>50.213000000000001</v>
      </c>
      <c r="R1429" s="238">
        <v>91.963999999999999</v>
      </c>
      <c r="S1429" s="238">
        <v>93.406999999999996</v>
      </c>
      <c r="T1429" s="238">
        <v>37.515999999999998</v>
      </c>
      <c r="U1429" s="238">
        <v>9.9030000000000005</v>
      </c>
      <c r="V1429" s="238">
        <v>2.6640000000000001</v>
      </c>
      <c r="W1429" s="238">
        <v>0.30499999999999999</v>
      </c>
      <c r="X1429" s="238">
        <v>5.7779999999999996</v>
      </c>
      <c r="Y1429" s="238">
        <v>0</v>
      </c>
      <c r="Z1429" s="238">
        <v>0</v>
      </c>
      <c r="AA1429" s="246">
        <v>0.45700000000000002</v>
      </c>
      <c r="AB1429" s="93"/>
    </row>
    <row r="1430" spans="1:28" ht="19.5" customHeight="1" x14ac:dyDescent="0.15">
      <c r="A1430" s="191"/>
      <c r="B1430" s="195"/>
      <c r="C1430" s="195"/>
      <c r="D1430" s="186" t="s">
        <v>164</v>
      </c>
      <c r="E1430" s="186" t="s">
        <v>184</v>
      </c>
      <c r="F1430" s="238">
        <v>40.99</v>
      </c>
      <c r="G1430" s="238">
        <v>0</v>
      </c>
      <c r="H1430" s="238">
        <v>1.1599999999999999</v>
      </c>
      <c r="I1430" s="238">
        <v>0</v>
      </c>
      <c r="J1430" s="238">
        <v>0.21</v>
      </c>
      <c r="K1430" s="238">
        <v>0.39</v>
      </c>
      <c r="L1430" s="238">
        <v>0.15</v>
      </c>
      <c r="M1430" s="238">
        <v>1.37</v>
      </c>
      <c r="N1430" s="238">
        <v>0</v>
      </c>
      <c r="O1430" s="238">
        <v>0</v>
      </c>
      <c r="P1430" s="238">
        <v>29.31</v>
      </c>
      <c r="Q1430" s="238">
        <v>0.26</v>
      </c>
      <c r="R1430" s="238">
        <v>0</v>
      </c>
      <c r="S1430" s="238">
        <v>0</v>
      </c>
      <c r="T1430" s="238">
        <v>0</v>
      </c>
      <c r="U1430" s="238">
        <v>0</v>
      </c>
      <c r="V1430" s="238">
        <v>0</v>
      </c>
      <c r="W1430" s="238">
        <v>0</v>
      </c>
      <c r="X1430" s="238">
        <v>0</v>
      </c>
      <c r="Y1430" s="238">
        <v>0</v>
      </c>
      <c r="Z1430" s="238">
        <v>0</v>
      </c>
      <c r="AA1430" s="246">
        <v>8.14</v>
      </c>
      <c r="AB1430" s="93"/>
    </row>
    <row r="1431" spans="1:28" ht="19.5" customHeight="1" x14ac:dyDescent="0.15">
      <c r="A1431" s="191" t="s">
        <v>227</v>
      </c>
      <c r="B1431" s="195"/>
      <c r="C1431" s="195"/>
      <c r="D1431" s="195"/>
      <c r="E1431" s="186" t="s">
        <v>150</v>
      </c>
      <c r="F1431" s="238">
        <v>6.3680000000000003</v>
      </c>
      <c r="G1431" s="238">
        <v>0</v>
      </c>
      <c r="H1431" s="238">
        <v>0</v>
      </c>
      <c r="I1431" s="238">
        <v>0</v>
      </c>
      <c r="J1431" s="238">
        <v>1E-3</v>
      </c>
      <c r="K1431" s="238">
        <v>0.01</v>
      </c>
      <c r="L1431" s="238">
        <v>6.0000000000000001E-3</v>
      </c>
      <c r="M1431" s="238">
        <v>0.08</v>
      </c>
      <c r="N1431" s="238">
        <v>0</v>
      </c>
      <c r="O1431" s="238">
        <v>0</v>
      </c>
      <c r="P1431" s="238">
        <v>3.8690000000000002</v>
      </c>
      <c r="Q1431" s="238">
        <v>4.2000000000000003E-2</v>
      </c>
      <c r="R1431" s="238">
        <v>0</v>
      </c>
      <c r="S1431" s="238">
        <v>0</v>
      </c>
      <c r="T1431" s="238">
        <v>0</v>
      </c>
      <c r="U1431" s="238">
        <v>0</v>
      </c>
      <c r="V1431" s="238">
        <v>0</v>
      </c>
      <c r="W1431" s="238">
        <v>0</v>
      </c>
      <c r="X1431" s="238">
        <v>0</v>
      </c>
      <c r="Y1431" s="238">
        <v>0</v>
      </c>
      <c r="Z1431" s="238">
        <v>0</v>
      </c>
      <c r="AA1431" s="246">
        <v>2.36</v>
      </c>
      <c r="AB1431" s="93"/>
    </row>
    <row r="1432" spans="1:28" ht="19.5" customHeight="1" x14ac:dyDescent="0.15">
      <c r="A1432" s="191"/>
      <c r="B1432" s="194"/>
      <c r="C1432" s="190" t="s">
        <v>165</v>
      </c>
      <c r="D1432" s="185"/>
      <c r="E1432" s="186" t="s">
        <v>184</v>
      </c>
      <c r="F1432" s="238">
        <v>300.13</v>
      </c>
      <c r="G1432" s="238">
        <v>0</v>
      </c>
      <c r="H1432" s="238">
        <v>11.35</v>
      </c>
      <c r="I1432" s="238">
        <v>15.35</v>
      </c>
      <c r="J1432" s="238">
        <v>15.52</v>
      </c>
      <c r="K1432" s="238">
        <v>22.6</v>
      </c>
      <c r="L1432" s="238">
        <v>24.19</v>
      </c>
      <c r="M1432" s="238">
        <v>14.82</v>
      </c>
      <c r="N1432" s="238">
        <v>19.22</v>
      </c>
      <c r="O1432" s="238">
        <v>27.9</v>
      </c>
      <c r="P1432" s="238">
        <v>13.03</v>
      </c>
      <c r="Q1432" s="238">
        <v>10.72</v>
      </c>
      <c r="R1432" s="238">
        <v>5.07</v>
      </c>
      <c r="S1432" s="238">
        <v>12.58</v>
      </c>
      <c r="T1432" s="238">
        <v>36.729999999999997</v>
      </c>
      <c r="U1432" s="238">
        <v>23.67</v>
      </c>
      <c r="V1432" s="238">
        <v>22.32</v>
      </c>
      <c r="W1432" s="238">
        <v>16.100000000000001</v>
      </c>
      <c r="X1432" s="238">
        <v>8.58</v>
      </c>
      <c r="Y1432" s="238">
        <v>0.38</v>
      </c>
      <c r="Z1432" s="238">
        <v>0</v>
      </c>
      <c r="AA1432" s="246">
        <v>0</v>
      </c>
      <c r="AB1432" s="93"/>
    </row>
    <row r="1433" spans="1:28" ht="19.5" customHeight="1" x14ac:dyDescent="0.15">
      <c r="A1433" s="191"/>
      <c r="B1433" s="194"/>
      <c r="C1433" s="194"/>
      <c r="D1433" s="188"/>
      <c r="E1433" s="186" t="s">
        <v>150</v>
      </c>
      <c r="F1433" s="238">
        <v>34.234999999999999</v>
      </c>
      <c r="G1433" s="238">
        <v>0</v>
      </c>
      <c r="H1433" s="238">
        <v>5.0000000000000001E-3</v>
      </c>
      <c r="I1433" s="238">
        <v>0.435</v>
      </c>
      <c r="J1433" s="238">
        <v>0.84599999999999997</v>
      </c>
      <c r="K1433" s="238">
        <v>1.569</v>
      </c>
      <c r="L1433" s="238">
        <v>2.48</v>
      </c>
      <c r="M1433" s="238">
        <v>1.6319999999999999</v>
      </c>
      <c r="N1433" s="238">
        <v>3.6110000000000002</v>
      </c>
      <c r="O1433" s="238">
        <v>5.8390000000000004</v>
      </c>
      <c r="P1433" s="238">
        <v>2.6139999999999999</v>
      </c>
      <c r="Q1433" s="238">
        <v>1.4690000000000001</v>
      </c>
      <c r="R1433" s="238">
        <v>0.80400000000000005</v>
      </c>
      <c r="S1433" s="238">
        <v>1.347</v>
      </c>
      <c r="T1433" s="238">
        <v>3.9129999999999998</v>
      </c>
      <c r="U1433" s="238">
        <v>2.8</v>
      </c>
      <c r="V1433" s="238">
        <v>2.2869999999999999</v>
      </c>
      <c r="W1433" s="238">
        <v>1.653</v>
      </c>
      <c r="X1433" s="238">
        <v>0.89100000000000001</v>
      </c>
      <c r="Y1433" s="238">
        <v>0.04</v>
      </c>
      <c r="Z1433" s="238">
        <v>0</v>
      </c>
      <c r="AA1433" s="246">
        <v>0</v>
      </c>
      <c r="AB1433" s="93"/>
    </row>
    <row r="1434" spans="1:28" ht="19.5" customHeight="1" x14ac:dyDescent="0.15">
      <c r="A1434" s="191"/>
      <c r="B1434" s="193"/>
      <c r="C1434" s="190" t="s">
        <v>152</v>
      </c>
      <c r="D1434" s="185"/>
      <c r="E1434" s="186" t="s">
        <v>184</v>
      </c>
      <c r="F1434" s="238">
        <v>23521.46</v>
      </c>
      <c r="G1434" s="238">
        <v>0</v>
      </c>
      <c r="H1434" s="238">
        <v>60.26</v>
      </c>
      <c r="I1434" s="238">
        <v>203.79</v>
      </c>
      <c r="J1434" s="238">
        <v>212.43</v>
      </c>
      <c r="K1434" s="238">
        <v>433.43</v>
      </c>
      <c r="L1434" s="238">
        <v>166.87</v>
      </c>
      <c r="M1434" s="238">
        <v>360.98</v>
      </c>
      <c r="N1434" s="238">
        <v>435.41</v>
      </c>
      <c r="O1434" s="238">
        <v>258.72000000000003</v>
      </c>
      <c r="P1434" s="238">
        <v>535.63</v>
      </c>
      <c r="Q1434" s="238">
        <v>1284.29</v>
      </c>
      <c r="R1434" s="238">
        <v>2708.78</v>
      </c>
      <c r="S1434" s="238">
        <v>3598.38</v>
      </c>
      <c r="T1434" s="238">
        <v>6279.09</v>
      </c>
      <c r="U1434" s="238">
        <v>3676.05</v>
      </c>
      <c r="V1434" s="238">
        <v>1717.4</v>
      </c>
      <c r="W1434" s="238">
        <v>588.25</v>
      </c>
      <c r="X1434" s="238">
        <v>450.7</v>
      </c>
      <c r="Y1434" s="238">
        <v>113.81</v>
      </c>
      <c r="Z1434" s="238">
        <v>156.69999999999999</v>
      </c>
      <c r="AA1434" s="246">
        <v>280.49</v>
      </c>
      <c r="AB1434" s="93"/>
    </row>
    <row r="1435" spans="1:28" ht="19.5" customHeight="1" x14ac:dyDescent="0.15">
      <c r="A1435" s="191"/>
      <c r="B1435" s="194"/>
      <c r="C1435" s="194"/>
      <c r="D1435" s="188"/>
      <c r="E1435" s="186" t="s">
        <v>150</v>
      </c>
      <c r="F1435" s="238">
        <v>3497.2190000000001</v>
      </c>
      <c r="G1435" s="238">
        <v>0</v>
      </c>
      <c r="H1435" s="238">
        <v>2E-3</v>
      </c>
      <c r="I1435" s="238">
        <v>5.07899999999999</v>
      </c>
      <c r="J1435" s="238">
        <v>10.711</v>
      </c>
      <c r="K1435" s="238">
        <v>30.841999999999999</v>
      </c>
      <c r="L1435" s="238">
        <v>14.914</v>
      </c>
      <c r="M1435" s="238">
        <v>36.302999999999997</v>
      </c>
      <c r="N1435" s="238">
        <v>47.161000000000001</v>
      </c>
      <c r="O1435" s="238">
        <v>31.731999999999999</v>
      </c>
      <c r="P1435" s="238">
        <v>71.884</v>
      </c>
      <c r="Q1435" s="238">
        <v>186.26599999999999</v>
      </c>
      <c r="R1435" s="238">
        <v>416.85899999999998</v>
      </c>
      <c r="S1435" s="238">
        <v>562.34100000000103</v>
      </c>
      <c r="T1435" s="238">
        <v>973.10500000000002</v>
      </c>
      <c r="U1435" s="238">
        <v>572.93399999999997</v>
      </c>
      <c r="V1435" s="238">
        <v>276.36</v>
      </c>
      <c r="W1435" s="238">
        <v>91.126999999999995</v>
      </c>
      <c r="X1435" s="238">
        <v>68.495000000000005</v>
      </c>
      <c r="Y1435" s="238">
        <v>18.024999999999999</v>
      </c>
      <c r="Z1435" s="238">
        <v>27.126999999999999</v>
      </c>
      <c r="AA1435" s="246">
        <v>55.951999999999998</v>
      </c>
      <c r="AB1435" s="93"/>
    </row>
    <row r="1436" spans="1:28" ht="19.5" customHeight="1" x14ac:dyDescent="0.15">
      <c r="A1436" s="191"/>
      <c r="B1436" s="195" t="s">
        <v>94</v>
      </c>
      <c r="C1436" s="186"/>
      <c r="D1436" s="186" t="s">
        <v>153</v>
      </c>
      <c r="E1436" s="186" t="s">
        <v>184</v>
      </c>
      <c r="F1436" s="238">
        <v>2273.58</v>
      </c>
      <c r="G1436" s="238">
        <v>0</v>
      </c>
      <c r="H1436" s="238">
        <v>0.3</v>
      </c>
      <c r="I1436" s="238">
        <v>3.33</v>
      </c>
      <c r="J1436" s="238">
        <v>3.16</v>
      </c>
      <c r="K1436" s="238">
        <v>14.75</v>
      </c>
      <c r="L1436" s="238">
        <v>4.78</v>
      </c>
      <c r="M1436" s="238">
        <v>4.96</v>
      </c>
      <c r="N1436" s="238">
        <v>6.11</v>
      </c>
      <c r="O1436" s="238">
        <v>14.49</v>
      </c>
      <c r="P1436" s="238">
        <v>48.58</v>
      </c>
      <c r="Q1436" s="238">
        <v>96.69</v>
      </c>
      <c r="R1436" s="238">
        <v>342.64</v>
      </c>
      <c r="S1436" s="238">
        <v>435.09</v>
      </c>
      <c r="T1436" s="238">
        <v>545.29</v>
      </c>
      <c r="U1436" s="238">
        <v>295.69</v>
      </c>
      <c r="V1436" s="238">
        <v>231.01</v>
      </c>
      <c r="W1436" s="238">
        <v>41.31</v>
      </c>
      <c r="X1436" s="238">
        <v>22.93</v>
      </c>
      <c r="Y1436" s="238">
        <v>11.67</v>
      </c>
      <c r="Z1436" s="238">
        <v>30.93</v>
      </c>
      <c r="AA1436" s="250">
        <v>119.87</v>
      </c>
      <c r="AB1436" s="93"/>
    </row>
    <row r="1437" spans="1:28" ht="19.5" customHeight="1" x14ac:dyDescent="0.15">
      <c r="A1437" s="191"/>
      <c r="B1437" s="195"/>
      <c r="C1437" s="195" t="s">
        <v>10</v>
      </c>
      <c r="D1437" s="195"/>
      <c r="E1437" s="186" t="s">
        <v>150</v>
      </c>
      <c r="F1437" s="238">
        <v>552.09299999999996</v>
      </c>
      <c r="G1437" s="238">
        <v>0</v>
      </c>
      <c r="H1437" s="238">
        <v>0</v>
      </c>
      <c r="I1437" s="238">
        <v>0</v>
      </c>
      <c r="J1437" s="238">
        <v>0.16</v>
      </c>
      <c r="K1437" s="238">
        <v>1.4730000000000001</v>
      </c>
      <c r="L1437" s="238">
        <v>0.314</v>
      </c>
      <c r="M1437" s="238">
        <v>0.69099999999999995</v>
      </c>
      <c r="N1437" s="238">
        <v>0.89100000000000001</v>
      </c>
      <c r="O1437" s="238">
        <v>2.5990000000000002</v>
      </c>
      <c r="P1437" s="238">
        <v>9.6389999999999993</v>
      </c>
      <c r="Q1437" s="238">
        <v>21.184999999999999</v>
      </c>
      <c r="R1437" s="238">
        <v>77.48</v>
      </c>
      <c r="S1437" s="238">
        <v>104.114</v>
      </c>
      <c r="T1437" s="238">
        <v>136.13300000000001</v>
      </c>
      <c r="U1437" s="238">
        <v>76.802999999999997</v>
      </c>
      <c r="V1437" s="238">
        <v>59.628</v>
      </c>
      <c r="W1437" s="238">
        <v>10.734</v>
      </c>
      <c r="X1437" s="238">
        <v>5.9710000000000001</v>
      </c>
      <c r="Y1437" s="238">
        <v>3.0510000000000002</v>
      </c>
      <c r="Z1437" s="238">
        <v>8.6379999999999999</v>
      </c>
      <c r="AA1437" s="246">
        <v>32.588999999999999</v>
      </c>
      <c r="AB1437" s="93"/>
    </row>
    <row r="1438" spans="1:28" ht="19.5" customHeight="1" x14ac:dyDescent="0.15">
      <c r="A1438" s="191"/>
      <c r="B1438" s="195"/>
      <c r="C1438" s="195"/>
      <c r="D1438" s="186" t="s">
        <v>157</v>
      </c>
      <c r="E1438" s="186" t="s">
        <v>184</v>
      </c>
      <c r="F1438" s="238">
        <v>1595.66</v>
      </c>
      <c r="G1438" s="238">
        <v>0</v>
      </c>
      <c r="H1438" s="238">
        <v>0</v>
      </c>
      <c r="I1438" s="238">
        <v>0</v>
      </c>
      <c r="J1438" s="238">
        <v>2.21</v>
      </c>
      <c r="K1438" s="238">
        <v>8.2799999999999994</v>
      </c>
      <c r="L1438" s="238">
        <v>0</v>
      </c>
      <c r="M1438" s="238">
        <v>0</v>
      </c>
      <c r="N1438" s="238">
        <v>1.47</v>
      </c>
      <c r="O1438" s="238">
        <v>6.34</v>
      </c>
      <c r="P1438" s="238">
        <v>30.53</v>
      </c>
      <c r="Q1438" s="238">
        <v>52.95</v>
      </c>
      <c r="R1438" s="238">
        <v>229.92</v>
      </c>
      <c r="S1438" s="238">
        <v>312.95</v>
      </c>
      <c r="T1438" s="238">
        <v>419.1</v>
      </c>
      <c r="U1438" s="238">
        <v>256.52999999999997</v>
      </c>
      <c r="V1438" s="238">
        <v>199.3</v>
      </c>
      <c r="W1438" s="238">
        <v>38.14</v>
      </c>
      <c r="X1438" s="238">
        <v>13.58</v>
      </c>
      <c r="Y1438" s="238">
        <v>10.88</v>
      </c>
      <c r="Z1438" s="238">
        <v>7.91</v>
      </c>
      <c r="AA1438" s="246">
        <v>5.57</v>
      </c>
      <c r="AB1438" s="93"/>
    </row>
    <row r="1439" spans="1:28" ht="19.5" customHeight="1" x14ac:dyDescent="0.15">
      <c r="A1439" s="191"/>
      <c r="B1439" s="195"/>
      <c r="C1439" s="195"/>
      <c r="D1439" s="195"/>
      <c r="E1439" s="186" t="s">
        <v>150</v>
      </c>
      <c r="F1439" s="238">
        <v>388.94900000000001</v>
      </c>
      <c r="G1439" s="238">
        <v>0</v>
      </c>
      <c r="H1439" s="238">
        <v>0</v>
      </c>
      <c r="I1439" s="238">
        <v>0</v>
      </c>
      <c r="J1439" s="238">
        <v>0.155</v>
      </c>
      <c r="K1439" s="238">
        <v>0.82799999999999996</v>
      </c>
      <c r="L1439" s="238">
        <v>0</v>
      </c>
      <c r="M1439" s="238">
        <v>0</v>
      </c>
      <c r="N1439" s="238">
        <v>0.23599999999999999</v>
      </c>
      <c r="O1439" s="238">
        <v>1.143</v>
      </c>
      <c r="P1439" s="238">
        <v>6.1040000000000001</v>
      </c>
      <c r="Q1439" s="238">
        <v>11.558999999999999</v>
      </c>
      <c r="R1439" s="238">
        <v>51.546999999999997</v>
      </c>
      <c r="S1439" s="238">
        <v>74.995999999999995</v>
      </c>
      <c r="T1439" s="238">
        <v>104.575</v>
      </c>
      <c r="U1439" s="238">
        <v>66.644000000000005</v>
      </c>
      <c r="V1439" s="238">
        <v>51.384999999999998</v>
      </c>
      <c r="W1439" s="238">
        <v>9.9109999999999996</v>
      </c>
      <c r="X1439" s="238">
        <v>3.5329999999999999</v>
      </c>
      <c r="Y1439" s="238">
        <v>2.8279999999999998</v>
      </c>
      <c r="Z1439" s="238">
        <v>2.0569999999999999</v>
      </c>
      <c r="AA1439" s="246">
        <v>1.448</v>
      </c>
      <c r="AB1439" s="93"/>
    </row>
    <row r="1440" spans="1:28" ht="19.5" customHeight="1" x14ac:dyDescent="0.15">
      <c r="A1440" s="191"/>
      <c r="B1440" s="195" t="s">
        <v>65</v>
      </c>
      <c r="C1440" s="195" t="s">
        <v>159</v>
      </c>
      <c r="D1440" s="186" t="s">
        <v>160</v>
      </c>
      <c r="E1440" s="186" t="s">
        <v>184</v>
      </c>
      <c r="F1440" s="238">
        <v>526.21</v>
      </c>
      <c r="G1440" s="238">
        <v>0</v>
      </c>
      <c r="H1440" s="238">
        <v>0.3</v>
      </c>
      <c r="I1440" s="238">
        <v>3.33</v>
      </c>
      <c r="J1440" s="238">
        <v>0.49</v>
      </c>
      <c r="K1440" s="238">
        <v>6.47</v>
      </c>
      <c r="L1440" s="238">
        <v>1.98</v>
      </c>
      <c r="M1440" s="238">
        <v>4.96</v>
      </c>
      <c r="N1440" s="238">
        <v>3.58</v>
      </c>
      <c r="O1440" s="238">
        <v>8.15</v>
      </c>
      <c r="P1440" s="238">
        <v>17.37</v>
      </c>
      <c r="Q1440" s="238">
        <v>43.74</v>
      </c>
      <c r="R1440" s="238">
        <v>112.72</v>
      </c>
      <c r="S1440" s="238">
        <v>108.82</v>
      </c>
      <c r="T1440" s="238">
        <v>126.19</v>
      </c>
      <c r="U1440" s="238">
        <v>39.159999999999997</v>
      </c>
      <c r="V1440" s="238">
        <v>31.71</v>
      </c>
      <c r="W1440" s="238">
        <v>3.17</v>
      </c>
      <c r="X1440" s="238">
        <v>7.79</v>
      </c>
      <c r="Y1440" s="238">
        <v>0.21</v>
      </c>
      <c r="Z1440" s="238">
        <v>0</v>
      </c>
      <c r="AA1440" s="246">
        <v>6.07</v>
      </c>
      <c r="AB1440" s="93"/>
    </row>
    <row r="1441" spans="1:28" ht="19.5" customHeight="1" x14ac:dyDescent="0.15">
      <c r="A1441" s="191"/>
      <c r="B1441" s="195"/>
      <c r="C1441" s="195"/>
      <c r="D1441" s="195"/>
      <c r="E1441" s="186" t="s">
        <v>150</v>
      </c>
      <c r="F1441" s="238">
        <v>123.151</v>
      </c>
      <c r="G1441" s="238">
        <v>0</v>
      </c>
      <c r="H1441" s="238">
        <v>0</v>
      </c>
      <c r="I1441" s="238">
        <v>0</v>
      </c>
      <c r="J1441" s="238">
        <v>0</v>
      </c>
      <c r="K1441" s="238">
        <v>0.64500000000000002</v>
      </c>
      <c r="L1441" s="238">
        <v>0.23699999999999999</v>
      </c>
      <c r="M1441" s="238">
        <v>0.69099999999999995</v>
      </c>
      <c r="N1441" s="238">
        <v>0.57299999999999995</v>
      </c>
      <c r="O1441" s="238">
        <v>1.456</v>
      </c>
      <c r="P1441" s="238">
        <v>3.472</v>
      </c>
      <c r="Q1441" s="238">
        <v>9.6259999999999994</v>
      </c>
      <c r="R1441" s="238">
        <v>25.933</v>
      </c>
      <c r="S1441" s="238">
        <v>26.111000000000001</v>
      </c>
      <c r="T1441" s="238">
        <v>31.558</v>
      </c>
      <c r="U1441" s="238">
        <v>10.159000000000001</v>
      </c>
      <c r="V1441" s="238">
        <v>8.2430000000000003</v>
      </c>
      <c r="W1441" s="238">
        <v>0.82299999999999995</v>
      </c>
      <c r="X1441" s="238">
        <v>1.9910000000000001</v>
      </c>
      <c r="Y1441" s="238">
        <v>5.5E-2</v>
      </c>
      <c r="Z1441" s="238">
        <v>0</v>
      </c>
      <c r="AA1441" s="246">
        <v>1.5780000000000001</v>
      </c>
      <c r="AB1441" s="93"/>
    </row>
    <row r="1442" spans="1:28" ht="19.5" customHeight="1" x14ac:dyDescent="0.15">
      <c r="A1442" s="191" t="s">
        <v>85</v>
      </c>
      <c r="B1442" s="195"/>
      <c r="C1442" s="195"/>
      <c r="D1442" s="186" t="s">
        <v>166</v>
      </c>
      <c r="E1442" s="186" t="s">
        <v>184</v>
      </c>
      <c r="F1442" s="238">
        <v>151.71</v>
      </c>
      <c r="G1442" s="238">
        <v>0</v>
      </c>
      <c r="H1442" s="238">
        <v>0</v>
      </c>
      <c r="I1442" s="238">
        <v>0</v>
      </c>
      <c r="J1442" s="238">
        <v>0.46</v>
      </c>
      <c r="K1442" s="238">
        <v>0</v>
      </c>
      <c r="L1442" s="238">
        <v>2.8</v>
      </c>
      <c r="M1442" s="238">
        <v>0</v>
      </c>
      <c r="N1442" s="238">
        <v>1.06</v>
      </c>
      <c r="O1442" s="238">
        <v>0</v>
      </c>
      <c r="P1442" s="238">
        <v>0.68</v>
      </c>
      <c r="Q1442" s="238">
        <v>0</v>
      </c>
      <c r="R1442" s="238">
        <v>0</v>
      </c>
      <c r="S1442" s="238">
        <v>13.32</v>
      </c>
      <c r="T1442" s="238">
        <v>0</v>
      </c>
      <c r="U1442" s="238">
        <v>0</v>
      </c>
      <c r="V1442" s="238">
        <v>0</v>
      </c>
      <c r="W1442" s="238">
        <v>0</v>
      </c>
      <c r="X1442" s="238">
        <v>1.56</v>
      </c>
      <c r="Y1442" s="238">
        <v>0.57999999999999996</v>
      </c>
      <c r="Z1442" s="238">
        <v>23.02</v>
      </c>
      <c r="AA1442" s="246">
        <v>108.23</v>
      </c>
      <c r="AB1442" s="93"/>
    </row>
    <row r="1443" spans="1:28" ht="19.5" customHeight="1" x14ac:dyDescent="0.15">
      <c r="A1443" s="191"/>
      <c r="B1443" s="195"/>
      <c r="C1443" s="195" t="s">
        <v>162</v>
      </c>
      <c r="D1443" s="195"/>
      <c r="E1443" s="186" t="s">
        <v>150</v>
      </c>
      <c r="F1443" s="238">
        <v>39.993000000000002</v>
      </c>
      <c r="G1443" s="238">
        <v>0</v>
      </c>
      <c r="H1443" s="238">
        <v>0</v>
      </c>
      <c r="I1443" s="238">
        <v>0</v>
      </c>
      <c r="J1443" s="238">
        <v>5.0000000000000001E-3</v>
      </c>
      <c r="K1443" s="238">
        <v>0</v>
      </c>
      <c r="L1443" s="238">
        <v>7.6999999999999999E-2</v>
      </c>
      <c r="M1443" s="238">
        <v>0</v>
      </c>
      <c r="N1443" s="238">
        <v>8.2000000000000003E-2</v>
      </c>
      <c r="O1443" s="238">
        <v>0</v>
      </c>
      <c r="P1443" s="238">
        <v>6.3E-2</v>
      </c>
      <c r="Q1443" s="238">
        <v>0</v>
      </c>
      <c r="R1443" s="238">
        <v>0</v>
      </c>
      <c r="S1443" s="238">
        <v>3.0070000000000001</v>
      </c>
      <c r="T1443" s="238">
        <v>0</v>
      </c>
      <c r="U1443" s="238">
        <v>0</v>
      </c>
      <c r="V1443" s="238">
        <v>0</v>
      </c>
      <c r="W1443" s="238">
        <v>0</v>
      </c>
      <c r="X1443" s="238">
        <v>0.44700000000000001</v>
      </c>
      <c r="Y1443" s="238">
        <v>0.16800000000000001</v>
      </c>
      <c r="Z1443" s="238">
        <v>6.5810000000000004</v>
      </c>
      <c r="AA1443" s="246">
        <v>29.562999999999999</v>
      </c>
      <c r="AB1443" s="93"/>
    </row>
    <row r="1444" spans="1:28" ht="19.5" customHeight="1" x14ac:dyDescent="0.15">
      <c r="A1444" s="191"/>
      <c r="B1444" s="195" t="s">
        <v>20</v>
      </c>
      <c r="C1444" s="195"/>
      <c r="D1444" s="186" t="s">
        <v>164</v>
      </c>
      <c r="E1444" s="186" t="s">
        <v>184</v>
      </c>
      <c r="F1444" s="238">
        <v>0</v>
      </c>
      <c r="G1444" s="238">
        <v>0</v>
      </c>
      <c r="H1444" s="238">
        <v>0</v>
      </c>
      <c r="I1444" s="238">
        <v>0</v>
      </c>
      <c r="J1444" s="238">
        <v>0</v>
      </c>
      <c r="K1444" s="238">
        <v>0</v>
      </c>
      <c r="L1444" s="238">
        <v>0</v>
      </c>
      <c r="M1444" s="238">
        <v>0</v>
      </c>
      <c r="N1444" s="238">
        <v>0</v>
      </c>
      <c r="O1444" s="238">
        <v>0</v>
      </c>
      <c r="P1444" s="238">
        <v>0</v>
      </c>
      <c r="Q1444" s="238">
        <v>0</v>
      </c>
      <c r="R1444" s="238">
        <v>0</v>
      </c>
      <c r="S1444" s="238">
        <v>0</v>
      </c>
      <c r="T1444" s="238">
        <v>0</v>
      </c>
      <c r="U1444" s="238">
        <v>0</v>
      </c>
      <c r="V1444" s="238">
        <v>0</v>
      </c>
      <c r="W1444" s="238">
        <v>0</v>
      </c>
      <c r="X1444" s="238">
        <v>0</v>
      </c>
      <c r="Y1444" s="238">
        <v>0</v>
      </c>
      <c r="Z1444" s="238">
        <v>0</v>
      </c>
      <c r="AA1444" s="246">
        <v>0</v>
      </c>
      <c r="AB1444" s="93"/>
    </row>
    <row r="1445" spans="1:28" ht="19.5" customHeight="1" x14ac:dyDescent="0.15">
      <c r="A1445" s="191"/>
      <c r="B1445" s="195"/>
      <c r="C1445" s="195"/>
      <c r="D1445" s="195"/>
      <c r="E1445" s="186" t="s">
        <v>150</v>
      </c>
      <c r="F1445" s="238">
        <v>0</v>
      </c>
      <c r="G1445" s="238">
        <v>0</v>
      </c>
      <c r="H1445" s="238">
        <v>0</v>
      </c>
      <c r="I1445" s="238">
        <v>0</v>
      </c>
      <c r="J1445" s="238">
        <v>0</v>
      </c>
      <c r="K1445" s="238">
        <v>0</v>
      </c>
      <c r="L1445" s="238">
        <v>0</v>
      </c>
      <c r="M1445" s="238">
        <v>0</v>
      </c>
      <c r="N1445" s="238">
        <v>0</v>
      </c>
      <c r="O1445" s="238">
        <v>0</v>
      </c>
      <c r="P1445" s="238">
        <v>0</v>
      </c>
      <c r="Q1445" s="238">
        <v>0</v>
      </c>
      <c r="R1445" s="238">
        <v>0</v>
      </c>
      <c r="S1445" s="238">
        <v>0</v>
      </c>
      <c r="T1445" s="238">
        <v>0</v>
      </c>
      <c r="U1445" s="238">
        <v>0</v>
      </c>
      <c r="V1445" s="238">
        <v>0</v>
      </c>
      <c r="W1445" s="238">
        <v>0</v>
      </c>
      <c r="X1445" s="238">
        <v>0</v>
      </c>
      <c r="Y1445" s="238">
        <v>0</v>
      </c>
      <c r="Z1445" s="238">
        <v>0</v>
      </c>
      <c r="AA1445" s="246">
        <v>0</v>
      </c>
      <c r="AB1445" s="93"/>
    </row>
    <row r="1446" spans="1:28" ht="19.5" customHeight="1" x14ac:dyDescent="0.15">
      <c r="A1446" s="191"/>
      <c r="B1446" s="194"/>
      <c r="C1446" s="190" t="s">
        <v>165</v>
      </c>
      <c r="D1446" s="185"/>
      <c r="E1446" s="186" t="s">
        <v>184</v>
      </c>
      <c r="F1446" s="238">
        <v>21247.88</v>
      </c>
      <c r="G1446" s="238">
        <v>0</v>
      </c>
      <c r="H1446" s="238">
        <v>59.96</v>
      </c>
      <c r="I1446" s="238">
        <v>200.46</v>
      </c>
      <c r="J1446" s="238">
        <v>209.27</v>
      </c>
      <c r="K1446" s="238">
        <v>418.68</v>
      </c>
      <c r="L1446" s="238">
        <v>162.09</v>
      </c>
      <c r="M1446" s="238">
        <v>356.02</v>
      </c>
      <c r="N1446" s="238">
        <v>429.3</v>
      </c>
      <c r="O1446" s="238">
        <v>244.23</v>
      </c>
      <c r="P1446" s="238">
        <v>487.05</v>
      </c>
      <c r="Q1446" s="238">
        <v>1187.5999999999999</v>
      </c>
      <c r="R1446" s="238">
        <v>2366.14</v>
      </c>
      <c r="S1446" s="238">
        <v>3163.29</v>
      </c>
      <c r="T1446" s="238">
        <v>5733.8</v>
      </c>
      <c r="U1446" s="238">
        <v>3380.36</v>
      </c>
      <c r="V1446" s="238">
        <v>1486.39</v>
      </c>
      <c r="W1446" s="238">
        <v>546.94000000000005</v>
      </c>
      <c r="X1446" s="238">
        <v>427.77</v>
      </c>
      <c r="Y1446" s="238">
        <v>102.14</v>
      </c>
      <c r="Z1446" s="238">
        <v>125.77</v>
      </c>
      <c r="AA1446" s="246">
        <v>160.62</v>
      </c>
      <c r="AB1446" s="93"/>
    </row>
    <row r="1447" spans="1:28" ht="19.5" customHeight="1" thickBot="1" x14ac:dyDescent="0.2">
      <c r="A1447" s="196"/>
      <c r="B1447" s="197"/>
      <c r="C1447" s="197"/>
      <c r="D1447" s="198"/>
      <c r="E1447" s="199" t="s">
        <v>150</v>
      </c>
      <c r="F1447" s="238">
        <v>2945.1260000000002</v>
      </c>
      <c r="G1447" s="249">
        <v>0</v>
      </c>
      <c r="H1447" s="248">
        <v>2E-3</v>
      </c>
      <c r="I1447" s="248">
        <v>5.07899999999999</v>
      </c>
      <c r="J1447" s="248">
        <v>10.551</v>
      </c>
      <c r="K1447" s="248">
        <v>29.369</v>
      </c>
      <c r="L1447" s="248">
        <v>14.6</v>
      </c>
      <c r="M1447" s="248">
        <v>35.612000000000002</v>
      </c>
      <c r="N1447" s="248">
        <v>46.27</v>
      </c>
      <c r="O1447" s="248">
        <v>29.132999999999999</v>
      </c>
      <c r="P1447" s="248">
        <v>62.244999999999997</v>
      </c>
      <c r="Q1447" s="248">
        <v>165.08099999999999</v>
      </c>
      <c r="R1447" s="248">
        <v>339.37900000000002</v>
      </c>
      <c r="S1447" s="248">
        <v>458.227000000001</v>
      </c>
      <c r="T1447" s="248">
        <v>836.97199999999998</v>
      </c>
      <c r="U1447" s="248">
        <v>496.13099999999997</v>
      </c>
      <c r="V1447" s="248">
        <v>216.732</v>
      </c>
      <c r="W1447" s="248">
        <v>80.393000000000001</v>
      </c>
      <c r="X1447" s="248">
        <v>62.524000000000001</v>
      </c>
      <c r="Y1447" s="248">
        <v>14.974</v>
      </c>
      <c r="Z1447" s="248">
        <v>18.489000000000001</v>
      </c>
      <c r="AA1447" s="247">
        <v>23.363</v>
      </c>
      <c r="AB1447" s="93"/>
    </row>
    <row r="1448" spans="1:28" ht="19.5" customHeight="1" x14ac:dyDescent="0.15">
      <c r="A1448" s="390" t="s">
        <v>119</v>
      </c>
      <c r="B1448" s="393" t="s">
        <v>120</v>
      </c>
      <c r="C1448" s="394"/>
      <c r="D1448" s="395"/>
      <c r="E1448" s="195" t="s">
        <v>184</v>
      </c>
      <c r="F1448" s="246">
        <v>773.55</v>
      </c>
    </row>
    <row r="1449" spans="1:28" ht="19.5" customHeight="1" x14ac:dyDescent="0.15">
      <c r="A1449" s="391"/>
      <c r="B1449" s="396" t="s">
        <v>206</v>
      </c>
      <c r="C1449" s="397"/>
      <c r="D1449" s="398"/>
      <c r="E1449" s="186" t="s">
        <v>184</v>
      </c>
      <c r="F1449" s="246">
        <v>441.33</v>
      </c>
    </row>
    <row r="1450" spans="1:28" ht="19.5" customHeight="1" x14ac:dyDescent="0.15">
      <c r="A1450" s="392"/>
      <c r="B1450" s="396" t="s">
        <v>207</v>
      </c>
      <c r="C1450" s="397"/>
      <c r="D1450" s="398"/>
      <c r="E1450" s="186" t="s">
        <v>184</v>
      </c>
      <c r="F1450" s="246">
        <v>332.22</v>
      </c>
    </row>
    <row r="1451" spans="1:28" ht="19.5" customHeight="1" thickBot="1" x14ac:dyDescent="0.2">
      <c r="A1451" s="399" t="s">
        <v>205</v>
      </c>
      <c r="B1451" s="400"/>
      <c r="C1451" s="400"/>
      <c r="D1451" s="401"/>
      <c r="E1451" s="200" t="s">
        <v>184</v>
      </c>
      <c r="F1451" s="245">
        <v>0.65</v>
      </c>
    </row>
    <row r="1453" spans="1:28" ht="19.5" customHeight="1" x14ac:dyDescent="0.15">
      <c r="A1453" s="88" t="s">
        <v>387</v>
      </c>
      <c r="F1453" s="259" t="s">
        <v>516</v>
      </c>
    </row>
    <row r="1454" spans="1:28" ht="19.5" customHeight="1" thickBot="1" x14ac:dyDescent="0.2">
      <c r="A1454" s="387" t="s">
        <v>28</v>
      </c>
      <c r="B1454" s="389"/>
      <c r="C1454" s="389"/>
      <c r="D1454" s="389"/>
      <c r="E1454" s="389"/>
      <c r="F1454" s="389"/>
      <c r="G1454" s="389"/>
      <c r="H1454" s="389"/>
      <c r="I1454" s="389"/>
      <c r="J1454" s="389"/>
      <c r="K1454" s="389"/>
      <c r="L1454" s="389"/>
      <c r="M1454" s="389"/>
      <c r="N1454" s="389"/>
      <c r="O1454" s="389"/>
      <c r="P1454" s="389"/>
      <c r="Q1454" s="389"/>
      <c r="R1454" s="389"/>
      <c r="S1454" s="389"/>
      <c r="T1454" s="389"/>
      <c r="U1454" s="389"/>
      <c r="V1454" s="389"/>
      <c r="W1454" s="389"/>
      <c r="X1454" s="389"/>
      <c r="Y1454" s="389"/>
      <c r="Z1454" s="389"/>
      <c r="AA1454" s="389"/>
    </row>
    <row r="1455" spans="1:28" ht="19.5" customHeight="1" x14ac:dyDescent="0.15">
      <c r="A1455" s="182" t="s">
        <v>180</v>
      </c>
      <c r="B1455" s="183"/>
      <c r="C1455" s="183"/>
      <c r="D1455" s="183"/>
      <c r="E1455" s="183"/>
      <c r="F1455" s="90" t="s">
        <v>181</v>
      </c>
      <c r="G1455" s="91"/>
      <c r="H1455" s="91"/>
      <c r="I1455" s="91"/>
      <c r="J1455" s="91"/>
      <c r="K1455" s="91"/>
      <c r="L1455" s="91"/>
      <c r="M1455" s="91"/>
      <c r="N1455" s="91"/>
      <c r="O1455" s="91"/>
      <c r="P1455" s="91"/>
      <c r="Q1455" s="258"/>
      <c r="R1455" s="92"/>
      <c r="S1455" s="91"/>
      <c r="T1455" s="91"/>
      <c r="U1455" s="91"/>
      <c r="V1455" s="91"/>
      <c r="W1455" s="91"/>
      <c r="X1455" s="91"/>
      <c r="Y1455" s="91"/>
      <c r="Z1455" s="91"/>
      <c r="AA1455" s="257" t="s">
        <v>182</v>
      </c>
      <c r="AB1455" s="93"/>
    </row>
    <row r="1456" spans="1:28" ht="19.5" customHeight="1" x14ac:dyDescent="0.15">
      <c r="A1456" s="184" t="s">
        <v>183</v>
      </c>
      <c r="B1456" s="185"/>
      <c r="C1456" s="185"/>
      <c r="D1456" s="185"/>
      <c r="E1456" s="186" t="s">
        <v>184</v>
      </c>
      <c r="F1456" s="238">
        <v>27327.52</v>
      </c>
      <c r="G1456" s="254" t="s">
        <v>185</v>
      </c>
      <c r="H1456" s="254" t="s">
        <v>186</v>
      </c>
      <c r="I1456" s="254" t="s">
        <v>187</v>
      </c>
      <c r="J1456" s="254" t="s">
        <v>188</v>
      </c>
      <c r="K1456" s="254" t="s">
        <v>228</v>
      </c>
      <c r="L1456" s="254" t="s">
        <v>229</v>
      </c>
      <c r="M1456" s="254" t="s">
        <v>230</v>
      </c>
      <c r="N1456" s="254" t="s">
        <v>231</v>
      </c>
      <c r="O1456" s="254" t="s">
        <v>232</v>
      </c>
      <c r="P1456" s="254" t="s">
        <v>233</v>
      </c>
      <c r="Q1456" s="256" t="s">
        <v>234</v>
      </c>
      <c r="R1456" s="255" t="s">
        <v>235</v>
      </c>
      <c r="S1456" s="254" t="s">
        <v>236</v>
      </c>
      <c r="T1456" s="254" t="s">
        <v>237</v>
      </c>
      <c r="U1456" s="254" t="s">
        <v>238</v>
      </c>
      <c r="V1456" s="254" t="s">
        <v>239</v>
      </c>
      <c r="W1456" s="254" t="s">
        <v>42</v>
      </c>
      <c r="X1456" s="254" t="s">
        <v>147</v>
      </c>
      <c r="Y1456" s="254" t="s">
        <v>148</v>
      </c>
      <c r="Z1456" s="254" t="s">
        <v>149</v>
      </c>
      <c r="AA1456" s="251"/>
      <c r="AB1456" s="93"/>
    </row>
    <row r="1457" spans="1:28" ht="19.5" customHeight="1" x14ac:dyDescent="0.15">
      <c r="A1457" s="187"/>
      <c r="B1457" s="188"/>
      <c r="C1457" s="188"/>
      <c r="D1457" s="188"/>
      <c r="E1457" s="186" t="s">
        <v>150</v>
      </c>
      <c r="F1457" s="238">
        <v>6571.31</v>
      </c>
      <c r="G1457" s="252"/>
      <c r="H1457" s="252"/>
      <c r="I1457" s="252"/>
      <c r="J1457" s="252"/>
      <c r="K1457" s="252"/>
      <c r="L1457" s="252"/>
      <c r="M1457" s="252"/>
      <c r="N1457" s="252"/>
      <c r="O1457" s="252"/>
      <c r="P1457" s="252"/>
      <c r="Q1457" s="253"/>
      <c r="R1457" s="94"/>
      <c r="S1457" s="252"/>
      <c r="T1457" s="252"/>
      <c r="U1457" s="252"/>
      <c r="V1457" s="252"/>
      <c r="W1457" s="252"/>
      <c r="X1457" s="252"/>
      <c r="Y1457" s="252"/>
      <c r="Z1457" s="252"/>
      <c r="AA1457" s="251" t="s">
        <v>151</v>
      </c>
      <c r="AB1457" s="93"/>
    </row>
    <row r="1458" spans="1:28" ht="19.5" customHeight="1" x14ac:dyDescent="0.15">
      <c r="A1458" s="189"/>
      <c r="B1458" s="190" t="s">
        <v>152</v>
      </c>
      <c r="C1458" s="185"/>
      <c r="D1458" s="185"/>
      <c r="E1458" s="186" t="s">
        <v>184</v>
      </c>
      <c r="F1458" s="238">
        <v>26782.35</v>
      </c>
      <c r="G1458" s="238">
        <v>0.41</v>
      </c>
      <c r="H1458" s="238">
        <v>102.53</v>
      </c>
      <c r="I1458" s="238">
        <v>242.28</v>
      </c>
      <c r="J1458" s="238">
        <v>254.1</v>
      </c>
      <c r="K1458" s="238">
        <v>589.01</v>
      </c>
      <c r="L1458" s="238">
        <v>640.72</v>
      </c>
      <c r="M1458" s="238">
        <v>677.72</v>
      </c>
      <c r="N1458" s="238">
        <v>953.24</v>
      </c>
      <c r="O1458" s="238">
        <v>1382.6</v>
      </c>
      <c r="P1458" s="238">
        <v>2684.7</v>
      </c>
      <c r="Q1458" s="238">
        <v>2771.34</v>
      </c>
      <c r="R1458" s="238">
        <v>3777.74</v>
      </c>
      <c r="S1458" s="238">
        <v>3333.09</v>
      </c>
      <c r="T1458" s="238">
        <v>4252.54</v>
      </c>
      <c r="U1458" s="238">
        <v>2486.98</v>
      </c>
      <c r="V1458" s="238">
        <v>1279.8699999999999</v>
      </c>
      <c r="W1458" s="238">
        <v>560.51</v>
      </c>
      <c r="X1458" s="238">
        <v>474.45</v>
      </c>
      <c r="Y1458" s="238">
        <v>49.08</v>
      </c>
      <c r="Z1458" s="238">
        <v>142.25</v>
      </c>
      <c r="AA1458" s="246">
        <v>127.19</v>
      </c>
      <c r="AB1458" s="93"/>
    </row>
    <row r="1459" spans="1:28" ht="19.5" customHeight="1" x14ac:dyDescent="0.15">
      <c r="A1459" s="191"/>
      <c r="B1459" s="192"/>
      <c r="C1459" s="188"/>
      <c r="D1459" s="188"/>
      <c r="E1459" s="186" t="s">
        <v>150</v>
      </c>
      <c r="F1459" s="238">
        <v>6571.31</v>
      </c>
      <c r="G1459" s="238">
        <v>0</v>
      </c>
      <c r="H1459" s="238">
        <v>6.0000000000000001E-3</v>
      </c>
      <c r="I1459" s="238">
        <v>5.2689999999999904</v>
      </c>
      <c r="J1459" s="238">
        <v>15.741</v>
      </c>
      <c r="K1459" s="238">
        <v>56.122999999999998</v>
      </c>
      <c r="L1459" s="238">
        <v>117.023</v>
      </c>
      <c r="M1459" s="238">
        <v>140.91499999999999</v>
      </c>
      <c r="N1459" s="238">
        <v>242.65299999999999</v>
      </c>
      <c r="O1459" s="238">
        <v>407.53500000000003</v>
      </c>
      <c r="P1459" s="238">
        <v>832.89700000000096</v>
      </c>
      <c r="Q1459" s="238">
        <v>842.87300000000005</v>
      </c>
      <c r="R1459" s="238">
        <v>1049.136</v>
      </c>
      <c r="S1459" s="238">
        <v>830.42399999999998</v>
      </c>
      <c r="T1459" s="238">
        <v>925.96900000000096</v>
      </c>
      <c r="U1459" s="238">
        <v>521.81399999999996</v>
      </c>
      <c r="V1459" s="238">
        <v>278.94600000000003</v>
      </c>
      <c r="W1459" s="238">
        <v>131.90299999999999</v>
      </c>
      <c r="X1459" s="238">
        <v>102.054</v>
      </c>
      <c r="Y1459" s="238">
        <v>13.56</v>
      </c>
      <c r="Z1459" s="238">
        <v>31.004999999999999</v>
      </c>
      <c r="AA1459" s="246">
        <v>25.463999999999999</v>
      </c>
      <c r="AB1459" s="93"/>
    </row>
    <row r="1460" spans="1:28" ht="19.5" customHeight="1" x14ac:dyDescent="0.15">
      <c r="A1460" s="191"/>
      <c r="B1460" s="193"/>
      <c r="C1460" s="190" t="s">
        <v>152</v>
      </c>
      <c r="D1460" s="185"/>
      <c r="E1460" s="186" t="s">
        <v>184</v>
      </c>
      <c r="F1460" s="238">
        <v>14612.98</v>
      </c>
      <c r="G1460" s="238">
        <v>0.41</v>
      </c>
      <c r="H1460" s="238">
        <v>45.91</v>
      </c>
      <c r="I1460" s="238">
        <v>98.89</v>
      </c>
      <c r="J1460" s="238">
        <v>107.94</v>
      </c>
      <c r="K1460" s="238">
        <v>243.31</v>
      </c>
      <c r="L1460" s="238">
        <v>578.75</v>
      </c>
      <c r="M1460" s="238">
        <v>500.69</v>
      </c>
      <c r="N1460" s="238">
        <v>780.83</v>
      </c>
      <c r="O1460" s="238">
        <v>1250.3499999999999</v>
      </c>
      <c r="P1460" s="238">
        <v>2415.3200000000002</v>
      </c>
      <c r="Q1460" s="238">
        <v>2212.17</v>
      </c>
      <c r="R1460" s="238">
        <v>2359.25</v>
      </c>
      <c r="S1460" s="238">
        <v>1497.44</v>
      </c>
      <c r="T1460" s="238">
        <v>1195.19</v>
      </c>
      <c r="U1460" s="238">
        <v>579.67999999999995</v>
      </c>
      <c r="V1460" s="238">
        <v>329.24</v>
      </c>
      <c r="W1460" s="238">
        <v>198.03</v>
      </c>
      <c r="X1460" s="238">
        <v>129.53</v>
      </c>
      <c r="Y1460" s="238">
        <v>25.07</v>
      </c>
      <c r="Z1460" s="238">
        <v>37.21</v>
      </c>
      <c r="AA1460" s="246">
        <v>27.77</v>
      </c>
      <c r="AB1460" s="93"/>
    </row>
    <row r="1461" spans="1:28" ht="19.5" customHeight="1" x14ac:dyDescent="0.15">
      <c r="A1461" s="191"/>
      <c r="B1461" s="194"/>
      <c r="C1461" s="194"/>
      <c r="D1461" s="188"/>
      <c r="E1461" s="186" t="s">
        <v>150</v>
      </c>
      <c r="F1461" s="238">
        <v>4794.1149999999998</v>
      </c>
      <c r="G1461" s="238">
        <v>0</v>
      </c>
      <c r="H1461" s="238">
        <v>4.0000000000000001E-3</v>
      </c>
      <c r="I1461" s="238">
        <v>1.6319999999999999</v>
      </c>
      <c r="J1461" s="238">
        <v>8.3170000000000002</v>
      </c>
      <c r="K1461" s="238">
        <v>31.878</v>
      </c>
      <c r="L1461" s="238">
        <v>111.438</v>
      </c>
      <c r="M1461" s="238">
        <v>123.21599999999999</v>
      </c>
      <c r="N1461" s="238">
        <v>224.61099999999999</v>
      </c>
      <c r="O1461" s="238">
        <v>391.63400000000001</v>
      </c>
      <c r="P1461" s="238">
        <v>797.35400000000095</v>
      </c>
      <c r="Q1461" s="238">
        <v>761.86400000000003</v>
      </c>
      <c r="R1461" s="238">
        <v>833.16200000000003</v>
      </c>
      <c r="S1461" s="238">
        <v>541.01</v>
      </c>
      <c r="T1461" s="238">
        <v>448.63200000000001</v>
      </c>
      <c r="U1461" s="238">
        <v>227.398</v>
      </c>
      <c r="V1461" s="238">
        <v>130.41999999999999</v>
      </c>
      <c r="W1461" s="238">
        <v>76.156000000000006</v>
      </c>
      <c r="X1461" s="238">
        <v>50.795000000000002</v>
      </c>
      <c r="Y1461" s="238">
        <v>9.6259999999999994</v>
      </c>
      <c r="Z1461" s="238">
        <v>15.257</v>
      </c>
      <c r="AA1461" s="246">
        <v>9.7110000000000003</v>
      </c>
      <c r="AB1461" s="93"/>
    </row>
    <row r="1462" spans="1:28" ht="19.5" customHeight="1" x14ac:dyDescent="0.15">
      <c r="A1462" s="191"/>
      <c r="B1462" s="195"/>
      <c r="C1462" s="186"/>
      <c r="D1462" s="186" t="s">
        <v>153</v>
      </c>
      <c r="E1462" s="186" t="s">
        <v>184</v>
      </c>
      <c r="F1462" s="238">
        <v>14503.51</v>
      </c>
      <c r="G1462" s="238">
        <v>0.41</v>
      </c>
      <c r="H1462" s="238">
        <v>39.159999999999997</v>
      </c>
      <c r="I1462" s="238">
        <v>95.27</v>
      </c>
      <c r="J1462" s="238">
        <v>103.76</v>
      </c>
      <c r="K1462" s="238">
        <v>237.9</v>
      </c>
      <c r="L1462" s="238">
        <v>562.08000000000004</v>
      </c>
      <c r="M1462" s="238">
        <v>493.64</v>
      </c>
      <c r="N1462" s="238">
        <v>769.37</v>
      </c>
      <c r="O1462" s="238">
        <v>1245.57</v>
      </c>
      <c r="P1462" s="238">
        <v>2414.12</v>
      </c>
      <c r="Q1462" s="238">
        <v>2204.69</v>
      </c>
      <c r="R1462" s="238">
        <v>2356.6</v>
      </c>
      <c r="S1462" s="238">
        <v>1496.27</v>
      </c>
      <c r="T1462" s="238">
        <v>1186.01</v>
      </c>
      <c r="U1462" s="238">
        <v>568.27</v>
      </c>
      <c r="V1462" s="238">
        <v>328.52</v>
      </c>
      <c r="W1462" s="238">
        <v>182.77</v>
      </c>
      <c r="X1462" s="238">
        <v>129.05000000000001</v>
      </c>
      <c r="Y1462" s="238">
        <v>25.07</v>
      </c>
      <c r="Z1462" s="238">
        <v>37.21</v>
      </c>
      <c r="AA1462" s="246">
        <v>27.77</v>
      </c>
      <c r="AB1462" s="93"/>
    </row>
    <row r="1463" spans="1:28" ht="19.5" customHeight="1" x14ac:dyDescent="0.15">
      <c r="A1463" s="191"/>
      <c r="B1463" s="195" t="s">
        <v>154</v>
      </c>
      <c r="C1463" s="195"/>
      <c r="D1463" s="195"/>
      <c r="E1463" s="186" t="s">
        <v>150</v>
      </c>
      <c r="F1463" s="238">
        <v>4781.9440000000004</v>
      </c>
      <c r="G1463" s="238">
        <v>0</v>
      </c>
      <c r="H1463" s="238">
        <v>0</v>
      </c>
      <c r="I1463" s="238">
        <v>1.542</v>
      </c>
      <c r="J1463" s="238">
        <v>8.1059999999999999</v>
      </c>
      <c r="K1463" s="238">
        <v>31.498999999999999</v>
      </c>
      <c r="L1463" s="238">
        <v>109.86199999999999</v>
      </c>
      <c r="M1463" s="238">
        <v>122.468</v>
      </c>
      <c r="N1463" s="238">
        <v>222.697</v>
      </c>
      <c r="O1463" s="238">
        <v>390.505</v>
      </c>
      <c r="P1463" s="238">
        <v>797.06100000000094</v>
      </c>
      <c r="Q1463" s="238">
        <v>761.05899999999997</v>
      </c>
      <c r="R1463" s="238">
        <v>832.62599999999998</v>
      </c>
      <c r="S1463" s="238">
        <v>540.86</v>
      </c>
      <c r="T1463" s="238">
        <v>447.54599999999999</v>
      </c>
      <c r="U1463" s="238">
        <v>225.86199999999999</v>
      </c>
      <c r="V1463" s="238">
        <v>130.346</v>
      </c>
      <c r="W1463" s="238">
        <v>74.587000000000003</v>
      </c>
      <c r="X1463" s="238">
        <v>50.723999999999997</v>
      </c>
      <c r="Y1463" s="238">
        <v>9.6259999999999994</v>
      </c>
      <c r="Z1463" s="238">
        <v>15.257</v>
      </c>
      <c r="AA1463" s="246">
        <v>9.7110000000000003</v>
      </c>
      <c r="AB1463" s="93"/>
    </row>
    <row r="1464" spans="1:28" ht="19.5" customHeight="1" x14ac:dyDescent="0.15">
      <c r="A1464" s="191" t="s">
        <v>155</v>
      </c>
      <c r="B1464" s="195"/>
      <c r="C1464" s="195" t="s">
        <v>10</v>
      </c>
      <c r="D1464" s="186" t="s">
        <v>156</v>
      </c>
      <c r="E1464" s="186" t="s">
        <v>184</v>
      </c>
      <c r="F1464" s="238">
        <v>12540.3</v>
      </c>
      <c r="G1464" s="238">
        <v>0.41</v>
      </c>
      <c r="H1464" s="238">
        <v>10.6</v>
      </c>
      <c r="I1464" s="238">
        <v>42.49</v>
      </c>
      <c r="J1464" s="238">
        <v>61.29</v>
      </c>
      <c r="K1464" s="238">
        <v>175.03</v>
      </c>
      <c r="L1464" s="238">
        <v>511.43</v>
      </c>
      <c r="M1464" s="238">
        <v>486.26</v>
      </c>
      <c r="N1464" s="238">
        <v>766.11</v>
      </c>
      <c r="O1464" s="238">
        <v>1185.8399999999999</v>
      </c>
      <c r="P1464" s="238">
        <v>2250.9</v>
      </c>
      <c r="Q1464" s="238">
        <v>1828.68</v>
      </c>
      <c r="R1464" s="238">
        <v>1888.14</v>
      </c>
      <c r="S1464" s="238">
        <v>1150.08</v>
      </c>
      <c r="T1464" s="238">
        <v>989.33</v>
      </c>
      <c r="U1464" s="238">
        <v>518.94000000000005</v>
      </c>
      <c r="V1464" s="238">
        <v>303.35000000000002</v>
      </c>
      <c r="W1464" s="238">
        <v>182.32</v>
      </c>
      <c r="X1464" s="238">
        <v>110.05</v>
      </c>
      <c r="Y1464" s="238">
        <v>24.86</v>
      </c>
      <c r="Z1464" s="238">
        <v>37.21</v>
      </c>
      <c r="AA1464" s="246">
        <v>16.98</v>
      </c>
      <c r="AB1464" s="93"/>
    </row>
    <row r="1465" spans="1:28" ht="19.5" customHeight="1" x14ac:dyDescent="0.15">
      <c r="A1465" s="191"/>
      <c r="B1465" s="195"/>
      <c r="C1465" s="195"/>
      <c r="D1465" s="195"/>
      <c r="E1465" s="186" t="s">
        <v>150</v>
      </c>
      <c r="F1465" s="238">
        <v>4347.72</v>
      </c>
      <c r="G1465" s="238">
        <v>0</v>
      </c>
      <c r="H1465" s="238">
        <v>0</v>
      </c>
      <c r="I1465" s="238">
        <v>1.46</v>
      </c>
      <c r="J1465" s="238">
        <v>7.3579999999999997</v>
      </c>
      <c r="K1465" s="238">
        <v>29.756</v>
      </c>
      <c r="L1465" s="238">
        <v>107.462</v>
      </c>
      <c r="M1465" s="238">
        <v>121.68</v>
      </c>
      <c r="N1465" s="238">
        <v>222.065</v>
      </c>
      <c r="O1465" s="238">
        <v>378.24299999999999</v>
      </c>
      <c r="P1465" s="238">
        <v>762.78100000000097</v>
      </c>
      <c r="Q1465" s="238">
        <v>672.86599999999999</v>
      </c>
      <c r="R1465" s="238">
        <v>714.96600000000001</v>
      </c>
      <c r="S1465" s="238">
        <v>447.22300000000001</v>
      </c>
      <c r="T1465" s="238">
        <v>394.96800000000002</v>
      </c>
      <c r="U1465" s="238">
        <v>212.49600000000001</v>
      </c>
      <c r="V1465" s="238">
        <v>123.492</v>
      </c>
      <c r="W1465" s="238">
        <v>74.465000000000003</v>
      </c>
      <c r="X1465" s="238">
        <v>45.042999999999999</v>
      </c>
      <c r="Y1465" s="238">
        <v>9.5730000000000004</v>
      </c>
      <c r="Z1465" s="238">
        <v>15.257</v>
      </c>
      <c r="AA1465" s="246">
        <v>6.5659999999999998</v>
      </c>
      <c r="AB1465" s="93"/>
    </row>
    <row r="1466" spans="1:28" ht="19.5" customHeight="1" x14ac:dyDescent="0.15">
      <c r="A1466" s="191"/>
      <c r="B1466" s="195"/>
      <c r="C1466" s="195"/>
      <c r="D1466" s="186" t="s">
        <v>157</v>
      </c>
      <c r="E1466" s="186" t="s">
        <v>184</v>
      </c>
      <c r="F1466" s="238">
        <v>842.68</v>
      </c>
      <c r="G1466" s="238">
        <v>0</v>
      </c>
      <c r="H1466" s="238">
        <v>0</v>
      </c>
      <c r="I1466" s="238">
        <v>0</v>
      </c>
      <c r="J1466" s="238">
        <v>0</v>
      </c>
      <c r="K1466" s="238">
        <v>0.68</v>
      </c>
      <c r="L1466" s="238">
        <v>1.74</v>
      </c>
      <c r="M1466" s="238">
        <v>2.7</v>
      </c>
      <c r="N1466" s="238">
        <v>1.05</v>
      </c>
      <c r="O1466" s="238">
        <v>29.59</v>
      </c>
      <c r="P1466" s="238">
        <v>129.1</v>
      </c>
      <c r="Q1466" s="238">
        <v>239.04</v>
      </c>
      <c r="R1466" s="238">
        <v>211.57</v>
      </c>
      <c r="S1466" s="238">
        <v>75.56</v>
      </c>
      <c r="T1466" s="238">
        <v>97.96</v>
      </c>
      <c r="U1466" s="238">
        <v>35.26</v>
      </c>
      <c r="V1466" s="238">
        <v>17.440000000000001</v>
      </c>
      <c r="W1466" s="238">
        <v>0.3</v>
      </c>
      <c r="X1466" s="238">
        <v>0.48</v>
      </c>
      <c r="Y1466" s="238">
        <v>0.21</v>
      </c>
      <c r="Z1466" s="238">
        <v>0</v>
      </c>
      <c r="AA1466" s="246">
        <v>0</v>
      </c>
      <c r="AB1466" s="93"/>
    </row>
    <row r="1467" spans="1:28" ht="19.5" customHeight="1" x14ac:dyDescent="0.15">
      <c r="A1467" s="191"/>
      <c r="B1467" s="195"/>
      <c r="C1467" s="195"/>
      <c r="D1467" s="195"/>
      <c r="E1467" s="186" t="s">
        <v>150</v>
      </c>
      <c r="F1467" s="238">
        <v>188.83799999999999</v>
      </c>
      <c r="G1467" s="238">
        <v>0</v>
      </c>
      <c r="H1467" s="238">
        <v>0</v>
      </c>
      <c r="I1467" s="238">
        <v>0</v>
      </c>
      <c r="J1467" s="238">
        <v>0</v>
      </c>
      <c r="K1467" s="238">
        <v>6.8000000000000005E-2</v>
      </c>
      <c r="L1467" s="238">
        <v>0.20899999999999999</v>
      </c>
      <c r="M1467" s="238">
        <v>0.378</v>
      </c>
      <c r="N1467" s="238">
        <v>0.16800000000000001</v>
      </c>
      <c r="O1467" s="238">
        <v>5.327</v>
      </c>
      <c r="P1467" s="238">
        <v>25.777999999999999</v>
      </c>
      <c r="Q1467" s="238">
        <v>52.58</v>
      </c>
      <c r="R1467" s="238">
        <v>48.432000000000002</v>
      </c>
      <c r="S1467" s="238">
        <v>17.917999999999999</v>
      </c>
      <c r="T1467" s="238">
        <v>24.027999999999999</v>
      </c>
      <c r="U1467" s="238">
        <v>9.1620000000000008</v>
      </c>
      <c r="V1467" s="238">
        <v>4.5339999999999998</v>
      </c>
      <c r="W1467" s="238">
        <v>7.8E-2</v>
      </c>
      <c r="X1467" s="238">
        <v>0.125</v>
      </c>
      <c r="Y1467" s="238">
        <v>5.2999999999999999E-2</v>
      </c>
      <c r="Z1467" s="238">
        <v>0</v>
      </c>
      <c r="AA1467" s="246">
        <v>0</v>
      </c>
      <c r="AB1467" s="93"/>
    </row>
    <row r="1468" spans="1:28" ht="19.5" customHeight="1" x14ac:dyDescent="0.15">
      <c r="A1468" s="191"/>
      <c r="B1468" s="195" t="s">
        <v>158</v>
      </c>
      <c r="C1468" s="195" t="s">
        <v>159</v>
      </c>
      <c r="D1468" s="186" t="s">
        <v>160</v>
      </c>
      <c r="E1468" s="186" t="s">
        <v>184</v>
      </c>
      <c r="F1468" s="238">
        <v>0</v>
      </c>
      <c r="G1468" s="238">
        <v>0</v>
      </c>
      <c r="H1468" s="238">
        <v>0</v>
      </c>
      <c r="I1468" s="238">
        <v>0</v>
      </c>
      <c r="J1468" s="238">
        <v>0</v>
      </c>
      <c r="K1468" s="238">
        <v>0</v>
      </c>
      <c r="L1468" s="238">
        <v>0</v>
      </c>
      <c r="M1468" s="238">
        <v>0</v>
      </c>
      <c r="N1468" s="238">
        <v>0</v>
      </c>
      <c r="O1468" s="238">
        <v>0</v>
      </c>
      <c r="P1468" s="238">
        <v>0</v>
      </c>
      <c r="Q1468" s="238">
        <v>0</v>
      </c>
      <c r="R1468" s="238">
        <v>0</v>
      </c>
      <c r="S1468" s="238">
        <v>0</v>
      </c>
      <c r="T1468" s="238">
        <v>0</v>
      </c>
      <c r="U1468" s="238">
        <v>0</v>
      </c>
      <c r="V1468" s="238">
        <v>0</v>
      </c>
      <c r="W1468" s="238">
        <v>0</v>
      </c>
      <c r="X1468" s="238">
        <v>0</v>
      </c>
      <c r="Y1468" s="238">
        <v>0</v>
      </c>
      <c r="Z1468" s="238">
        <v>0</v>
      </c>
      <c r="AA1468" s="246">
        <v>0</v>
      </c>
      <c r="AB1468" s="93"/>
    </row>
    <row r="1469" spans="1:28" ht="19.5" customHeight="1" x14ac:dyDescent="0.15">
      <c r="A1469" s="191"/>
      <c r="B1469" s="195"/>
      <c r="C1469" s="195"/>
      <c r="D1469" s="195"/>
      <c r="E1469" s="186" t="s">
        <v>150</v>
      </c>
      <c r="F1469" s="238">
        <v>0</v>
      </c>
      <c r="G1469" s="238">
        <v>0</v>
      </c>
      <c r="H1469" s="238">
        <v>0</v>
      </c>
      <c r="I1469" s="238">
        <v>0</v>
      </c>
      <c r="J1469" s="238">
        <v>0</v>
      </c>
      <c r="K1469" s="238">
        <v>0</v>
      </c>
      <c r="L1469" s="238">
        <v>0</v>
      </c>
      <c r="M1469" s="238">
        <v>0</v>
      </c>
      <c r="N1469" s="238">
        <v>0</v>
      </c>
      <c r="O1469" s="238">
        <v>0</v>
      </c>
      <c r="P1469" s="238">
        <v>0</v>
      </c>
      <c r="Q1469" s="238">
        <v>0</v>
      </c>
      <c r="R1469" s="238">
        <v>0</v>
      </c>
      <c r="S1469" s="238">
        <v>0</v>
      </c>
      <c r="T1469" s="238">
        <v>0</v>
      </c>
      <c r="U1469" s="238">
        <v>0</v>
      </c>
      <c r="V1469" s="238">
        <v>0</v>
      </c>
      <c r="W1469" s="238">
        <v>0</v>
      </c>
      <c r="X1469" s="238">
        <v>0</v>
      </c>
      <c r="Y1469" s="238">
        <v>0</v>
      </c>
      <c r="Z1469" s="238">
        <v>0</v>
      </c>
      <c r="AA1469" s="246">
        <v>0</v>
      </c>
      <c r="AB1469" s="93"/>
    </row>
    <row r="1470" spans="1:28" ht="19.5" customHeight="1" x14ac:dyDescent="0.15">
      <c r="A1470" s="191"/>
      <c r="B1470" s="195"/>
      <c r="C1470" s="195"/>
      <c r="D1470" s="186" t="s">
        <v>161</v>
      </c>
      <c r="E1470" s="186" t="s">
        <v>184</v>
      </c>
      <c r="F1470" s="238">
        <v>217.85</v>
      </c>
      <c r="G1470" s="238">
        <v>0</v>
      </c>
      <c r="H1470" s="238">
        <v>18.190000000000001</v>
      </c>
      <c r="I1470" s="238">
        <v>46.12</v>
      </c>
      <c r="J1470" s="238">
        <v>39.74</v>
      </c>
      <c r="K1470" s="238">
        <v>61.73</v>
      </c>
      <c r="L1470" s="238">
        <v>46.41</v>
      </c>
      <c r="M1470" s="238">
        <v>2.83</v>
      </c>
      <c r="N1470" s="238">
        <v>0</v>
      </c>
      <c r="O1470" s="238">
        <v>0</v>
      </c>
      <c r="P1470" s="238">
        <v>0.25</v>
      </c>
      <c r="Q1470" s="238">
        <v>0</v>
      </c>
      <c r="R1470" s="238">
        <v>0.23</v>
      </c>
      <c r="S1470" s="238">
        <v>0.44</v>
      </c>
      <c r="T1470" s="238">
        <v>0</v>
      </c>
      <c r="U1470" s="238">
        <v>0.63</v>
      </c>
      <c r="V1470" s="238">
        <v>0</v>
      </c>
      <c r="W1470" s="238">
        <v>0.15</v>
      </c>
      <c r="X1470" s="238">
        <v>0</v>
      </c>
      <c r="Y1470" s="238">
        <v>0</v>
      </c>
      <c r="Z1470" s="238">
        <v>0</v>
      </c>
      <c r="AA1470" s="246">
        <v>1.1299999999999999</v>
      </c>
      <c r="AB1470" s="93"/>
    </row>
    <row r="1471" spans="1:28" ht="19.5" customHeight="1" x14ac:dyDescent="0.15">
      <c r="A1471" s="191"/>
      <c r="B1471" s="195"/>
      <c r="C1471" s="195"/>
      <c r="D1471" s="195"/>
      <c r="E1471" s="186" t="s">
        <v>150</v>
      </c>
      <c r="F1471" s="238">
        <v>4.7789999999999999</v>
      </c>
      <c r="G1471" s="238">
        <v>0</v>
      </c>
      <c r="H1471" s="238">
        <v>0</v>
      </c>
      <c r="I1471" s="238">
        <v>0</v>
      </c>
      <c r="J1471" s="238">
        <v>0.47499999999999998</v>
      </c>
      <c r="K1471" s="238">
        <v>1.6160000000000001</v>
      </c>
      <c r="L1471" s="238">
        <v>1.806</v>
      </c>
      <c r="M1471" s="238">
        <v>0.16400000000000001</v>
      </c>
      <c r="N1471" s="238">
        <v>0</v>
      </c>
      <c r="O1471" s="238">
        <v>0</v>
      </c>
      <c r="P1471" s="238">
        <v>2.3E-2</v>
      </c>
      <c r="Q1471" s="238">
        <v>0</v>
      </c>
      <c r="R1471" s="238">
        <v>4.4999999999999998E-2</v>
      </c>
      <c r="S1471" s="238">
        <v>9.9000000000000005E-2</v>
      </c>
      <c r="T1471" s="238">
        <v>0</v>
      </c>
      <c r="U1471" s="238">
        <v>0.17899999999999999</v>
      </c>
      <c r="V1471" s="238">
        <v>0</v>
      </c>
      <c r="W1471" s="238">
        <v>4.3999999999999997E-2</v>
      </c>
      <c r="X1471" s="238">
        <v>0</v>
      </c>
      <c r="Y1471" s="238">
        <v>0</v>
      </c>
      <c r="Z1471" s="238">
        <v>0</v>
      </c>
      <c r="AA1471" s="246">
        <v>0.32800000000000001</v>
      </c>
      <c r="AB1471" s="93"/>
    </row>
    <row r="1472" spans="1:28" ht="19.5" customHeight="1" x14ac:dyDescent="0.15">
      <c r="A1472" s="191"/>
      <c r="B1472" s="195"/>
      <c r="C1472" s="195" t="s">
        <v>162</v>
      </c>
      <c r="D1472" s="186" t="s">
        <v>163</v>
      </c>
      <c r="E1472" s="186" t="s">
        <v>184</v>
      </c>
      <c r="F1472" s="238">
        <v>892.4</v>
      </c>
      <c r="G1472" s="238">
        <v>0</v>
      </c>
      <c r="H1472" s="238">
        <v>9.2100000000000009</v>
      </c>
      <c r="I1472" s="238">
        <v>6.66</v>
      </c>
      <c r="J1472" s="238">
        <v>2.73</v>
      </c>
      <c r="K1472" s="238">
        <v>0.46</v>
      </c>
      <c r="L1472" s="238">
        <v>2.37</v>
      </c>
      <c r="M1472" s="238">
        <v>1.04</v>
      </c>
      <c r="N1472" s="238">
        <v>2.21</v>
      </c>
      <c r="O1472" s="238">
        <v>30.14</v>
      </c>
      <c r="P1472" s="238">
        <v>33.869999999999997</v>
      </c>
      <c r="Q1472" s="238">
        <v>136.93</v>
      </c>
      <c r="R1472" s="238">
        <v>256.66000000000003</v>
      </c>
      <c r="S1472" s="238">
        <v>270.19</v>
      </c>
      <c r="T1472" s="238">
        <v>98.72</v>
      </c>
      <c r="U1472" s="238">
        <v>13.44</v>
      </c>
      <c r="V1472" s="238">
        <v>7.73</v>
      </c>
      <c r="W1472" s="238">
        <v>0</v>
      </c>
      <c r="X1472" s="238">
        <v>18.52</v>
      </c>
      <c r="Y1472" s="238">
        <v>0</v>
      </c>
      <c r="Z1472" s="238">
        <v>0</v>
      </c>
      <c r="AA1472" s="246">
        <v>1.52</v>
      </c>
      <c r="AB1472" s="93"/>
    </row>
    <row r="1473" spans="1:28" ht="19.5" customHeight="1" x14ac:dyDescent="0.15">
      <c r="A1473" s="191"/>
      <c r="B1473" s="195" t="s">
        <v>20</v>
      </c>
      <c r="C1473" s="195"/>
      <c r="D1473" s="195"/>
      <c r="E1473" s="186" t="s">
        <v>150</v>
      </c>
      <c r="F1473" s="238">
        <v>238.18899999999999</v>
      </c>
      <c r="G1473" s="238">
        <v>0</v>
      </c>
      <c r="H1473" s="238">
        <v>0</v>
      </c>
      <c r="I1473" s="238">
        <v>8.2000000000000003E-2</v>
      </c>
      <c r="J1473" s="238">
        <v>0.27300000000000002</v>
      </c>
      <c r="K1473" s="238">
        <v>5.8999999999999997E-2</v>
      </c>
      <c r="L1473" s="238">
        <v>0.38</v>
      </c>
      <c r="M1473" s="238">
        <v>0.19900000000000001</v>
      </c>
      <c r="N1473" s="238">
        <v>0.46400000000000002</v>
      </c>
      <c r="O1473" s="238">
        <v>6.9349999999999996</v>
      </c>
      <c r="P1473" s="238">
        <v>8.4789999999999992</v>
      </c>
      <c r="Q1473" s="238">
        <v>35.606999999999999</v>
      </c>
      <c r="R1473" s="238">
        <v>69.183000000000007</v>
      </c>
      <c r="S1473" s="238">
        <v>75.62</v>
      </c>
      <c r="T1473" s="238">
        <v>28.55</v>
      </c>
      <c r="U1473" s="238">
        <v>4.0250000000000004</v>
      </c>
      <c r="V1473" s="238">
        <v>2.3199999999999998</v>
      </c>
      <c r="W1473" s="238">
        <v>0</v>
      </c>
      <c r="X1473" s="238">
        <v>5.556</v>
      </c>
      <c r="Y1473" s="238">
        <v>0</v>
      </c>
      <c r="Z1473" s="238">
        <v>0</v>
      </c>
      <c r="AA1473" s="246">
        <v>0.45700000000000002</v>
      </c>
      <c r="AB1473" s="93"/>
    </row>
    <row r="1474" spans="1:28" ht="19.5" customHeight="1" x14ac:dyDescent="0.15">
      <c r="A1474" s="191"/>
      <c r="B1474" s="195"/>
      <c r="C1474" s="195"/>
      <c r="D1474" s="186" t="s">
        <v>164</v>
      </c>
      <c r="E1474" s="186" t="s">
        <v>184</v>
      </c>
      <c r="F1474" s="238">
        <v>10.28</v>
      </c>
      <c r="G1474" s="238">
        <v>0</v>
      </c>
      <c r="H1474" s="238">
        <v>1.1599999999999999</v>
      </c>
      <c r="I1474" s="238">
        <v>0</v>
      </c>
      <c r="J1474" s="238">
        <v>0</v>
      </c>
      <c r="K1474" s="238">
        <v>0</v>
      </c>
      <c r="L1474" s="238">
        <v>0.13</v>
      </c>
      <c r="M1474" s="238">
        <v>0.81</v>
      </c>
      <c r="N1474" s="238">
        <v>0</v>
      </c>
      <c r="O1474" s="238">
        <v>0</v>
      </c>
      <c r="P1474" s="238">
        <v>0</v>
      </c>
      <c r="Q1474" s="238">
        <v>0.04</v>
      </c>
      <c r="R1474" s="238">
        <v>0</v>
      </c>
      <c r="S1474" s="238">
        <v>0</v>
      </c>
      <c r="T1474" s="238">
        <v>0</v>
      </c>
      <c r="U1474" s="238">
        <v>0</v>
      </c>
      <c r="V1474" s="238">
        <v>0</v>
      </c>
      <c r="W1474" s="238">
        <v>0</v>
      </c>
      <c r="X1474" s="238">
        <v>0</v>
      </c>
      <c r="Y1474" s="238">
        <v>0</v>
      </c>
      <c r="Z1474" s="238">
        <v>0</v>
      </c>
      <c r="AA1474" s="246">
        <v>8.14</v>
      </c>
      <c r="AB1474" s="93"/>
    </row>
    <row r="1475" spans="1:28" ht="19.5" customHeight="1" x14ac:dyDescent="0.15">
      <c r="A1475" s="191" t="s">
        <v>227</v>
      </c>
      <c r="B1475" s="195"/>
      <c r="C1475" s="195"/>
      <c r="D1475" s="195"/>
      <c r="E1475" s="186" t="s">
        <v>150</v>
      </c>
      <c r="F1475" s="238">
        <v>2.4180000000000001</v>
      </c>
      <c r="G1475" s="238">
        <v>0</v>
      </c>
      <c r="H1475" s="238">
        <v>0</v>
      </c>
      <c r="I1475" s="238">
        <v>0</v>
      </c>
      <c r="J1475" s="238">
        <v>0</v>
      </c>
      <c r="K1475" s="238">
        <v>0</v>
      </c>
      <c r="L1475" s="238">
        <v>5.0000000000000001E-3</v>
      </c>
      <c r="M1475" s="238">
        <v>4.7E-2</v>
      </c>
      <c r="N1475" s="238">
        <v>0</v>
      </c>
      <c r="O1475" s="238">
        <v>0</v>
      </c>
      <c r="P1475" s="238">
        <v>0</v>
      </c>
      <c r="Q1475" s="238">
        <v>6.0000000000000001E-3</v>
      </c>
      <c r="R1475" s="238">
        <v>0</v>
      </c>
      <c r="S1475" s="238">
        <v>0</v>
      </c>
      <c r="T1475" s="238">
        <v>0</v>
      </c>
      <c r="U1475" s="238">
        <v>0</v>
      </c>
      <c r="V1475" s="238">
        <v>0</v>
      </c>
      <c r="W1475" s="238">
        <v>0</v>
      </c>
      <c r="X1475" s="238">
        <v>0</v>
      </c>
      <c r="Y1475" s="238">
        <v>0</v>
      </c>
      <c r="Z1475" s="238">
        <v>0</v>
      </c>
      <c r="AA1475" s="246">
        <v>2.36</v>
      </c>
      <c r="AB1475" s="93"/>
    </row>
    <row r="1476" spans="1:28" ht="19.5" customHeight="1" x14ac:dyDescent="0.15">
      <c r="A1476" s="191"/>
      <c r="B1476" s="194"/>
      <c r="C1476" s="190" t="s">
        <v>165</v>
      </c>
      <c r="D1476" s="185"/>
      <c r="E1476" s="186" t="s">
        <v>184</v>
      </c>
      <c r="F1476" s="238">
        <v>109.47</v>
      </c>
      <c r="G1476" s="238">
        <v>0</v>
      </c>
      <c r="H1476" s="238">
        <v>6.75</v>
      </c>
      <c r="I1476" s="238">
        <v>3.62</v>
      </c>
      <c r="J1476" s="238">
        <v>4.18</v>
      </c>
      <c r="K1476" s="238">
        <v>5.41</v>
      </c>
      <c r="L1476" s="238">
        <v>16.670000000000002</v>
      </c>
      <c r="M1476" s="238">
        <v>7.05</v>
      </c>
      <c r="N1476" s="238">
        <v>11.46</v>
      </c>
      <c r="O1476" s="238">
        <v>4.78</v>
      </c>
      <c r="P1476" s="238">
        <v>1.2</v>
      </c>
      <c r="Q1476" s="238">
        <v>7.48</v>
      </c>
      <c r="R1476" s="238">
        <v>2.65</v>
      </c>
      <c r="S1476" s="238">
        <v>1.17</v>
      </c>
      <c r="T1476" s="238">
        <v>9.18</v>
      </c>
      <c r="U1476" s="238">
        <v>11.41</v>
      </c>
      <c r="V1476" s="238">
        <v>0.72</v>
      </c>
      <c r="W1476" s="238">
        <v>15.26</v>
      </c>
      <c r="X1476" s="238">
        <v>0.48</v>
      </c>
      <c r="Y1476" s="238">
        <v>0</v>
      </c>
      <c r="Z1476" s="238">
        <v>0</v>
      </c>
      <c r="AA1476" s="246">
        <v>0</v>
      </c>
      <c r="AB1476" s="93"/>
    </row>
    <row r="1477" spans="1:28" ht="19.5" customHeight="1" x14ac:dyDescent="0.15">
      <c r="A1477" s="191"/>
      <c r="B1477" s="194"/>
      <c r="C1477" s="194"/>
      <c r="D1477" s="188"/>
      <c r="E1477" s="186" t="s">
        <v>150</v>
      </c>
      <c r="F1477" s="238">
        <v>12.170999999999999</v>
      </c>
      <c r="G1477" s="238">
        <v>0</v>
      </c>
      <c r="H1477" s="238">
        <v>4.0000000000000001E-3</v>
      </c>
      <c r="I1477" s="238">
        <v>0.09</v>
      </c>
      <c r="J1477" s="238">
        <v>0.21099999999999999</v>
      </c>
      <c r="K1477" s="238">
        <v>0.379</v>
      </c>
      <c r="L1477" s="238">
        <v>1.5760000000000001</v>
      </c>
      <c r="M1477" s="238">
        <v>0.748</v>
      </c>
      <c r="N1477" s="238">
        <v>1.9139999999999999</v>
      </c>
      <c r="O1477" s="238">
        <v>1.129</v>
      </c>
      <c r="P1477" s="238">
        <v>0.29299999999999998</v>
      </c>
      <c r="Q1477" s="238">
        <v>0.80500000000000005</v>
      </c>
      <c r="R1477" s="238">
        <v>0.53600000000000003</v>
      </c>
      <c r="S1477" s="238">
        <v>0.15</v>
      </c>
      <c r="T1477" s="238">
        <v>1.0860000000000001</v>
      </c>
      <c r="U1477" s="238">
        <v>1.536</v>
      </c>
      <c r="V1477" s="238">
        <v>7.3999999999999996E-2</v>
      </c>
      <c r="W1477" s="238">
        <v>1.569</v>
      </c>
      <c r="X1477" s="238">
        <v>7.0999999999999994E-2</v>
      </c>
      <c r="Y1477" s="238">
        <v>0</v>
      </c>
      <c r="Z1477" s="238">
        <v>0</v>
      </c>
      <c r="AA1477" s="246">
        <v>0</v>
      </c>
      <c r="AB1477" s="93"/>
    </row>
    <row r="1478" spans="1:28" ht="19.5" customHeight="1" x14ac:dyDescent="0.15">
      <c r="A1478" s="191"/>
      <c r="B1478" s="193"/>
      <c r="C1478" s="190" t="s">
        <v>152</v>
      </c>
      <c r="D1478" s="185"/>
      <c r="E1478" s="186" t="s">
        <v>184</v>
      </c>
      <c r="F1478" s="238">
        <v>12169.37</v>
      </c>
      <c r="G1478" s="238">
        <v>0</v>
      </c>
      <c r="H1478" s="238">
        <v>56.62</v>
      </c>
      <c r="I1478" s="238">
        <v>143.38999999999999</v>
      </c>
      <c r="J1478" s="238">
        <v>146.16</v>
      </c>
      <c r="K1478" s="238">
        <v>345.7</v>
      </c>
      <c r="L1478" s="238">
        <v>61.97</v>
      </c>
      <c r="M1478" s="238">
        <v>177.03</v>
      </c>
      <c r="N1478" s="238">
        <v>172.41</v>
      </c>
      <c r="O1478" s="238">
        <v>132.25</v>
      </c>
      <c r="P1478" s="238">
        <v>269.38</v>
      </c>
      <c r="Q1478" s="238">
        <v>559.16999999999996</v>
      </c>
      <c r="R1478" s="238">
        <v>1418.49</v>
      </c>
      <c r="S1478" s="238">
        <v>1835.65</v>
      </c>
      <c r="T1478" s="238">
        <v>3057.35</v>
      </c>
      <c r="U1478" s="238">
        <v>1907.3</v>
      </c>
      <c r="V1478" s="238">
        <v>950.63</v>
      </c>
      <c r="W1478" s="238">
        <v>362.48</v>
      </c>
      <c r="X1478" s="238">
        <v>344.92</v>
      </c>
      <c r="Y1478" s="238">
        <v>24.01</v>
      </c>
      <c r="Z1478" s="238">
        <v>105.04</v>
      </c>
      <c r="AA1478" s="246">
        <v>99.42</v>
      </c>
      <c r="AB1478" s="93"/>
    </row>
    <row r="1479" spans="1:28" ht="19.5" customHeight="1" x14ac:dyDescent="0.15">
      <c r="A1479" s="191"/>
      <c r="B1479" s="194"/>
      <c r="C1479" s="194"/>
      <c r="D1479" s="188"/>
      <c r="E1479" s="186" t="s">
        <v>150</v>
      </c>
      <c r="F1479" s="238">
        <v>1777.1949999999999</v>
      </c>
      <c r="G1479" s="238">
        <v>0</v>
      </c>
      <c r="H1479" s="238">
        <v>2E-3</v>
      </c>
      <c r="I1479" s="238">
        <v>3.6369999999999898</v>
      </c>
      <c r="J1479" s="238">
        <v>7.4240000000000004</v>
      </c>
      <c r="K1479" s="238">
        <v>24.245000000000001</v>
      </c>
      <c r="L1479" s="238">
        <v>5.585</v>
      </c>
      <c r="M1479" s="238">
        <v>17.699000000000002</v>
      </c>
      <c r="N1479" s="238">
        <v>18.042000000000002</v>
      </c>
      <c r="O1479" s="238">
        <v>15.901</v>
      </c>
      <c r="P1479" s="238">
        <v>35.542999999999999</v>
      </c>
      <c r="Q1479" s="238">
        <v>81.008999999999901</v>
      </c>
      <c r="R1479" s="238">
        <v>215.97399999999999</v>
      </c>
      <c r="S1479" s="238">
        <v>289.41400000000101</v>
      </c>
      <c r="T1479" s="238">
        <v>477.33699999999999</v>
      </c>
      <c r="U1479" s="238">
        <v>294.416</v>
      </c>
      <c r="V1479" s="238">
        <v>148.52600000000001</v>
      </c>
      <c r="W1479" s="238">
        <v>55.747</v>
      </c>
      <c r="X1479" s="238">
        <v>51.259</v>
      </c>
      <c r="Y1479" s="238">
        <v>3.9340000000000002</v>
      </c>
      <c r="Z1479" s="238">
        <v>15.747999999999999</v>
      </c>
      <c r="AA1479" s="246">
        <v>15.753</v>
      </c>
      <c r="AB1479" s="93"/>
    </row>
    <row r="1480" spans="1:28" ht="19.5" customHeight="1" x14ac:dyDescent="0.15">
      <c r="A1480" s="191"/>
      <c r="B1480" s="195" t="s">
        <v>94</v>
      </c>
      <c r="C1480" s="186"/>
      <c r="D1480" s="186" t="s">
        <v>153</v>
      </c>
      <c r="E1480" s="186" t="s">
        <v>184</v>
      </c>
      <c r="F1480" s="238">
        <v>1012.83</v>
      </c>
      <c r="G1480" s="238">
        <v>0</v>
      </c>
      <c r="H1480" s="238">
        <v>0</v>
      </c>
      <c r="I1480" s="238">
        <v>0</v>
      </c>
      <c r="J1480" s="238">
        <v>2.21</v>
      </c>
      <c r="K1480" s="238">
        <v>0</v>
      </c>
      <c r="L1480" s="238">
        <v>0</v>
      </c>
      <c r="M1480" s="238">
        <v>0</v>
      </c>
      <c r="N1480" s="238">
        <v>0.93</v>
      </c>
      <c r="O1480" s="238">
        <v>3.25</v>
      </c>
      <c r="P1480" s="238">
        <v>15.31</v>
      </c>
      <c r="Q1480" s="238">
        <v>35.78</v>
      </c>
      <c r="R1480" s="238">
        <v>144.01</v>
      </c>
      <c r="S1480" s="238">
        <v>247.12</v>
      </c>
      <c r="T1480" s="238">
        <v>299.64999999999998</v>
      </c>
      <c r="U1480" s="238">
        <v>127.54</v>
      </c>
      <c r="V1480" s="238">
        <v>91.3</v>
      </c>
      <c r="W1480" s="238">
        <v>22.07</v>
      </c>
      <c r="X1480" s="238">
        <v>7.24</v>
      </c>
      <c r="Y1480" s="238">
        <v>3.58</v>
      </c>
      <c r="Z1480" s="238">
        <v>2.59</v>
      </c>
      <c r="AA1480" s="250">
        <v>10.25</v>
      </c>
      <c r="AB1480" s="93"/>
    </row>
    <row r="1481" spans="1:28" ht="19.5" customHeight="1" x14ac:dyDescent="0.15">
      <c r="A1481" s="191"/>
      <c r="B1481" s="195"/>
      <c r="C1481" s="195" t="s">
        <v>10</v>
      </c>
      <c r="D1481" s="195"/>
      <c r="E1481" s="186" t="s">
        <v>150</v>
      </c>
      <c r="F1481" s="238">
        <v>246.22499999999999</v>
      </c>
      <c r="G1481" s="238">
        <v>0</v>
      </c>
      <c r="H1481" s="238">
        <v>0</v>
      </c>
      <c r="I1481" s="238">
        <v>0</v>
      </c>
      <c r="J1481" s="238">
        <v>0.155</v>
      </c>
      <c r="K1481" s="238">
        <v>0</v>
      </c>
      <c r="L1481" s="238">
        <v>0</v>
      </c>
      <c r="M1481" s="238">
        <v>0</v>
      </c>
      <c r="N1481" s="238">
        <v>0.14899999999999999</v>
      </c>
      <c r="O1481" s="238">
        <v>0.58599999999999997</v>
      </c>
      <c r="P1481" s="238">
        <v>3.0609999999999999</v>
      </c>
      <c r="Q1481" s="238">
        <v>7.8150000000000004</v>
      </c>
      <c r="R1481" s="238">
        <v>31.835999999999999</v>
      </c>
      <c r="S1481" s="238">
        <v>59.277000000000001</v>
      </c>
      <c r="T1481" s="238">
        <v>74.672000000000097</v>
      </c>
      <c r="U1481" s="238">
        <v>33.137</v>
      </c>
      <c r="V1481" s="238">
        <v>23.408999999999999</v>
      </c>
      <c r="W1481" s="238">
        <v>5.7359999999999998</v>
      </c>
      <c r="X1481" s="238">
        <v>1.8839999999999999</v>
      </c>
      <c r="Y1481" s="238">
        <v>0.93</v>
      </c>
      <c r="Z1481" s="238">
        <v>0.68700000000000006</v>
      </c>
      <c r="AA1481" s="246">
        <v>2.891</v>
      </c>
      <c r="AB1481" s="93"/>
    </row>
    <row r="1482" spans="1:28" ht="19.5" customHeight="1" x14ac:dyDescent="0.15">
      <c r="A1482" s="191"/>
      <c r="B1482" s="195"/>
      <c r="C1482" s="195"/>
      <c r="D1482" s="186" t="s">
        <v>157</v>
      </c>
      <c r="E1482" s="186" t="s">
        <v>184</v>
      </c>
      <c r="F1482" s="238">
        <v>984.85</v>
      </c>
      <c r="G1482" s="238">
        <v>0</v>
      </c>
      <c r="H1482" s="238">
        <v>0</v>
      </c>
      <c r="I1482" s="238">
        <v>0</v>
      </c>
      <c r="J1482" s="238">
        <v>2.21</v>
      </c>
      <c r="K1482" s="238">
        <v>0</v>
      </c>
      <c r="L1482" s="238">
        <v>0</v>
      </c>
      <c r="M1482" s="238">
        <v>0</v>
      </c>
      <c r="N1482" s="238">
        <v>0.93</v>
      </c>
      <c r="O1482" s="238">
        <v>3.25</v>
      </c>
      <c r="P1482" s="238">
        <v>15.31</v>
      </c>
      <c r="Q1482" s="238">
        <v>35.78</v>
      </c>
      <c r="R1482" s="238">
        <v>144.01</v>
      </c>
      <c r="S1482" s="238">
        <v>245.58</v>
      </c>
      <c r="T1482" s="238">
        <v>282.33999999999997</v>
      </c>
      <c r="U1482" s="238">
        <v>127.29</v>
      </c>
      <c r="V1482" s="238">
        <v>91.3</v>
      </c>
      <c r="W1482" s="238">
        <v>22.07</v>
      </c>
      <c r="X1482" s="238">
        <v>7.24</v>
      </c>
      <c r="Y1482" s="238">
        <v>3.58</v>
      </c>
      <c r="Z1482" s="238">
        <v>2.17</v>
      </c>
      <c r="AA1482" s="246">
        <v>1.79</v>
      </c>
      <c r="AB1482" s="93"/>
    </row>
    <row r="1483" spans="1:28" ht="19.5" customHeight="1" x14ac:dyDescent="0.15">
      <c r="A1483" s="191"/>
      <c r="B1483" s="195"/>
      <c r="C1483" s="195"/>
      <c r="D1483" s="195"/>
      <c r="E1483" s="186" t="s">
        <v>150</v>
      </c>
      <c r="F1483" s="238">
        <v>238.916</v>
      </c>
      <c r="G1483" s="238">
        <v>0</v>
      </c>
      <c r="H1483" s="238">
        <v>0</v>
      </c>
      <c r="I1483" s="238">
        <v>0</v>
      </c>
      <c r="J1483" s="238">
        <v>0.155</v>
      </c>
      <c r="K1483" s="238">
        <v>0</v>
      </c>
      <c r="L1483" s="238">
        <v>0</v>
      </c>
      <c r="M1483" s="238">
        <v>0</v>
      </c>
      <c r="N1483" s="238">
        <v>0.14899999999999999</v>
      </c>
      <c r="O1483" s="238">
        <v>0.58599999999999997</v>
      </c>
      <c r="P1483" s="238">
        <v>3.0609999999999999</v>
      </c>
      <c r="Q1483" s="238">
        <v>7.8150000000000004</v>
      </c>
      <c r="R1483" s="238">
        <v>31.835999999999999</v>
      </c>
      <c r="S1483" s="238">
        <v>58.908000000000001</v>
      </c>
      <c r="T1483" s="238">
        <v>70.345000000000098</v>
      </c>
      <c r="U1483" s="238">
        <v>33.072000000000003</v>
      </c>
      <c r="V1483" s="238">
        <v>23.408999999999999</v>
      </c>
      <c r="W1483" s="238">
        <v>5.7359999999999998</v>
      </c>
      <c r="X1483" s="238">
        <v>1.8839999999999999</v>
      </c>
      <c r="Y1483" s="238">
        <v>0.93</v>
      </c>
      <c r="Z1483" s="238">
        <v>0.56499999999999995</v>
      </c>
      <c r="AA1483" s="246">
        <v>0.46500000000000002</v>
      </c>
      <c r="AB1483" s="93"/>
    </row>
    <row r="1484" spans="1:28" ht="19.5" customHeight="1" x14ac:dyDescent="0.15">
      <c r="A1484" s="191"/>
      <c r="B1484" s="195" t="s">
        <v>65</v>
      </c>
      <c r="C1484" s="195" t="s">
        <v>159</v>
      </c>
      <c r="D1484" s="186" t="s">
        <v>160</v>
      </c>
      <c r="E1484" s="186" t="s">
        <v>184</v>
      </c>
      <c r="F1484" s="238">
        <v>19.100000000000001</v>
      </c>
      <c r="G1484" s="238">
        <v>0</v>
      </c>
      <c r="H1484" s="238">
        <v>0</v>
      </c>
      <c r="I1484" s="238">
        <v>0</v>
      </c>
      <c r="J1484" s="238">
        <v>0</v>
      </c>
      <c r="K1484" s="238">
        <v>0</v>
      </c>
      <c r="L1484" s="238">
        <v>0</v>
      </c>
      <c r="M1484" s="238">
        <v>0</v>
      </c>
      <c r="N1484" s="238">
        <v>0</v>
      </c>
      <c r="O1484" s="238">
        <v>0</v>
      </c>
      <c r="P1484" s="238">
        <v>0</v>
      </c>
      <c r="Q1484" s="238">
        <v>0</v>
      </c>
      <c r="R1484" s="238">
        <v>0</v>
      </c>
      <c r="S1484" s="238">
        <v>1.54</v>
      </c>
      <c r="T1484" s="238">
        <v>17.309999999999999</v>
      </c>
      <c r="U1484" s="238">
        <v>0.25</v>
      </c>
      <c r="V1484" s="238">
        <v>0</v>
      </c>
      <c r="W1484" s="238">
        <v>0</v>
      </c>
      <c r="X1484" s="238">
        <v>0</v>
      </c>
      <c r="Y1484" s="238">
        <v>0</v>
      </c>
      <c r="Z1484" s="238">
        <v>0</v>
      </c>
      <c r="AA1484" s="246">
        <v>0</v>
      </c>
      <c r="AB1484" s="93"/>
    </row>
    <row r="1485" spans="1:28" ht="19.5" customHeight="1" x14ac:dyDescent="0.15">
      <c r="A1485" s="191"/>
      <c r="B1485" s="195"/>
      <c r="C1485" s="195"/>
      <c r="D1485" s="195"/>
      <c r="E1485" s="186" t="s">
        <v>150</v>
      </c>
      <c r="F1485" s="238">
        <v>4.7610000000000001</v>
      </c>
      <c r="G1485" s="238">
        <v>0</v>
      </c>
      <c r="H1485" s="238">
        <v>0</v>
      </c>
      <c r="I1485" s="238">
        <v>0</v>
      </c>
      <c r="J1485" s="238">
        <v>0</v>
      </c>
      <c r="K1485" s="238">
        <v>0</v>
      </c>
      <c r="L1485" s="238">
        <v>0</v>
      </c>
      <c r="M1485" s="238">
        <v>0</v>
      </c>
      <c r="N1485" s="238">
        <v>0</v>
      </c>
      <c r="O1485" s="238">
        <v>0</v>
      </c>
      <c r="P1485" s="238">
        <v>0</v>
      </c>
      <c r="Q1485" s="238">
        <v>0</v>
      </c>
      <c r="R1485" s="238">
        <v>0</v>
      </c>
      <c r="S1485" s="238">
        <v>0.36899999999999999</v>
      </c>
      <c r="T1485" s="238">
        <v>4.327</v>
      </c>
      <c r="U1485" s="238">
        <v>6.5000000000000002E-2</v>
      </c>
      <c r="V1485" s="238">
        <v>0</v>
      </c>
      <c r="W1485" s="238">
        <v>0</v>
      </c>
      <c r="X1485" s="238">
        <v>0</v>
      </c>
      <c r="Y1485" s="238">
        <v>0</v>
      </c>
      <c r="Z1485" s="238">
        <v>0</v>
      </c>
      <c r="AA1485" s="246">
        <v>0</v>
      </c>
      <c r="AB1485" s="93"/>
    </row>
    <row r="1486" spans="1:28" ht="19.5" customHeight="1" x14ac:dyDescent="0.15">
      <c r="A1486" s="191" t="s">
        <v>85</v>
      </c>
      <c r="B1486" s="195"/>
      <c r="C1486" s="195"/>
      <c r="D1486" s="186" t="s">
        <v>166</v>
      </c>
      <c r="E1486" s="186" t="s">
        <v>184</v>
      </c>
      <c r="F1486" s="238">
        <v>8.8800000000000008</v>
      </c>
      <c r="G1486" s="238">
        <v>0</v>
      </c>
      <c r="H1486" s="238">
        <v>0</v>
      </c>
      <c r="I1486" s="238">
        <v>0</v>
      </c>
      <c r="J1486" s="238">
        <v>0</v>
      </c>
      <c r="K1486" s="238">
        <v>0</v>
      </c>
      <c r="L1486" s="238">
        <v>0</v>
      </c>
      <c r="M1486" s="238">
        <v>0</v>
      </c>
      <c r="N1486" s="238">
        <v>0</v>
      </c>
      <c r="O1486" s="238">
        <v>0</v>
      </c>
      <c r="P1486" s="238">
        <v>0</v>
      </c>
      <c r="Q1486" s="238">
        <v>0</v>
      </c>
      <c r="R1486" s="238">
        <v>0</v>
      </c>
      <c r="S1486" s="238">
        <v>0</v>
      </c>
      <c r="T1486" s="238">
        <v>0</v>
      </c>
      <c r="U1486" s="238">
        <v>0</v>
      </c>
      <c r="V1486" s="238">
        <v>0</v>
      </c>
      <c r="W1486" s="238">
        <v>0</v>
      </c>
      <c r="X1486" s="238">
        <v>0</v>
      </c>
      <c r="Y1486" s="238">
        <v>0</v>
      </c>
      <c r="Z1486" s="238">
        <v>0.42</v>
      </c>
      <c r="AA1486" s="246">
        <v>8.4600000000000009</v>
      </c>
      <c r="AB1486" s="93"/>
    </row>
    <row r="1487" spans="1:28" ht="19.5" customHeight="1" x14ac:dyDescent="0.15">
      <c r="A1487" s="191"/>
      <c r="B1487" s="195"/>
      <c r="C1487" s="195" t="s">
        <v>162</v>
      </c>
      <c r="D1487" s="195"/>
      <c r="E1487" s="186" t="s">
        <v>150</v>
      </c>
      <c r="F1487" s="238">
        <v>2.548</v>
      </c>
      <c r="G1487" s="238">
        <v>0</v>
      </c>
      <c r="H1487" s="238">
        <v>0</v>
      </c>
      <c r="I1487" s="238">
        <v>0</v>
      </c>
      <c r="J1487" s="238">
        <v>0</v>
      </c>
      <c r="K1487" s="238">
        <v>0</v>
      </c>
      <c r="L1487" s="238">
        <v>0</v>
      </c>
      <c r="M1487" s="238">
        <v>0</v>
      </c>
      <c r="N1487" s="238">
        <v>0</v>
      </c>
      <c r="O1487" s="238">
        <v>0</v>
      </c>
      <c r="P1487" s="238">
        <v>0</v>
      </c>
      <c r="Q1487" s="238">
        <v>0</v>
      </c>
      <c r="R1487" s="238">
        <v>0</v>
      </c>
      <c r="S1487" s="238">
        <v>0</v>
      </c>
      <c r="T1487" s="238">
        <v>0</v>
      </c>
      <c r="U1487" s="238">
        <v>0</v>
      </c>
      <c r="V1487" s="238">
        <v>0</v>
      </c>
      <c r="W1487" s="238">
        <v>0</v>
      </c>
      <c r="X1487" s="238">
        <v>0</v>
      </c>
      <c r="Y1487" s="238">
        <v>0</v>
      </c>
      <c r="Z1487" s="238">
        <v>0.122</v>
      </c>
      <c r="AA1487" s="246">
        <v>2.4260000000000002</v>
      </c>
      <c r="AB1487" s="93"/>
    </row>
    <row r="1488" spans="1:28" ht="19.5" customHeight="1" x14ac:dyDescent="0.15">
      <c r="A1488" s="191"/>
      <c r="B1488" s="195" t="s">
        <v>20</v>
      </c>
      <c r="C1488" s="195"/>
      <c r="D1488" s="186" t="s">
        <v>164</v>
      </c>
      <c r="E1488" s="186" t="s">
        <v>184</v>
      </c>
      <c r="F1488" s="238">
        <v>0</v>
      </c>
      <c r="G1488" s="238">
        <v>0</v>
      </c>
      <c r="H1488" s="238">
        <v>0</v>
      </c>
      <c r="I1488" s="238">
        <v>0</v>
      </c>
      <c r="J1488" s="238">
        <v>0</v>
      </c>
      <c r="K1488" s="238">
        <v>0</v>
      </c>
      <c r="L1488" s="238">
        <v>0</v>
      </c>
      <c r="M1488" s="238">
        <v>0</v>
      </c>
      <c r="N1488" s="238">
        <v>0</v>
      </c>
      <c r="O1488" s="238">
        <v>0</v>
      </c>
      <c r="P1488" s="238">
        <v>0</v>
      </c>
      <c r="Q1488" s="238">
        <v>0</v>
      </c>
      <c r="R1488" s="238">
        <v>0</v>
      </c>
      <c r="S1488" s="238">
        <v>0</v>
      </c>
      <c r="T1488" s="238">
        <v>0</v>
      </c>
      <c r="U1488" s="238">
        <v>0</v>
      </c>
      <c r="V1488" s="238">
        <v>0</v>
      </c>
      <c r="W1488" s="238">
        <v>0</v>
      </c>
      <c r="X1488" s="238">
        <v>0</v>
      </c>
      <c r="Y1488" s="238">
        <v>0</v>
      </c>
      <c r="Z1488" s="238">
        <v>0</v>
      </c>
      <c r="AA1488" s="246">
        <v>0</v>
      </c>
      <c r="AB1488" s="93"/>
    </row>
    <row r="1489" spans="1:28" ht="19.5" customHeight="1" x14ac:dyDescent="0.15">
      <c r="A1489" s="191"/>
      <c r="B1489" s="195"/>
      <c r="C1489" s="195"/>
      <c r="D1489" s="195"/>
      <c r="E1489" s="186" t="s">
        <v>150</v>
      </c>
      <c r="F1489" s="238">
        <v>0</v>
      </c>
      <c r="G1489" s="238">
        <v>0</v>
      </c>
      <c r="H1489" s="238">
        <v>0</v>
      </c>
      <c r="I1489" s="238">
        <v>0</v>
      </c>
      <c r="J1489" s="238">
        <v>0</v>
      </c>
      <c r="K1489" s="238">
        <v>0</v>
      </c>
      <c r="L1489" s="238">
        <v>0</v>
      </c>
      <c r="M1489" s="238">
        <v>0</v>
      </c>
      <c r="N1489" s="238">
        <v>0</v>
      </c>
      <c r="O1489" s="238">
        <v>0</v>
      </c>
      <c r="P1489" s="238">
        <v>0</v>
      </c>
      <c r="Q1489" s="238">
        <v>0</v>
      </c>
      <c r="R1489" s="238">
        <v>0</v>
      </c>
      <c r="S1489" s="238">
        <v>0</v>
      </c>
      <c r="T1489" s="238">
        <v>0</v>
      </c>
      <c r="U1489" s="238">
        <v>0</v>
      </c>
      <c r="V1489" s="238">
        <v>0</v>
      </c>
      <c r="W1489" s="238">
        <v>0</v>
      </c>
      <c r="X1489" s="238">
        <v>0</v>
      </c>
      <c r="Y1489" s="238">
        <v>0</v>
      </c>
      <c r="Z1489" s="238">
        <v>0</v>
      </c>
      <c r="AA1489" s="246">
        <v>0</v>
      </c>
      <c r="AB1489" s="93"/>
    </row>
    <row r="1490" spans="1:28" ht="19.5" customHeight="1" x14ac:dyDescent="0.15">
      <c r="A1490" s="191"/>
      <c r="B1490" s="194"/>
      <c r="C1490" s="190" t="s">
        <v>165</v>
      </c>
      <c r="D1490" s="185"/>
      <c r="E1490" s="186" t="s">
        <v>184</v>
      </c>
      <c r="F1490" s="238">
        <v>11156.54</v>
      </c>
      <c r="G1490" s="238">
        <v>0</v>
      </c>
      <c r="H1490" s="238">
        <v>56.62</v>
      </c>
      <c r="I1490" s="238">
        <v>143.38999999999999</v>
      </c>
      <c r="J1490" s="238">
        <v>143.94999999999999</v>
      </c>
      <c r="K1490" s="238">
        <v>345.7</v>
      </c>
      <c r="L1490" s="238">
        <v>61.97</v>
      </c>
      <c r="M1490" s="238">
        <v>177.03</v>
      </c>
      <c r="N1490" s="238">
        <v>171.48</v>
      </c>
      <c r="O1490" s="238">
        <v>129</v>
      </c>
      <c r="P1490" s="238">
        <v>254.07</v>
      </c>
      <c r="Q1490" s="238">
        <v>523.39</v>
      </c>
      <c r="R1490" s="238">
        <v>1274.48</v>
      </c>
      <c r="S1490" s="238">
        <v>1588.53</v>
      </c>
      <c r="T1490" s="238">
        <v>2757.7</v>
      </c>
      <c r="U1490" s="238">
        <v>1779.76</v>
      </c>
      <c r="V1490" s="238">
        <v>859.33</v>
      </c>
      <c r="W1490" s="238">
        <v>340.41</v>
      </c>
      <c r="X1490" s="238">
        <v>337.68</v>
      </c>
      <c r="Y1490" s="238">
        <v>20.43</v>
      </c>
      <c r="Z1490" s="238">
        <v>102.45</v>
      </c>
      <c r="AA1490" s="246">
        <v>89.17</v>
      </c>
      <c r="AB1490" s="93"/>
    </row>
    <row r="1491" spans="1:28" ht="19.5" customHeight="1" thickBot="1" x14ac:dyDescent="0.2">
      <c r="A1491" s="196"/>
      <c r="B1491" s="197"/>
      <c r="C1491" s="197"/>
      <c r="D1491" s="198"/>
      <c r="E1491" s="199" t="s">
        <v>150</v>
      </c>
      <c r="F1491" s="238">
        <v>1530.97</v>
      </c>
      <c r="G1491" s="249">
        <v>0</v>
      </c>
      <c r="H1491" s="248">
        <v>2E-3</v>
      </c>
      <c r="I1491" s="248">
        <v>3.6369999999999898</v>
      </c>
      <c r="J1491" s="248">
        <v>7.2690000000000001</v>
      </c>
      <c r="K1491" s="248">
        <v>24.245000000000001</v>
      </c>
      <c r="L1491" s="248">
        <v>5.585</v>
      </c>
      <c r="M1491" s="248">
        <v>17.699000000000002</v>
      </c>
      <c r="N1491" s="248">
        <v>17.893000000000001</v>
      </c>
      <c r="O1491" s="248">
        <v>15.315</v>
      </c>
      <c r="P1491" s="248">
        <v>32.481999999999999</v>
      </c>
      <c r="Q1491" s="248">
        <v>73.193999999999903</v>
      </c>
      <c r="R1491" s="248">
        <v>184.13800000000001</v>
      </c>
      <c r="S1491" s="248">
        <v>230.137000000001</v>
      </c>
      <c r="T1491" s="248">
        <v>402.66500000000002</v>
      </c>
      <c r="U1491" s="248">
        <v>261.279</v>
      </c>
      <c r="V1491" s="248">
        <v>125.117</v>
      </c>
      <c r="W1491" s="248">
        <v>50.011000000000003</v>
      </c>
      <c r="X1491" s="248">
        <v>49.375</v>
      </c>
      <c r="Y1491" s="248">
        <v>3.004</v>
      </c>
      <c r="Z1491" s="248">
        <v>15.061</v>
      </c>
      <c r="AA1491" s="247">
        <v>12.862</v>
      </c>
      <c r="AB1491" s="93"/>
    </row>
    <row r="1492" spans="1:28" ht="19.5" customHeight="1" x14ac:dyDescent="0.15">
      <c r="A1492" s="390" t="s">
        <v>119</v>
      </c>
      <c r="B1492" s="393" t="s">
        <v>120</v>
      </c>
      <c r="C1492" s="394"/>
      <c r="D1492" s="395"/>
      <c r="E1492" s="195" t="s">
        <v>184</v>
      </c>
      <c r="F1492" s="246">
        <v>544.52</v>
      </c>
    </row>
    <row r="1493" spans="1:28" ht="19.5" customHeight="1" x14ac:dyDescent="0.15">
      <c r="A1493" s="391"/>
      <c r="B1493" s="396" t="s">
        <v>206</v>
      </c>
      <c r="C1493" s="397"/>
      <c r="D1493" s="398"/>
      <c r="E1493" s="186" t="s">
        <v>184</v>
      </c>
      <c r="F1493" s="246">
        <v>344.06</v>
      </c>
    </row>
    <row r="1494" spans="1:28" ht="19.5" customHeight="1" x14ac:dyDescent="0.15">
      <c r="A1494" s="392"/>
      <c r="B1494" s="396" t="s">
        <v>207</v>
      </c>
      <c r="C1494" s="397"/>
      <c r="D1494" s="398"/>
      <c r="E1494" s="186" t="s">
        <v>184</v>
      </c>
      <c r="F1494" s="246">
        <v>200.46</v>
      </c>
    </row>
    <row r="1495" spans="1:28" ht="19.5" customHeight="1" thickBot="1" x14ac:dyDescent="0.2">
      <c r="A1495" s="399" t="s">
        <v>205</v>
      </c>
      <c r="B1495" s="400"/>
      <c r="C1495" s="400"/>
      <c r="D1495" s="401"/>
      <c r="E1495" s="200" t="s">
        <v>184</v>
      </c>
      <c r="F1495" s="245">
        <v>0.65</v>
      </c>
    </row>
    <row r="1497" spans="1:28" ht="19.5" customHeight="1" x14ac:dyDescent="0.15">
      <c r="A1497" s="88" t="s">
        <v>387</v>
      </c>
      <c r="F1497" s="259" t="s">
        <v>515</v>
      </c>
    </row>
    <row r="1498" spans="1:28" ht="19.5" customHeight="1" thickBot="1" x14ac:dyDescent="0.2">
      <c r="A1498" s="387" t="s">
        <v>28</v>
      </c>
      <c r="B1498" s="389"/>
      <c r="C1498" s="389"/>
      <c r="D1498" s="389"/>
      <c r="E1498" s="389"/>
      <c r="F1498" s="389"/>
      <c r="G1498" s="389"/>
      <c r="H1498" s="389"/>
      <c r="I1498" s="389"/>
      <c r="J1498" s="389"/>
      <c r="K1498" s="389"/>
      <c r="L1498" s="389"/>
      <c r="M1498" s="389"/>
      <c r="N1498" s="389"/>
      <c r="O1498" s="389"/>
      <c r="P1498" s="389"/>
      <c r="Q1498" s="389"/>
      <c r="R1498" s="389"/>
      <c r="S1498" s="389"/>
      <c r="T1498" s="389"/>
      <c r="U1498" s="389"/>
      <c r="V1498" s="389"/>
      <c r="W1498" s="389"/>
      <c r="X1498" s="389"/>
      <c r="Y1498" s="389"/>
      <c r="Z1498" s="389"/>
      <c r="AA1498" s="389"/>
    </row>
    <row r="1499" spans="1:28" ht="19.5" customHeight="1" x14ac:dyDescent="0.15">
      <c r="A1499" s="182" t="s">
        <v>180</v>
      </c>
      <c r="B1499" s="183"/>
      <c r="C1499" s="183"/>
      <c r="D1499" s="183"/>
      <c r="E1499" s="183"/>
      <c r="F1499" s="90" t="s">
        <v>181</v>
      </c>
      <c r="G1499" s="91"/>
      <c r="H1499" s="91"/>
      <c r="I1499" s="91"/>
      <c r="J1499" s="91"/>
      <c r="K1499" s="91"/>
      <c r="L1499" s="91"/>
      <c r="M1499" s="91"/>
      <c r="N1499" s="91"/>
      <c r="O1499" s="91"/>
      <c r="P1499" s="91"/>
      <c r="Q1499" s="258"/>
      <c r="R1499" s="92"/>
      <c r="S1499" s="91"/>
      <c r="T1499" s="91"/>
      <c r="U1499" s="91"/>
      <c r="V1499" s="91"/>
      <c r="W1499" s="91"/>
      <c r="X1499" s="91"/>
      <c r="Y1499" s="91"/>
      <c r="Z1499" s="91"/>
      <c r="AA1499" s="257" t="s">
        <v>182</v>
      </c>
      <c r="AB1499" s="93"/>
    </row>
    <row r="1500" spans="1:28" ht="19.5" customHeight="1" x14ac:dyDescent="0.15">
      <c r="A1500" s="184" t="s">
        <v>183</v>
      </c>
      <c r="B1500" s="185"/>
      <c r="C1500" s="185"/>
      <c r="D1500" s="185"/>
      <c r="E1500" s="186" t="s">
        <v>184</v>
      </c>
      <c r="F1500" s="238">
        <v>8530.2800000000007</v>
      </c>
      <c r="G1500" s="254" t="s">
        <v>185</v>
      </c>
      <c r="H1500" s="254" t="s">
        <v>186</v>
      </c>
      <c r="I1500" s="254" t="s">
        <v>187</v>
      </c>
      <c r="J1500" s="254" t="s">
        <v>188</v>
      </c>
      <c r="K1500" s="254" t="s">
        <v>228</v>
      </c>
      <c r="L1500" s="254" t="s">
        <v>229</v>
      </c>
      <c r="M1500" s="254" t="s">
        <v>230</v>
      </c>
      <c r="N1500" s="254" t="s">
        <v>231</v>
      </c>
      <c r="O1500" s="254" t="s">
        <v>232</v>
      </c>
      <c r="P1500" s="254" t="s">
        <v>233</v>
      </c>
      <c r="Q1500" s="256" t="s">
        <v>234</v>
      </c>
      <c r="R1500" s="255" t="s">
        <v>235</v>
      </c>
      <c r="S1500" s="254" t="s">
        <v>236</v>
      </c>
      <c r="T1500" s="254" t="s">
        <v>237</v>
      </c>
      <c r="U1500" s="254" t="s">
        <v>238</v>
      </c>
      <c r="V1500" s="254" t="s">
        <v>239</v>
      </c>
      <c r="W1500" s="254" t="s">
        <v>42</v>
      </c>
      <c r="X1500" s="254" t="s">
        <v>147</v>
      </c>
      <c r="Y1500" s="254" t="s">
        <v>148</v>
      </c>
      <c r="Z1500" s="254" t="s">
        <v>149</v>
      </c>
      <c r="AA1500" s="251"/>
      <c r="AB1500" s="93"/>
    </row>
    <row r="1501" spans="1:28" ht="19.5" customHeight="1" x14ac:dyDescent="0.15">
      <c r="A1501" s="187"/>
      <c r="B1501" s="188"/>
      <c r="C1501" s="188"/>
      <c r="D1501" s="188"/>
      <c r="E1501" s="186" t="s">
        <v>150</v>
      </c>
      <c r="F1501" s="238">
        <v>1968.789</v>
      </c>
      <c r="G1501" s="252"/>
      <c r="H1501" s="252"/>
      <c r="I1501" s="252"/>
      <c r="J1501" s="252"/>
      <c r="K1501" s="252"/>
      <c r="L1501" s="252"/>
      <c r="M1501" s="252"/>
      <c r="N1501" s="252"/>
      <c r="O1501" s="252"/>
      <c r="P1501" s="252"/>
      <c r="Q1501" s="253"/>
      <c r="R1501" s="94"/>
      <c r="S1501" s="252"/>
      <c r="T1501" s="252"/>
      <c r="U1501" s="252"/>
      <c r="V1501" s="252"/>
      <c r="W1501" s="252"/>
      <c r="X1501" s="252"/>
      <c r="Y1501" s="252"/>
      <c r="Z1501" s="252"/>
      <c r="AA1501" s="251" t="s">
        <v>151</v>
      </c>
      <c r="AB1501" s="93"/>
    </row>
    <row r="1502" spans="1:28" ht="19.5" customHeight="1" x14ac:dyDescent="0.15">
      <c r="A1502" s="189"/>
      <c r="B1502" s="190" t="s">
        <v>152</v>
      </c>
      <c r="C1502" s="185"/>
      <c r="D1502" s="185"/>
      <c r="E1502" s="186" t="s">
        <v>184</v>
      </c>
      <c r="F1502" s="238">
        <v>8290.67</v>
      </c>
      <c r="G1502" s="238">
        <v>0</v>
      </c>
      <c r="H1502" s="238">
        <v>25.84</v>
      </c>
      <c r="I1502" s="238">
        <v>18.36</v>
      </c>
      <c r="J1502" s="238">
        <v>59.9</v>
      </c>
      <c r="K1502" s="238">
        <v>63.42</v>
      </c>
      <c r="L1502" s="238">
        <v>139.19</v>
      </c>
      <c r="M1502" s="238">
        <v>117.47</v>
      </c>
      <c r="N1502" s="238">
        <v>362.8</v>
      </c>
      <c r="O1502" s="238">
        <v>310.39999999999998</v>
      </c>
      <c r="P1502" s="238">
        <v>610.92999999999995</v>
      </c>
      <c r="Q1502" s="238">
        <v>959.02</v>
      </c>
      <c r="R1502" s="238">
        <v>1231.48</v>
      </c>
      <c r="S1502" s="238">
        <v>1349.42</v>
      </c>
      <c r="T1502" s="238">
        <v>1759.28</v>
      </c>
      <c r="U1502" s="238">
        <v>740.96</v>
      </c>
      <c r="V1502" s="238">
        <v>319.07</v>
      </c>
      <c r="W1502" s="238">
        <v>76.599999999999994</v>
      </c>
      <c r="X1502" s="238">
        <v>85.74</v>
      </c>
      <c r="Y1502" s="238">
        <v>6.14</v>
      </c>
      <c r="Z1502" s="238">
        <v>2.7</v>
      </c>
      <c r="AA1502" s="246">
        <v>51.95</v>
      </c>
      <c r="AB1502" s="93"/>
    </row>
    <row r="1503" spans="1:28" ht="19.5" customHeight="1" x14ac:dyDescent="0.15">
      <c r="A1503" s="191"/>
      <c r="B1503" s="192"/>
      <c r="C1503" s="188"/>
      <c r="D1503" s="188"/>
      <c r="E1503" s="186" t="s">
        <v>150</v>
      </c>
      <c r="F1503" s="238">
        <v>1968.789</v>
      </c>
      <c r="G1503" s="238">
        <v>0</v>
      </c>
      <c r="H1503" s="238">
        <v>4.0000000000000001E-3</v>
      </c>
      <c r="I1503" s="238">
        <v>0.32900000000000001</v>
      </c>
      <c r="J1503" s="238">
        <v>3.5990000000000002</v>
      </c>
      <c r="K1503" s="238">
        <v>4.5149999999999997</v>
      </c>
      <c r="L1503" s="238">
        <v>25.297999999999998</v>
      </c>
      <c r="M1503" s="238">
        <v>21.591000000000001</v>
      </c>
      <c r="N1503" s="238">
        <v>95.607999999999905</v>
      </c>
      <c r="O1503" s="238">
        <v>86.809999999999903</v>
      </c>
      <c r="P1503" s="238">
        <v>177.48699999999999</v>
      </c>
      <c r="Q1503" s="238">
        <v>256.14499999999998</v>
      </c>
      <c r="R1503" s="238">
        <v>323.791</v>
      </c>
      <c r="S1503" s="238">
        <v>323.791</v>
      </c>
      <c r="T1503" s="238">
        <v>373.36000000000098</v>
      </c>
      <c r="U1503" s="238">
        <v>148.352</v>
      </c>
      <c r="V1503" s="238">
        <v>68.992999999999995</v>
      </c>
      <c r="W1503" s="238">
        <v>19.913</v>
      </c>
      <c r="X1503" s="238">
        <v>25.234999999999999</v>
      </c>
      <c r="Y1503" s="238">
        <v>1.7150000000000001</v>
      </c>
      <c r="Z1503" s="238">
        <v>0.70299999999999996</v>
      </c>
      <c r="AA1503" s="246">
        <v>11.55</v>
      </c>
      <c r="AB1503" s="93"/>
    </row>
    <row r="1504" spans="1:28" ht="19.5" customHeight="1" x14ac:dyDescent="0.15">
      <c r="A1504" s="191"/>
      <c r="B1504" s="193"/>
      <c r="C1504" s="190" t="s">
        <v>152</v>
      </c>
      <c r="D1504" s="185"/>
      <c r="E1504" s="186" t="s">
        <v>184</v>
      </c>
      <c r="F1504" s="238">
        <v>3967.41</v>
      </c>
      <c r="G1504" s="238">
        <v>0</v>
      </c>
      <c r="H1504" s="238">
        <v>24.69</v>
      </c>
      <c r="I1504" s="238">
        <v>7.18</v>
      </c>
      <c r="J1504" s="238">
        <v>23.32</v>
      </c>
      <c r="K1504" s="238">
        <v>26.56</v>
      </c>
      <c r="L1504" s="238">
        <v>121.7</v>
      </c>
      <c r="M1504" s="238">
        <v>70.099999999999994</v>
      </c>
      <c r="N1504" s="238">
        <v>312.88</v>
      </c>
      <c r="O1504" s="238">
        <v>262.81</v>
      </c>
      <c r="P1504" s="238">
        <v>489.56</v>
      </c>
      <c r="Q1504" s="238">
        <v>673.16</v>
      </c>
      <c r="R1504" s="238">
        <v>704.48</v>
      </c>
      <c r="S1504" s="238">
        <v>511.09</v>
      </c>
      <c r="T1504" s="238">
        <v>420.85</v>
      </c>
      <c r="U1504" s="238">
        <v>144.22999999999999</v>
      </c>
      <c r="V1504" s="238">
        <v>73.52</v>
      </c>
      <c r="W1504" s="238">
        <v>30.89</v>
      </c>
      <c r="X1504" s="238">
        <v>53.16</v>
      </c>
      <c r="Y1504" s="238">
        <v>1.85</v>
      </c>
      <c r="Z1504" s="238">
        <v>0</v>
      </c>
      <c r="AA1504" s="246">
        <v>15.38</v>
      </c>
      <c r="AB1504" s="93"/>
    </row>
    <row r="1505" spans="1:28" ht="19.5" customHeight="1" x14ac:dyDescent="0.15">
      <c r="A1505" s="191"/>
      <c r="B1505" s="194"/>
      <c r="C1505" s="194"/>
      <c r="D1505" s="188"/>
      <c r="E1505" s="186" t="s">
        <v>150</v>
      </c>
      <c r="F1505" s="238">
        <v>1292.5160000000001</v>
      </c>
      <c r="G1505" s="238">
        <v>0</v>
      </c>
      <c r="H1505" s="238">
        <v>4.0000000000000001E-3</v>
      </c>
      <c r="I1505" s="238">
        <v>4.8000000000000001E-2</v>
      </c>
      <c r="J1505" s="238">
        <v>1.7150000000000001</v>
      </c>
      <c r="K1505" s="238">
        <v>1.931</v>
      </c>
      <c r="L1505" s="238">
        <v>23.72</v>
      </c>
      <c r="M1505" s="238">
        <v>16.858000000000001</v>
      </c>
      <c r="N1505" s="238">
        <v>90.111999999999895</v>
      </c>
      <c r="O1505" s="238">
        <v>81.007999999999896</v>
      </c>
      <c r="P1505" s="238">
        <v>161.14500000000001</v>
      </c>
      <c r="Q1505" s="238">
        <v>214.02500000000001</v>
      </c>
      <c r="R1505" s="238">
        <v>240.548</v>
      </c>
      <c r="S1505" s="238">
        <v>183.08500000000001</v>
      </c>
      <c r="T1505" s="238">
        <v>157.208</v>
      </c>
      <c r="U1505" s="238">
        <v>54.139000000000003</v>
      </c>
      <c r="V1505" s="238">
        <v>28.99</v>
      </c>
      <c r="W1505" s="238">
        <v>12.590999999999999</v>
      </c>
      <c r="X1505" s="238">
        <v>19.626000000000001</v>
      </c>
      <c r="Y1505" s="238">
        <v>0.72599999999999998</v>
      </c>
      <c r="Z1505" s="238">
        <v>0</v>
      </c>
      <c r="AA1505" s="246">
        <v>5.0369999999999999</v>
      </c>
      <c r="AB1505" s="93"/>
    </row>
    <row r="1506" spans="1:28" ht="19.5" customHeight="1" x14ac:dyDescent="0.15">
      <c r="A1506" s="191"/>
      <c r="B1506" s="195"/>
      <c r="C1506" s="186"/>
      <c r="D1506" s="186" t="s">
        <v>153</v>
      </c>
      <c r="E1506" s="186" t="s">
        <v>184</v>
      </c>
      <c r="F1506" s="238">
        <v>3922.43</v>
      </c>
      <c r="G1506" s="238">
        <v>0</v>
      </c>
      <c r="H1506" s="238">
        <v>18.420000000000002</v>
      </c>
      <c r="I1506" s="238">
        <v>6.59</v>
      </c>
      <c r="J1506" s="238">
        <v>20.96</v>
      </c>
      <c r="K1506" s="238">
        <v>26.56</v>
      </c>
      <c r="L1506" s="238">
        <v>121.03</v>
      </c>
      <c r="M1506" s="238">
        <v>67.03</v>
      </c>
      <c r="N1506" s="238">
        <v>306.73</v>
      </c>
      <c r="O1506" s="238">
        <v>260.39</v>
      </c>
      <c r="P1506" s="238">
        <v>488.51</v>
      </c>
      <c r="Q1506" s="238">
        <v>671.71</v>
      </c>
      <c r="R1506" s="238">
        <v>703.04</v>
      </c>
      <c r="S1506" s="238">
        <v>510.51</v>
      </c>
      <c r="T1506" s="238">
        <v>411.92</v>
      </c>
      <c r="U1506" s="238">
        <v>134.75</v>
      </c>
      <c r="V1506" s="238">
        <v>73.52</v>
      </c>
      <c r="W1506" s="238">
        <v>30.85</v>
      </c>
      <c r="X1506" s="238">
        <v>52.68</v>
      </c>
      <c r="Y1506" s="238">
        <v>1.85</v>
      </c>
      <c r="Z1506" s="238">
        <v>0</v>
      </c>
      <c r="AA1506" s="246">
        <v>15.38</v>
      </c>
      <c r="AB1506" s="93"/>
    </row>
    <row r="1507" spans="1:28" ht="19.5" customHeight="1" x14ac:dyDescent="0.15">
      <c r="A1507" s="191"/>
      <c r="B1507" s="195" t="s">
        <v>154</v>
      </c>
      <c r="C1507" s="195"/>
      <c r="D1507" s="195"/>
      <c r="E1507" s="186" t="s">
        <v>150</v>
      </c>
      <c r="F1507" s="238">
        <v>1286.8150000000001</v>
      </c>
      <c r="G1507" s="238">
        <v>0</v>
      </c>
      <c r="H1507" s="238">
        <v>0</v>
      </c>
      <c r="I1507" s="238">
        <v>3.4000000000000002E-2</v>
      </c>
      <c r="J1507" s="238">
        <v>1.595</v>
      </c>
      <c r="K1507" s="238">
        <v>1.931</v>
      </c>
      <c r="L1507" s="238">
        <v>23.65</v>
      </c>
      <c r="M1507" s="238">
        <v>16.550999999999998</v>
      </c>
      <c r="N1507" s="238">
        <v>88.830999999999904</v>
      </c>
      <c r="O1507" s="238">
        <v>80.401999999999902</v>
      </c>
      <c r="P1507" s="238">
        <v>160.87200000000001</v>
      </c>
      <c r="Q1507" s="238">
        <v>213.809</v>
      </c>
      <c r="R1507" s="238">
        <v>240.26400000000001</v>
      </c>
      <c r="S1507" s="238">
        <v>183.017</v>
      </c>
      <c r="T1507" s="238">
        <v>156.15899999999999</v>
      </c>
      <c r="U1507" s="238">
        <v>52.805999999999997</v>
      </c>
      <c r="V1507" s="238">
        <v>28.99</v>
      </c>
      <c r="W1507" s="238">
        <v>12.586</v>
      </c>
      <c r="X1507" s="238">
        <v>19.555</v>
      </c>
      <c r="Y1507" s="238">
        <v>0.72599999999999998</v>
      </c>
      <c r="Z1507" s="238">
        <v>0</v>
      </c>
      <c r="AA1507" s="246">
        <v>5.0369999999999999</v>
      </c>
      <c r="AB1507" s="93"/>
    </row>
    <row r="1508" spans="1:28" ht="19.5" customHeight="1" x14ac:dyDescent="0.15">
      <c r="A1508" s="191" t="s">
        <v>155</v>
      </c>
      <c r="B1508" s="195"/>
      <c r="C1508" s="195" t="s">
        <v>10</v>
      </c>
      <c r="D1508" s="186" t="s">
        <v>156</v>
      </c>
      <c r="E1508" s="186" t="s">
        <v>184</v>
      </c>
      <c r="F1508" s="238">
        <v>3099.13</v>
      </c>
      <c r="G1508" s="238">
        <v>0</v>
      </c>
      <c r="H1508" s="238">
        <v>3.67</v>
      </c>
      <c r="I1508" s="238">
        <v>0.11</v>
      </c>
      <c r="J1508" s="238">
        <v>11.79</v>
      </c>
      <c r="K1508" s="238">
        <v>8.4499999999999993</v>
      </c>
      <c r="L1508" s="238">
        <v>108.79</v>
      </c>
      <c r="M1508" s="238">
        <v>65.790000000000006</v>
      </c>
      <c r="N1508" s="238">
        <v>305.75</v>
      </c>
      <c r="O1508" s="238">
        <v>230.36</v>
      </c>
      <c r="P1508" s="238">
        <v>448.88</v>
      </c>
      <c r="Q1508" s="238">
        <v>422.78</v>
      </c>
      <c r="R1508" s="238">
        <v>503.3</v>
      </c>
      <c r="S1508" s="238">
        <v>384.5</v>
      </c>
      <c r="T1508" s="238">
        <v>350.09</v>
      </c>
      <c r="U1508" s="238">
        <v>117.75</v>
      </c>
      <c r="V1508" s="238">
        <v>65.88</v>
      </c>
      <c r="W1508" s="238">
        <v>30.85</v>
      </c>
      <c r="X1508" s="238">
        <v>34.159999999999997</v>
      </c>
      <c r="Y1508" s="238">
        <v>1.64</v>
      </c>
      <c r="Z1508" s="238">
        <v>0</v>
      </c>
      <c r="AA1508" s="246">
        <v>4.59</v>
      </c>
      <c r="AB1508" s="93"/>
    </row>
    <row r="1509" spans="1:28" ht="19.5" customHeight="1" x14ac:dyDescent="0.15">
      <c r="A1509" s="191"/>
      <c r="B1509" s="195"/>
      <c r="C1509" s="195"/>
      <c r="D1509" s="195"/>
      <c r="E1509" s="186" t="s">
        <v>150</v>
      </c>
      <c r="F1509" s="238">
        <v>1095.2829999999999</v>
      </c>
      <c r="G1509" s="238">
        <v>0</v>
      </c>
      <c r="H1509" s="238">
        <v>0</v>
      </c>
      <c r="I1509" s="238">
        <v>8.0000000000000002E-3</v>
      </c>
      <c r="J1509" s="238">
        <v>1.4179999999999999</v>
      </c>
      <c r="K1509" s="238">
        <v>1.4339999999999999</v>
      </c>
      <c r="L1509" s="238">
        <v>22.876999999999999</v>
      </c>
      <c r="M1509" s="238">
        <v>16.469000000000001</v>
      </c>
      <c r="N1509" s="238">
        <v>88.654999999999902</v>
      </c>
      <c r="O1509" s="238">
        <v>73.717999999999904</v>
      </c>
      <c r="P1509" s="238">
        <v>151.602</v>
      </c>
      <c r="Q1509" s="238">
        <v>156.029</v>
      </c>
      <c r="R1509" s="238">
        <v>189.79499999999999</v>
      </c>
      <c r="S1509" s="238">
        <v>149.16800000000001</v>
      </c>
      <c r="T1509" s="238">
        <v>139.73099999999999</v>
      </c>
      <c r="U1509" s="238">
        <v>48.234000000000002</v>
      </c>
      <c r="V1509" s="238">
        <v>26.995000000000001</v>
      </c>
      <c r="W1509" s="238">
        <v>12.586</v>
      </c>
      <c r="X1509" s="238">
        <v>13.999000000000001</v>
      </c>
      <c r="Y1509" s="238">
        <v>0.67300000000000004</v>
      </c>
      <c r="Z1509" s="238">
        <v>0</v>
      </c>
      <c r="AA1509" s="246">
        <v>1.8919999999999999</v>
      </c>
      <c r="AB1509" s="93"/>
    </row>
    <row r="1510" spans="1:28" ht="19.5" customHeight="1" x14ac:dyDescent="0.15">
      <c r="A1510" s="191"/>
      <c r="B1510" s="195"/>
      <c r="C1510" s="195"/>
      <c r="D1510" s="186" t="s">
        <v>157</v>
      </c>
      <c r="E1510" s="186" t="s">
        <v>184</v>
      </c>
      <c r="F1510" s="238">
        <v>357.8</v>
      </c>
      <c r="G1510" s="238">
        <v>0</v>
      </c>
      <c r="H1510" s="238">
        <v>0</v>
      </c>
      <c r="I1510" s="238">
        <v>0</v>
      </c>
      <c r="J1510" s="238">
        <v>0</v>
      </c>
      <c r="K1510" s="238">
        <v>0.16</v>
      </c>
      <c r="L1510" s="238">
        <v>0.14000000000000001</v>
      </c>
      <c r="M1510" s="238">
        <v>0.13</v>
      </c>
      <c r="N1510" s="238">
        <v>0.61</v>
      </c>
      <c r="O1510" s="238">
        <v>4.49</v>
      </c>
      <c r="P1510" s="238">
        <v>11.49</v>
      </c>
      <c r="Q1510" s="238">
        <v>173.49</v>
      </c>
      <c r="R1510" s="238">
        <v>81.09</v>
      </c>
      <c r="S1510" s="238">
        <v>31.25</v>
      </c>
      <c r="T1510" s="238">
        <v>34.54</v>
      </c>
      <c r="U1510" s="238">
        <v>12.81</v>
      </c>
      <c r="V1510" s="238">
        <v>7.39</v>
      </c>
      <c r="W1510" s="238">
        <v>0</v>
      </c>
      <c r="X1510" s="238">
        <v>0</v>
      </c>
      <c r="Y1510" s="238">
        <v>0.21</v>
      </c>
      <c r="Z1510" s="238">
        <v>0</v>
      </c>
      <c r="AA1510" s="246">
        <v>0</v>
      </c>
      <c r="AB1510" s="93"/>
    </row>
    <row r="1511" spans="1:28" ht="19.5" customHeight="1" x14ac:dyDescent="0.15">
      <c r="A1511" s="191"/>
      <c r="B1511" s="195"/>
      <c r="C1511" s="195"/>
      <c r="D1511" s="195"/>
      <c r="E1511" s="186" t="s">
        <v>150</v>
      </c>
      <c r="F1511" s="238">
        <v>81.043999999999997</v>
      </c>
      <c r="G1511" s="238">
        <v>0</v>
      </c>
      <c r="H1511" s="238">
        <v>0</v>
      </c>
      <c r="I1511" s="238">
        <v>0</v>
      </c>
      <c r="J1511" s="238">
        <v>0</v>
      </c>
      <c r="K1511" s="238">
        <v>1.6E-2</v>
      </c>
      <c r="L1511" s="238">
        <v>1.7000000000000001E-2</v>
      </c>
      <c r="M1511" s="238">
        <v>1.7999999999999999E-2</v>
      </c>
      <c r="N1511" s="238">
        <v>9.8000000000000004E-2</v>
      </c>
      <c r="O1511" s="238">
        <v>0.80800000000000005</v>
      </c>
      <c r="P1511" s="238">
        <v>2.2669999999999999</v>
      </c>
      <c r="Q1511" s="238">
        <v>38.161000000000001</v>
      </c>
      <c r="R1511" s="238">
        <v>18.475000000000001</v>
      </c>
      <c r="S1511" s="238">
        <v>7.3719999999999999</v>
      </c>
      <c r="T1511" s="238">
        <v>8.5120000000000005</v>
      </c>
      <c r="U1511" s="238">
        <v>3.327</v>
      </c>
      <c r="V1511" s="238">
        <v>1.92</v>
      </c>
      <c r="W1511" s="238">
        <v>0</v>
      </c>
      <c r="X1511" s="238">
        <v>0</v>
      </c>
      <c r="Y1511" s="238">
        <v>5.2999999999999999E-2</v>
      </c>
      <c r="Z1511" s="238">
        <v>0</v>
      </c>
      <c r="AA1511" s="246">
        <v>0</v>
      </c>
      <c r="AB1511" s="93"/>
    </row>
    <row r="1512" spans="1:28" ht="19.5" customHeight="1" x14ac:dyDescent="0.15">
      <c r="A1512" s="191"/>
      <c r="B1512" s="195" t="s">
        <v>158</v>
      </c>
      <c r="C1512" s="195" t="s">
        <v>159</v>
      </c>
      <c r="D1512" s="186" t="s">
        <v>160</v>
      </c>
      <c r="E1512" s="186" t="s">
        <v>184</v>
      </c>
      <c r="F1512" s="238">
        <v>0</v>
      </c>
      <c r="G1512" s="238">
        <v>0</v>
      </c>
      <c r="H1512" s="238">
        <v>0</v>
      </c>
      <c r="I1512" s="238">
        <v>0</v>
      </c>
      <c r="J1512" s="238">
        <v>0</v>
      </c>
      <c r="K1512" s="238">
        <v>0</v>
      </c>
      <c r="L1512" s="238">
        <v>0</v>
      </c>
      <c r="M1512" s="238">
        <v>0</v>
      </c>
      <c r="N1512" s="238">
        <v>0</v>
      </c>
      <c r="O1512" s="238">
        <v>0</v>
      </c>
      <c r="P1512" s="238">
        <v>0</v>
      </c>
      <c r="Q1512" s="238">
        <v>0</v>
      </c>
      <c r="R1512" s="238">
        <v>0</v>
      </c>
      <c r="S1512" s="238">
        <v>0</v>
      </c>
      <c r="T1512" s="238">
        <v>0</v>
      </c>
      <c r="U1512" s="238">
        <v>0</v>
      </c>
      <c r="V1512" s="238">
        <v>0</v>
      </c>
      <c r="W1512" s="238">
        <v>0</v>
      </c>
      <c r="X1512" s="238">
        <v>0</v>
      </c>
      <c r="Y1512" s="238">
        <v>0</v>
      </c>
      <c r="Z1512" s="238">
        <v>0</v>
      </c>
      <c r="AA1512" s="246">
        <v>0</v>
      </c>
      <c r="AB1512" s="93"/>
    </row>
    <row r="1513" spans="1:28" ht="19.5" customHeight="1" x14ac:dyDescent="0.15">
      <c r="A1513" s="191"/>
      <c r="B1513" s="195"/>
      <c r="C1513" s="195"/>
      <c r="D1513" s="195"/>
      <c r="E1513" s="186" t="s">
        <v>150</v>
      </c>
      <c r="F1513" s="238">
        <v>0</v>
      </c>
      <c r="G1513" s="238">
        <v>0</v>
      </c>
      <c r="H1513" s="238">
        <v>0</v>
      </c>
      <c r="I1513" s="238">
        <v>0</v>
      </c>
      <c r="J1513" s="238">
        <v>0</v>
      </c>
      <c r="K1513" s="238">
        <v>0</v>
      </c>
      <c r="L1513" s="238">
        <v>0</v>
      </c>
      <c r="M1513" s="238">
        <v>0</v>
      </c>
      <c r="N1513" s="238">
        <v>0</v>
      </c>
      <c r="O1513" s="238">
        <v>0</v>
      </c>
      <c r="P1513" s="238">
        <v>0</v>
      </c>
      <c r="Q1513" s="238">
        <v>0</v>
      </c>
      <c r="R1513" s="238">
        <v>0</v>
      </c>
      <c r="S1513" s="238">
        <v>0</v>
      </c>
      <c r="T1513" s="238">
        <v>0</v>
      </c>
      <c r="U1513" s="238">
        <v>0</v>
      </c>
      <c r="V1513" s="238">
        <v>0</v>
      </c>
      <c r="W1513" s="238">
        <v>0</v>
      </c>
      <c r="X1513" s="238">
        <v>0</v>
      </c>
      <c r="Y1513" s="238">
        <v>0</v>
      </c>
      <c r="Z1513" s="238">
        <v>0</v>
      </c>
      <c r="AA1513" s="246">
        <v>0</v>
      </c>
      <c r="AB1513" s="93"/>
    </row>
    <row r="1514" spans="1:28" ht="19.5" customHeight="1" x14ac:dyDescent="0.15">
      <c r="A1514" s="191"/>
      <c r="B1514" s="195"/>
      <c r="C1514" s="195"/>
      <c r="D1514" s="186" t="s">
        <v>161</v>
      </c>
      <c r="E1514" s="186" t="s">
        <v>184</v>
      </c>
      <c r="F1514" s="238">
        <v>52.24</v>
      </c>
      <c r="G1514" s="238">
        <v>0</v>
      </c>
      <c r="H1514" s="238">
        <v>7.14</v>
      </c>
      <c r="I1514" s="238">
        <v>6.04</v>
      </c>
      <c r="J1514" s="238">
        <v>8.4</v>
      </c>
      <c r="K1514" s="238">
        <v>17.95</v>
      </c>
      <c r="L1514" s="238">
        <v>9.73</v>
      </c>
      <c r="M1514" s="238">
        <v>0.3</v>
      </c>
      <c r="N1514" s="238">
        <v>0</v>
      </c>
      <c r="O1514" s="238">
        <v>0</v>
      </c>
      <c r="P1514" s="238">
        <v>0.25</v>
      </c>
      <c r="Q1514" s="238">
        <v>0</v>
      </c>
      <c r="R1514" s="238">
        <v>0.23</v>
      </c>
      <c r="S1514" s="238">
        <v>0.44</v>
      </c>
      <c r="T1514" s="238">
        <v>0</v>
      </c>
      <c r="U1514" s="238">
        <v>0.63</v>
      </c>
      <c r="V1514" s="238">
        <v>0</v>
      </c>
      <c r="W1514" s="238">
        <v>0</v>
      </c>
      <c r="X1514" s="238">
        <v>0</v>
      </c>
      <c r="Y1514" s="238">
        <v>0</v>
      </c>
      <c r="Z1514" s="238">
        <v>0</v>
      </c>
      <c r="AA1514" s="246">
        <v>1.1299999999999999</v>
      </c>
      <c r="AB1514" s="93"/>
    </row>
    <row r="1515" spans="1:28" ht="19.5" customHeight="1" x14ac:dyDescent="0.15">
      <c r="A1515" s="191"/>
      <c r="B1515" s="195"/>
      <c r="C1515" s="195"/>
      <c r="D1515" s="195"/>
      <c r="E1515" s="186" t="s">
        <v>150</v>
      </c>
      <c r="F1515" s="238">
        <v>1.6479999999999999</v>
      </c>
      <c r="G1515" s="238">
        <v>0</v>
      </c>
      <c r="H1515" s="238">
        <v>0</v>
      </c>
      <c r="I1515" s="238">
        <v>0</v>
      </c>
      <c r="J1515" s="238">
        <v>0.1</v>
      </c>
      <c r="K1515" s="238">
        <v>0.48099999999999998</v>
      </c>
      <c r="L1515" s="238">
        <v>0.376</v>
      </c>
      <c r="M1515" s="238">
        <v>1.7000000000000001E-2</v>
      </c>
      <c r="N1515" s="238">
        <v>0</v>
      </c>
      <c r="O1515" s="238">
        <v>0</v>
      </c>
      <c r="P1515" s="238">
        <v>2.3E-2</v>
      </c>
      <c r="Q1515" s="238">
        <v>0</v>
      </c>
      <c r="R1515" s="238">
        <v>4.4999999999999998E-2</v>
      </c>
      <c r="S1515" s="238">
        <v>9.9000000000000005E-2</v>
      </c>
      <c r="T1515" s="238">
        <v>0</v>
      </c>
      <c r="U1515" s="238">
        <v>0.17899999999999999</v>
      </c>
      <c r="V1515" s="238">
        <v>0</v>
      </c>
      <c r="W1515" s="238">
        <v>0</v>
      </c>
      <c r="X1515" s="238">
        <v>0</v>
      </c>
      <c r="Y1515" s="238">
        <v>0</v>
      </c>
      <c r="Z1515" s="238">
        <v>0</v>
      </c>
      <c r="AA1515" s="246">
        <v>0.32800000000000001</v>
      </c>
      <c r="AB1515" s="93"/>
    </row>
    <row r="1516" spans="1:28" ht="19.5" customHeight="1" x14ac:dyDescent="0.15">
      <c r="A1516" s="191"/>
      <c r="B1516" s="195"/>
      <c r="C1516" s="195" t="s">
        <v>162</v>
      </c>
      <c r="D1516" s="186" t="s">
        <v>163</v>
      </c>
      <c r="E1516" s="186" t="s">
        <v>184</v>
      </c>
      <c r="F1516" s="238">
        <v>403.11</v>
      </c>
      <c r="G1516" s="238">
        <v>0</v>
      </c>
      <c r="H1516" s="238">
        <v>6.45</v>
      </c>
      <c r="I1516" s="238">
        <v>0.44</v>
      </c>
      <c r="J1516" s="238">
        <v>0.77</v>
      </c>
      <c r="K1516" s="238">
        <v>0</v>
      </c>
      <c r="L1516" s="238">
        <v>2.37</v>
      </c>
      <c r="M1516" s="238">
        <v>0</v>
      </c>
      <c r="N1516" s="238">
        <v>0.37</v>
      </c>
      <c r="O1516" s="238">
        <v>25.54</v>
      </c>
      <c r="P1516" s="238">
        <v>27.89</v>
      </c>
      <c r="Q1516" s="238">
        <v>75.400000000000006</v>
      </c>
      <c r="R1516" s="238">
        <v>118.42</v>
      </c>
      <c r="S1516" s="238">
        <v>94.32</v>
      </c>
      <c r="T1516" s="238">
        <v>27.29</v>
      </c>
      <c r="U1516" s="238">
        <v>3.56</v>
      </c>
      <c r="V1516" s="238">
        <v>0.25</v>
      </c>
      <c r="W1516" s="238">
        <v>0</v>
      </c>
      <c r="X1516" s="238">
        <v>18.52</v>
      </c>
      <c r="Y1516" s="238">
        <v>0</v>
      </c>
      <c r="Z1516" s="238">
        <v>0</v>
      </c>
      <c r="AA1516" s="246">
        <v>1.52</v>
      </c>
      <c r="AB1516" s="93"/>
    </row>
    <row r="1517" spans="1:28" ht="19.5" customHeight="1" x14ac:dyDescent="0.15">
      <c r="A1517" s="191"/>
      <c r="B1517" s="195" t="s">
        <v>20</v>
      </c>
      <c r="C1517" s="195"/>
      <c r="D1517" s="195"/>
      <c r="E1517" s="186" t="s">
        <v>150</v>
      </c>
      <c r="F1517" s="238">
        <v>106.42700000000001</v>
      </c>
      <c r="G1517" s="238">
        <v>0</v>
      </c>
      <c r="H1517" s="238">
        <v>0</v>
      </c>
      <c r="I1517" s="238">
        <v>2.5999999999999999E-2</v>
      </c>
      <c r="J1517" s="238">
        <v>7.6999999999999999E-2</v>
      </c>
      <c r="K1517" s="238">
        <v>0</v>
      </c>
      <c r="L1517" s="238">
        <v>0.38</v>
      </c>
      <c r="M1517" s="238">
        <v>0</v>
      </c>
      <c r="N1517" s="238">
        <v>7.8E-2</v>
      </c>
      <c r="O1517" s="238">
        <v>5.8760000000000003</v>
      </c>
      <c r="P1517" s="238">
        <v>6.98</v>
      </c>
      <c r="Q1517" s="238">
        <v>19.613</v>
      </c>
      <c r="R1517" s="238">
        <v>31.949000000000002</v>
      </c>
      <c r="S1517" s="238">
        <v>26.378</v>
      </c>
      <c r="T1517" s="238">
        <v>7.9160000000000004</v>
      </c>
      <c r="U1517" s="238">
        <v>1.0660000000000001</v>
      </c>
      <c r="V1517" s="238">
        <v>7.4999999999999997E-2</v>
      </c>
      <c r="W1517" s="238">
        <v>0</v>
      </c>
      <c r="X1517" s="238">
        <v>5.556</v>
      </c>
      <c r="Y1517" s="238">
        <v>0</v>
      </c>
      <c r="Z1517" s="238">
        <v>0</v>
      </c>
      <c r="AA1517" s="246">
        <v>0.45700000000000002</v>
      </c>
      <c r="AB1517" s="93"/>
    </row>
    <row r="1518" spans="1:28" ht="19.5" customHeight="1" x14ac:dyDescent="0.15">
      <c r="A1518" s="191"/>
      <c r="B1518" s="195"/>
      <c r="C1518" s="195"/>
      <c r="D1518" s="186" t="s">
        <v>164</v>
      </c>
      <c r="E1518" s="186" t="s">
        <v>184</v>
      </c>
      <c r="F1518" s="238">
        <v>10.15</v>
      </c>
      <c r="G1518" s="238">
        <v>0</v>
      </c>
      <c r="H1518" s="238">
        <v>1.1599999999999999</v>
      </c>
      <c r="I1518" s="238">
        <v>0</v>
      </c>
      <c r="J1518" s="238">
        <v>0</v>
      </c>
      <c r="K1518" s="238">
        <v>0</v>
      </c>
      <c r="L1518" s="238">
        <v>0</v>
      </c>
      <c r="M1518" s="238">
        <v>0.81</v>
      </c>
      <c r="N1518" s="238">
        <v>0</v>
      </c>
      <c r="O1518" s="238">
        <v>0</v>
      </c>
      <c r="P1518" s="238">
        <v>0</v>
      </c>
      <c r="Q1518" s="238">
        <v>0.04</v>
      </c>
      <c r="R1518" s="238">
        <v>0</v>
      </c>
      <c r="S1518" s="238">
        <v>0</v>
      </c>
      <c r="T1518" s="238">
        <v>0</v>
      </c>
      <c r="U1518" s="238">
        <v>0</v>
      </c>
      <c r="V1518" s="238">
        <v>0</v>
      </c>
      <c r="W1518" s="238">
        <v>0</v>
      </c>
      <c r="X1518" s="238">
        <v>0</v>
      </c>
      <c r="Y1518" s="238">
        <v>0</v>
      </c>
      <c r="Z1518" s="238">
        <v>0</v>
      </c>
      <c r="AA1518" s="246">
        <v>8.14</v>
      </c>
      <c r="AB1518" s="93"/>
    </row>
    <row r="1519" spans="1:28" ht="19.5" customHeight="1" x14ac:dyDescent="0.15">
      <c r="A1519" s="191" t="s">
        <v>227</v>
      </c>
      <c r="B1519" s="195"/>
      <c r="C1519" s="195"/>
      <c r="D1519" s="195"/>
      <c r="E1519" s="186" t="s">
        <v>150</v>
      </c>
      <c r="F1519" s="238">
        <v>2.4129999999999998</v>
      </c>
      <c r="G1519" s="238">
        <v>0</v>
      </c>
      <c r="H1519" s="238">
        <v>0</v>
      </c>
      <c r="I1519" s="238">
        <v>0</v>
      </c>
      <c r="J1519" s="238">
        <v>0</v>
      </c>
      <c r="K1519" s="238">
        <v>0</v>
      </c>
      <c r="L1519" s="238">
        <v>0</v>
      </c>
      <c r="M1519" s="238">
        <v>4.7E-2</v>
      </c>
      <c r="N1519" s="238">
        <v>0</v>
      </c>
      <c r="O1519" s="238">
        <v>0</v>
      </c>
      <c r="P1519" s="238">
        <v>0</v>
      </c>
      <c r="Q1519" s="238">
        <v>6.0000000000000001E-3</v>
      </c>
      <c r="R1519" s="238">
        <v>0</v>
      </c>
      <c r="S1519" s="238">
        <v>0</v>
      </c>
      <c r="T1519" s="238">
        <v>0</v>
      </c>
      <c r="U1519" s="238">
        <v>0</v>
      </c>
      <c r="V1519" s="238">
        <v>0</v>
      </c>
      <c r="W1519" s="238">
        <v>0</v>
      </c>
      <c r="X1519" s="238">
        <v>0</v>
      </c>
      <c r="Y1519" s="238">
        <v>0</v>
      </c>
      <c r="Z1519" s="238">
        <v>0</v>
      </c>
      <c r="AA1519" s="246">
        <v>2.36</v>
      </c>
      <c r="AB1519" s="93"/>
    </row>
    <row r="1520" spans="1:28" ht="19.5" customHeight="1" x14ac:dyDescent="0.15">
      <c r="A1520" s="191"/>
      <c r="B1520" s="194"/>
      <c r="C1520" s="190" t="s">
        <v>165</v>
      </c>
      <c r="D1520" s="185"/>
      <c r="E1520" s="186" t="s">
        <v>184</v>
      </c>
      <c r="F1520" s="238">
        <v>44.98</v>
      </c>
      <c r="G1520" s="238">
        <v>0</v>
      </c>
      <c r="H1520" s="238">
        <v>6.27</v>
      </c>
      <c r="I1520" s="238">
        <v>0.59</v>
      </c>
      <c r="J1520" s="238">
        <v>2.36</v>
      </c>
      <c r="K1520" s="238">
        <v>0</v>
      </c>
      <c r="L1520" s="238">
        <v>0.67</v>
      </c>
      <c r="M1520" s="238">
        <v>3.07</v>
      </c>
      <c r="N1520" s="238">
        <v>6.15</v>
      </c>
      <c r="O1520" s="238">
        <v>2.42</v>
      </c>
      <c r="P1520" s="238">
        <v>1.05</v>
      </c>
      <c r="Q1520" s="238">
        <v>1.45</v>
      </c>
      <c r="R1520" s="238">
        <v>1.44</v>
      </c>
      <c r="S1520" s="238">
        <v>0.57999999999999996</v>
      </c>
      <c r="T1520" s="238">
        <v>8.93</v>
      </c>
      <c r="U1520" s="238">
        <v>9.48</v>
      </c>
      <c r="V1520" s="238">
        <v>0</v>
      </c>
      <c r="W1520" s="238">
        <v>0.04</v>
      </c>
      <c r="X1520" s="238">
        <v>0.48</v>
      </c>
      <c r="Y1520" s="238">
        <v>0</v>
      </c>
      <c r="Z1520" s="238">
        <v>0</v>
      </c>
      <c r="AA1520" s="246">
        <v>0</v>
      </c>
      <c r="AB1520" s="93"/>
    </row>
    <row r="1521" spans="1:28" ht="19.5" customHeight="1" x14ac:dyDescent="0.15">
      <c r="A1521" s="191"/>
      <c r="B1521" s="194"/>
      <c r="C1521" s="194"/>
      <c r="D1521" s="188"/>
      <c r="E1521" s="186" t="s">
        <v>150</v>
      </c>
      <c r="F1521" s="238">
        <v>5.7009999999999996</v>
      </c>
      <c r="G1521" s="238">
        <v>0</v>
      </c>
      <c r="H1521" s="238">
        <v>4.0000000000000001E-3</v>
      </c>
      <c r="I1521" s="238">
        <v>1.4E-2</v>
      </c>
      <c r="J1521" s="238">
        <v>0.12</v>
      </c>
      <c r="K1521" s="238">
        <v>0</v>
      </c>
      <c r="L1521" s="238">
        <v>7.0000000000000007E-2</v>
      </c>
      <c r="M1521" s="238">
        <v>0.307</v>
      </c>
      <c r="N1521" s="238">
        <v>1.2809999999999999</v>
      </c>
      <c r="O1521" s="238">
        <v>0.60599999999999998</v>
      </c>
      <c r="P1521" s="238">
        <v>0.27300000000000002</v>
      </c>
      <c r="Q1521" s="238">
        <v>0.216</v>
      </c>
      <c r="R1521" s="238">
        <v>0.28399999999999997</v>
      </c>
      <c r="S1521" s="238">
        <v>6.8000000000000005E-2</v>
      </c>
      <c r="T1521" s="238">
        <v>1.0489999999999999</v>
      </c>
      <c r="U1521" s="238">
        <v>1.333</v>
      </c>
      <c r="V1521" s="238">
        <v>0</v>
      </c>
      <c r="W1521" s="238">
        <v>5.0000000000000001E-3</v>
      </c>
      <c r="X1521" s="238">
        <v>7.0999999999999994E-2</v>
      </c>
      <c r="Y1521" s="238">
        <v>0</v>
      </c>
      <c r="Z1521" s="238">
        <v>0</v>
      </c>
      <c r="AA1521" s="246">
        <v>0</v>
      </c>
      <c r="AB1521" s="93"/>
    </row>
    <row r="1522" spans="1:28" ht="19.5" customHeight="1" x14ac:dyDescent="0.15">
      <c r="A1522" s="191"/>
      <c r="B1522" s="193"/>
      <c r="C1522" s="190" t="s">
        <v>152</v>
      </c>
      <c r="D1522" s="185"/>
      <c r="E1522" s="186" t="s">
        <v>184</v>
      </c>
      <c r="F1522" s="238">
        <v>4323.26</v>
      </c>
      <c r="G1522" s="238">
        <v>0</v>
      </c>
      <c r="H1522" s="238">
        <v>1.1499999999999999</v>
      </c>
      <c r="I1522" s="238">
        <v>11.18</v>
      </c>
      <c r="J1522" s="238">
        <v>36.58</v>
      </c>
      <c r="K1522" s="238">
        <v>36.86</v>
      </c>
      <c r="L1522" s="238">
        <v>17.489999999999998</v>
      </c>
      <c r="M1522" s="238">
        <v>47.37</v>
      </c>
      <c r="N1522" s="238">
        <v>49.92</v>
      </c>
      <c r="O1522" s="238">
        <v>47.59</v>
      </c>
      <c r="P1522" s="238">
        <v>121.37</v>
      </c>
      <c r="Q1522" s="238">
        <v>285.86</v>
      </c>
      <c r="R1522" s="238">
        <v>527</v>
      </c>
      <c r="S1522" s="238">
        <v>838.33</v>
      </c>
      <c r="T1522" s="238">
        <v>1338.43</v>
      </c>
      <c r="U1522" s="238">
        <v>596.73</v>
      </c>
      <c r="V1522" s="238">
        <v>245.55</v>
      </c>
      <c r="W1522" s="238">
        <v>45.71</v>
      </c>
      <c r="X1522" s="238">
        <v>32.58</v>
      </c>
      <c r="Y1522" s="238">
        <v>4.29</v>
      </c>
      <c r="Z1522" s="238">
        <v>2.7</v>
      </c>
      <c r="AA1522" s="246">
        <v>36.57</v>
      </c>
      <c r="AB1522" s="93"/>
    </row>
    <row r="1523" spans="1:28" ht="19.5" customHeight="1" x14ac:dyDescent="0.15">
      <c r="A1523" s="191"/>
      <c r="B1523" s="194"/>
      <c r="C1523" s="194"/>
      <c r="D1523" s="188"/>
      <c r="E1523" s="186" t="s">
        <v>150</v>
      </c>
      <c r="F1523" s="238">
        <v>676.27300000000105</v>
      </c>
      <c r="G1523" s="238">
        <v>0</v>
      </c>
      <c r="H1523" s="238">
        <v>0</v>
      </c>
      <c r="I1523" s="238">
        <v>0.28100000000000003</v>
      </c>
      <c r="J1523" s="238">
        <v>1.8839999999999999</v>
      </c>
      <c r="K1523" s="238">
        <v>2.5840000000000001</v>
      </c>
      <c r="L1523" s="238">
        <v>1.5780000000000001</v>
      </c>
      <c r="M1523" s="238">
        <v>4.7329999999999997</v>
      </c>
      <c r="N1523" s="238">
        <v>5.4960000000000004</v>
      </c>
      <c r="O1523" s="238">
        <v>5.8019999999999996</v>
      </c>
      <c r="P1523" s="238">
        <v>16.341999999999999</v>
      </c>
      <c r="Q1523" s="238">
        <v>42.12</v>
      </c>
      <c r="R1523" s="238">
        <v>83.242999999999995</v>
      </c>
      <c r="S1523" s="238">
        <v>140.70600000000101</v>
      </c>
      <c r="T1523" s="238">
        <v>216.15199999999999</v>
      </c>
      <c r="U1523" s="238">
        <v>94.213000000000207</v>
      </c>
      <c r="V1523" s="238">
        <v>40.003</v>
      </c>
      <c r="W1523" s="238">
        <v>7.3220000000000001</v>
      </c>
      <c r="X1523" s="238">
        <v>5.609</v>
      </c>
      <c r="Y1523" s="238">
        <v>0.98899999999999999</v>
      </c>
      <c r="Z1523" s="238">
        <v>0.70299999999999996</v>
      </c>
      <c r="AA1523" s="246">
        <v>6.5129999999999999</v>
      </c>
      <c r="AB1523" s="93"/>
    </row>
    <row r="1524" spans="1:28" ht="19.5" customHeight="1" x14ac:dyDescent="0.15">
      <c r="A1524" s="191"/>
      <c r="B1524" s="195" t="s">
        <v>94</v>
      </c>
      <c r="C1524" s="186"/>
      <c r="D1524" s="186" t="s">
        <v>153</v>
      </c>
      <c r="E1524" s="186" t="s">
        <v>184</v>
      </c>
      <c r="F1524" s="238">
        <v>646.91</v>
      </c>
      <c r="G1524" s="238">
        <v>0</v>
      </c>
      <c r="H1524" s="238">
        <v>0</v>
      </c>
      <c r="I1524" s="238">
        <v>0</v>
      </c>
      <c r="J1524" s="238">
        <v>2.21</v>
      </c>
      <c r="K1524" s="238">
        <v>0</v>
      </c>
      <c r="L1524" s="238">
        <v>0</v>
      </c>
      <c r="M1524" s="238">
        <v>0</v>
      </c>
      <c r="N1524" s="238">
        <v>0</v>
      </c>
      <c r="O1524" s="238">
        <v>1.46</v>
      </c>
      <c r="P1524" s="238">
        <v>8</v>
      </c>
      <c r="Q1524" s="238">
        <v>26.25</v>
      </c>
      <c r="R1524" s="238">
        <v>85.99</v>
      </c>
      <c r="S1524" s="238">
        <v>201.6</v>
      </c>
      <c r="T1524" s="238">
        <v>200.73</v>
      </c>
      <c r="U1524" s="238">
        <v>57.56</v>
      </c>
      <c r="V1524" s="238">
        <v>34.479999999999997</v>
      </c>
      <c r="W1524" s="238">
        <v>5.37</v>
      </c>
      <c r="X1524" s="238">
        <v>7.24</v>
      </c>
      <c r="Y1524" s="238">
        <v>3.18</v>
      </c>
      <c r="Z1524" s="238">
        <v>2.59</v>
      </c>
      <c r="AA1524" s="250">
        <v>10.25</v>
      </c>
      <c r="AB1524" s="93"/>
    </row>
    <row r="1525" spans="1:28" ht="19.5" customHeight="1" x14ac:dyDescent="0.15">
      <c r="A1525" s="191"/>
      <c r="B1525" s="195"/>
      <c r="C1525" s="195" t="s">
        <v>10</v>
      </c>
      <c r="D1525" s="195"/>
      <c r="E1525" s="186" t="s">
        <v>150</v>
      </c>
      <c r="F1525" s="238">
        <v>156.941</v>
      </c>
      <c r="G1525" s="238">
        <v>0</v>
      </c>
      <c r="H1525" s="238">
        <v>0</v>
      </c>
      <c r="I1525" s="238">
        <v>0</v>
      </c>
      <c r="J1525" s="238">
        <v>0.155</v>
      </c>
      <c r="K1525" s="238">
        <v>0</v>
      </c>
      <c r="L1525" s="238">
        <v>0</v>
      </c>
      <c r="M1525" s="238">
        <v>0</v>
      </c>
      <c r="N1525" s="238">
        <v>0</v>
      </c>
      <c r="O1525" s="238">
        <v>0.26300000000000001</v>
      </c>
      <c r="P1525" s="238">
        <v>1.6</v>
      </c>
      <c r="Q1525" s="238">
        <v>5.7720000000000002</v>
      </c>
      <c r="R1525" s="238">
        <v>19.268000000000001</v>
      </c>
      <c r="S1525" s="238">
        <v>48.368000000000002</v>
      </c>
      <c r="T1525" s="238">
        <v>49.920000000000101</v>
      </c>
      <c r="U1525" s="238">
        <v>14.949</v>
      </c>
      <c r="V1525" s="238">
        <v>8.9639999999999898</v>
      </c>
      <c r="W1525" s="238">
        <v>1.3939999999999999</v>
      </c>
      <c r="X1525" s="238">
        <v>1.8839999999999999</v>
      </c>
      <c r="Y1525" s="238">
        <v>0.82599999999999996</v>
      </c>
      <c r="Z1525" s="238">
        <v>0.68700000000000006</v>
      </c>
      <c r="AA1525" s="246">
        <v>2.891</v>
      </c>
      <c r="AB1525" s="93"/>
    </row>
    <row r="1526" spans="1:28" ht="19.5" customHeight="1" x14ac:dyDescent="0.15">
      <c r="A1526" s="191"/>
      <c r="B1526" s="195"/>
      <c r="C1526" s="195"/>
      <c r="D1526" s="186" t="s">
        <v>157</v>
      </c>
      <c r="E1526" s="186" t="s">
        <v>184</v>
      </c>
      <c r="F1526" s="238">
        <v>618.92999999999995</v>
      </c>
      <c r="G1526" s="238">
        <v>0</v>
      </c>
      <c r="H1526" s="238">
        <v>0</v>
      </c>
      <c r="I1526" s="238">
        <v>0</v>
      </c>
      <c r="J1526" s="238">
        <v>2.21</v>
      </c>
      <c r="K1526" s="238">
        <v>0</v>
      </c>
      <c r="L1526" s="238">
        <v>0</v>
      </c>
      <c r="M1526" s="238">
        <v>0</v>
      </c>
      <c r="N1526" s="238">
        <v>0</v>
      </c>
      <c r="O1526" s="238">
        <v>1.46</v>
      </c>
      <c r="P1526" s="238">
        <v>8</v>
      </c>
      <c r="Q1526" s="238">
        <v>26.25</v>
      </c>
      <c r="R1526" s="238">
        <v>85.99</v>
      </c>
      <c r="S1526" s="238">
        <v>200.06</v>
      </c>
      <c r="T1526" s="238">
        <v>183.42</v>
      </c>
      <c r="U1526" s="238">
        <v>57.31</v>
      </c>
      <c r="V1526" s="238">
        <v>34.479999999999997</v>
      </c>
      <c r="W1526" s="238">
        <v>5.37</v>
      </c>
      <c r="X1526" s="238">
        <v>7.24</v>
      </c>
      <c r="Y1526" s="238">
        <v>3.18</v>
      </c>
      <c r="Z1526" s="238">
        <v>2.17</v>
      </c>
      <c r="AA1526" s="246">
        <v>1.79</v>
      </c>
      <c r="AB1526" s="93"/>
    </row>
    <row r="1527" spans="1:28" ht="19.5" customHeight="1" x14ac:dyDescent="0.15">
      <c r="A1527" s="191"/>
      <c r="B1527" s="195"/>
      <c r="C1527" s="195"/>
      <c r="D1527" s="195"/>
      <c r="E1527" s="186" t="s">
        <v>150</v>
      </c>
      <c r="F1527" s="238">
        <v>149.63200000000001</v>
      </c>
      <c r="G1527" s="238">
        <v>0</v>
      </c>
      <c r="H1527" s="238">
        <v>0</v>
      </c>
      <c r="I1527" s="238">
        <v>0</v>
      </c>
      <c r="J1527" s="238">
        <v>0.155</v>
      </c>
      <c r="K1527" s="238">
        <v>0</v>
      </c>
      <c r="L1527" s="238">
        <v>0</v>
      </c>
      <c r="M1527" s="238">
        <v>0</v>
      </c>
      <c r="N1527" s="238">
        <v>0</v>
      </c>
      <c r="O1527" s="238">
        <v>0.26300000000000001</v>
      </c>
      <c r="P1527" s="238">
        <v>1.6</v>
      </c>
      <c r="Q1527" s="238">
        <v>5.7720000000000002</v>
      </c>
      <c r="R1527" s="238">
        <v>19.268000000000001</v>
      </c>
      <c r="S1527" s="238">
        <v>47.999000000000002</v>
      </c>
      <c r="T1527" s="238">
        <v>45.593000000000103</v>
      </c>
      <c r="U1527" s="238">
        <v>14.884</v>
      </c>
      <c r="V1527" s="238">
        <v>8.9639999999999898</v>
      </c>
      <c r="W1527" s="238">
        <v>1.3939999999999999</v>
      </c>
      <c r="X1527" s="238">
        <v>1.8839999999999999</v>
      </c>
      <c r="Y1527" s="238">
        <v>0.82599999999999996</v>
      </c>
      <c r="Z1527" s="238">
        <v>0.56499999999999995</v>
      </c>
      <c r="AA1527" s="246">
        <v>0.46500000000000002</v>
      </c>
      <c r="AB1527" s="93"/>
    </row>
    <row r="1528" spans="1:28" ht="19.5" customHeight="1" x14ac:dyDescent="0.15">
      <c r="A1528" s="191"/>
      <c r="B1528" s="195" t="s">
        <v>65</v>
      </c>
      <c r="C1528" s="195" t="s">
        <v>159</v>
      </c>
      <c r="D1528" s="186" t="s">
        <v>160</v>
      </c>
      <c r="E1528" s="186" t="s">
        <v>184</v>
      </c>
      <c r="F1528" s="238">
        <v>19.100000000000001</v>
      </c>
      <c r="G1528" s="238">
        <v>0</v>
      </c>
      <c r="H1528" s="238">
        <v>0</v>
      </c>
      <c r="I1528" s="238">
        <v>0</v>
      </c>
      <c r="J1528" s="238">
        <v>0</v>
      </c>
      <c r="K1528" s="238">
        <v>0</v>
      </c>
      <c r="L1528" s="238">
        <v>0</v>
      </c>
      <c r="M1528" s="238">
        <v>0</v>
      </c>
      <c r="N1528" s="238">
        <v>0</v>
      </c>
      <c r="O1528" s="238">
        <v>0</v>
      </c>
      <c r="P1528" s="238">
        <v>0</v>
      </c>
      <c r="Q1528" s="238">
        <v>0</v>
      </c>
      <c r="R1528" s="238">
        <v>0</v>
      </c>
      <c r="S1528" s="238">
        <v>1.54</v>
      </c>
      <c r="T1528" s="238">
        <v>17.309999999999999</v>
      </c>
      <c r="U1528" s="238">
        <v>0.25</v>
      </c>
      <c r="V1528" s="238">
        <v>0</v>
      </c>
      <c r="W1528" s="238">
        <v>0</v>
      </c>
      <c r="X1528" s="238">
        <v>0</v>
      </c>
      <c r="Y1528" s="238">
        <v>0</v>
      </c>
      <c r="Z1528" s="238">
        <v>0</v>
      </c>
      <c r="AA1528" s="246">
        <v>0</v>
      </c>
      <c r="AB1528" s="93"/>
    </row>
    <row r="1529" spans="1:28" ht="19.5" customHeight="1" x14ac:dyDescent="0.15">
      <c r="A1529" s="191"/>
      <c r="B1529" s="195"/>
      <c r="C1529" s="195"/>
      <c r="D1529" s="195"/>
      <c r="E1529" s="186" t="s">
        <v>150</v>
      </c>
      <c r="F1529" s="238">
        <v>4.7610000000000001</v>
      </c>
      <c r="G1529" s="238">
        <v>0</v>
      </c>
      <c r="H1529" s="238">
        <v>0</v>
      </c>
      <c r="I1529" s="238">
        <v>0</v>
      </c>
      <c r="J1529" s="238">
        <v>0</v>
      </c>
      <c r="K1529" s="238">
        <v>0</v>
      </c>
      <c r="L1529" s="238">
        <v>0</v>
      </c>
      <c r="M1529" s="238">
        <v>0</v>
      </c>
      <c r="N1529" s="238">
        <v>0</v>
      </c>
      <c r="O1529" s="238">
        <v>0</v>
      </c>
      <c r="P1529" s="238">
        <v>0</v>
      </c>
      <c r="Q1529" s="238">
        <v>0</v>
      </c>
      <c r="R1529" s="238">
        <v>0</v>
      </c>
      <c r="S1529" s="238">
        <v>0.36899999999999999</v>
      </c>
      <c r="T1529" s="238">
        <v>4.327</v>
      </c>
      <c r="U1529" s="238">
        <v>6.5000000000000002E-2</v>
      </c>
      <c r="V1529" s="238">
        <v>0</v>
      </c>
      <c r="W1529" s="238">
        <v>0</v>
      </c>
      <c r="X1529" s="238">
        <v>0</v>
      </c>
      <c r="Y1529" s="238">
        <v>0</v>
      </c>
      <c r="Z1529" s="238">
        <v>0</v>
      </c>
      <c r="AA1529" s="246">
        <v>0</v>
      </c>
      <c r="AB1529" s="93"/>
    </row>
    <row r="1530" spans="1:28" ht="19.5" customHeight="1" x14ac:dyDescent="0.15">
      <c r="A1530" s="191" t="s">
        <v>85</v>
      </c>
      <c r="B1530" s="195"/>
      <c r="C1530" s="195"/>
      <c r="D1530" s="186" t="s">
        <v>166</v>
      </c>
      <c r="E1530" s="186" t="s">
        <v>184</v>
      </c>
      <c r="F1530" s="238">
        <v>8.8800000000000008</v>
      </c>
      <c r="G1530" s="238">
        <v>0</v>
      </c>
      <c r="H1530" s="238">
        <v>0</v>
      </c>
      <c r="I1530" s="238">
        <v>0</v>
      </c>
      <c r="J1530" s="238">
        <v>0</v>
      </c>
      <c r="K1530" s="238">
        <v>0</v>
      </c>
      <c r="L1530" s="238">
        <v>0</v>
      </c>
      <c r="M1530" s="238">
        <v>0</v>
      </c>
      <c r="N1530" s="238">
        <v>0</v>
      </c>
      <c r="O1530" s="238">
        <v>0</v>
      </c>
      <c r="P1530" s="238">
        <v>0</v>
      </c>
      <c r="Q1530" s="238">
        <v>0</v>
      </c>
      <c r="R1530" s="238">
        <v>0</v>
      </c>
      <c r="S1530" s="238">
        <v>0</v>
      </c>
      <c r="T1530" s="238">
        <v>0</v>
      </c>
      <c r="U1530" s="238">
        <v>0</v>
      </c>
      <c r="V1530" s="238">
        <v>0</v>
      </c>
      <c r="W1530" s="238">
        <v>0</v>
      </c>
      <c r="X1530" s="238">
        <v>0</v>
      </c>
      <c r="Y1530" s="238">
        <v>0</v>
      </c>
      <c r="Z1530" s="238">
        <v>0.42</v>
      </c>
      <c r="AA1530" s="246">
        <v>8.4600000000000009</v>
      </c>
      <c r="AB1530" s="93"/>
    </row>
    <row r="1531" spans="1:28" ht="19.5" customHeight="1" x14ac:dyDescent="0.15">
      <c r="A1531" s="191"/>
      <c r="B1531" s="195"/>
      <c r="C1531" s="195" t="s">
        <v>162</v>
      </c>
      <c r="D1531" s="195"/>
      <c r="E1531" s="186" t="s">
        <v>150</v>
      </c>
      <c r="F1531" s="238">
        <v>2.548</v>
      </c>
      <c r="G1531" s="238">
        <v>0</v>
      </c>
      <c r="H1531" s="238">
        <v>0</v>
      </c>
      <c r="I1531" s="238">
        <v>0</v>
      </c>
      <c r="J1531" s="238">
        <v>0</v>
      </c>
      <c r="K1531" s="238">
        <v>0</v>
      </c>
      <c r="L1531" s="238">
        <v>0</v>
      </c>
      <c r="M1531" s="238">
        <v>0</v>
      </c>
      <c r="N1531" s="238">
        <v>0</v>
      </c>
      <c r="O1531" s="238">
        <v>0</v>
      </c>
      <c r="P1531" s="238">
        <v>0</v>
      </c>
      <c r="Q1531" s="238">
        <v>0</v>
      </c>
      <c r="R1531" s="238">
        <v>0</v>
      </c>
      <c r="S1531" s="238">
        <v>0</v>
      </c>
      <c r="T1531" s="238">
        <v>0</v>
      </c>
      <c r="U1531" s="238">
        <v>0</v>
      </c>
      <c r="V1531" s="238">
        <v>0</v>
      </c>
      <c r="W1531" s="238">
        <v>0</v>
      </c>
      <c r="X1531" s="238">
        <v>0</v>
      </c>
      <c r="Y1531" s="238">
        <v>0</v>
      </c>
      <c r="Z1531" s="238">
        <v>0.122</v>
      </c>
      <c r="AA1531" s="246">
        <v>2.4260000000000002</v>
      </c>
      <c r="AB1531" s="93"/>
    </row>
    <row r="1532" spans="1:28" ht="19.5" customHeight="1" x14ac:dyDescent="0.15">
      <c r="A1532" s="191"/>
      <c r="B1532" s="195" t="s">
        <v>20</v>
      </c>
      <c r="C1532" s="195"/>
      <c r="D1532" s="186" t="s">
        <v>164</v>
      </c>
      <c r="E1532" s="186" t="s">
        <v>184</v>
      </c>
      <c r="F1532" s="238">
        <v>0</v>
      </c>
      <c r="G1532" s="238">
        <v>0</v>
      </c>
      <c r="H1532" s="238">
        <v>0</v>
      </c>
      <c r="I1532" s="238">
        <v>0</v>
      </c>
      <c r="J1532" s="238">
        <v>0</v>
      </c>
      <c r="K1532" s="238">
        <v>0</v>
      </c>
      <c r="L1532" s="238">
        <v>0</v>
      </c>
      <c r="M1532" s="238">
        <v>0</v>
      </c>
      <c r="N1532" s="238">
        <v>0</v>
      </c>
      <c r="O1532" s="238">
        <v>0</v>
      </c>
      <c r="P1532" s="238">
        <v>0</v>
      </c>
      <c r="Q1532" s="238">
        <v>0</v>
      </c>
      <c r="R1532" s="238">
        <v>0</v>
      </c>
      <c r="S1532" s="238">
        <v>0</v>
      </c>
      <c r="T1532" s="238">
        <v>0</v>
      </c>
      <c r="U1532" s="238">
        <v>0</v>
      </c>
      <c r="V1532" s="238">
        <v>0</v>
      </c>
      <c r="W1532" s="238">
        <v>0</v>
      </c>
      <c r="X1532" s="238">
        <v>0</v>
      </c>
      <c r="Y1532" s="238">
        <v>0</v>
      </c>
      <c r="Z1532" s="238">
        <v>0</v>
      </c>
      <c r="AA1532" s="246">
        <v>0</v>
      </c>
      <c r="AB1532" s="93"/>
    </row>
    <row r="1533" spans="1:28" ht="19.5" customHeight="1" x14ac:dyDescent="0.15">
      <c r="A1533" s="191"/>
      <c r="B1533" s="195"/>
      <c r="C1533" s="195"/>
      <c r="D1533" s="195"/>
      <c r="E1533" s="186" t="s">
        <v>150</v>
      </c>
      <c r="F1533" s="238">
        <v>0</v>
      </c>
      <c r="G1533" s="238">
        <v>0</v>
      </c>
      <c r="H1533" s="238">
        <v>0</v>
      </c>
      <c r="I1533" s="238">
        <v>0</v>
      </c>
      <c r="J1533" s="238">
        <v>0</v>
      </c>
      <c r="K1533" s="238">
        <v>0</v>
      </c>
      <c r="L1533" s="238">
        <v>0</v>
      </c>
      <c r="M1533" s="238">
        <v>0</v>
      </c>
      <c r="N1533" s="238">
        <v>0</v>
      </c>
      <c r="O1533" s="238">
        <v>0</v>
      </c>
      <c r="P1533" s="238">
        <v>0</v>
      </c>
      <c r="Q1533" s="238">
        <v>0</v>
      </c>
      <c r="R1533" s="238">
        <v>0</v>
      </c>
      <c r="S1533" s="238">
        <v>0</v>
      </c>
      <c r="T1533" s="238">
        <v>0</v>
      </c>
      <c r="U1533" s="238">
        <v>0</v>
      </c>
      <c r="V1533" s="238">
        <v>0</v>
      </c>
      <c r="W1533" s="238">
        <v>0</v>
      </c>
      <c r="X1533" s="238">
        <v>0</v>
      </c>
      <c r="Y1533" s="238">
        <v>0</v>
      </c>
      <c r="Z1533" s="238">
        <v>0</v>
      </c>
      <c r="AA1533" s="246">
        <v>0</v>
      </c>
      <c r="AB1533" s="93"/>
    </row>
    <row r="1534" spans="1:28" ht="19.5" customHeight="1" x14ac:dyDescent="0.15">
      <c r="A1534" s="191"/>
      <c r="B1534" s="194"/>
      <c r="C1534" s="190" t="s">
        <v>165</v>
      </c>
      <c r="D1534" s="185"/>
      <c r="E1534" s="186" t="s">
        <v>184</v>
      </c>
      <c r="F1534" s="238">
        <v>3676.35</v>
      </c>
      <c r="G1534" s="238">
        <v>0</v>
      </c>
      <c r="H1534" s="238">
        <v>1.1499999999999999</v>
      </c>
      <c r="I1534" s="238">
        <v>11.18</v>
      </c>
      <c r="J1534" s="238">
        <v>34.369999999999997</v>
      </c>
      <c r="K1534" s="238">
        <v>36.86</v>
      </c>
      <c r="L1534" s="238">
        <v>17.489999999999998</v>
      </c>
      <c r="M1534" s="238">
        <v>47.37</v>
      </c>
      <c r="N1534" s="238">
        <v>49.92</v>
      </c>
      <c r="O1534" s="238">
        <v>46.13</v>
      </c>
      <c r="P1534" s="238">
        <v>113.37</v>
      </c>
      <c r="Q1534" s="238">
        <v>259.61</v>
      </c>
      <c r="R1534" s="238">
        <v>441.01</v>
      </c>
      <c r="S1534" s="238">
        <v>636.73</v>
      </c>
      <c r="T1534" s="238">
        <v>1137.7</v>
      </c>
      <c r="U1534" s="238">
        <v>539.16999999999996</v>
      </c>
      <c r="V1534" s="238">
        <v>211.07</v>
      </c>
      <c r="W1534" s="238">
        <v>40.340000000000003</v>
      </c>
      <c r="X1534" s="238">
        <v>25.34</v>
      </c>
      <c r="Y1534" s="238">
        <v>1.1100000000000001</v>
      </c>
      <c r="Z1534" s="238">
        <v>0.11</v>
      </c>
      <c r="AA1534" s="246">
        <v>26.32</v>
      </c>
      <c r="AB1534" s="93"/>
    </row>
    <row r="1535" spans="1:28" ht="19.5" customHeight="1" thickBot="1" x14ac:dyDescent="0.2">
      <c r="A1535" s="196"/>
      <c r="B1535" s="197"/>
      <c r="C1535" s="197"/>
      <c r="D1535" s="198"/>
      <c r="E1535" s="199" t="s">
        <v>150</v>
      </c>
      <c r="F1535" s="238">
        <v>519.33200000000102</v>
      </c>
      <c r="G1535" s="249">
        <v>0</v>
      </c>
      <c r="H1535" s="248">
        <v>0</v>
      </c>
      <c r="I1535" s="248">
        <v>0.28100000000000003</v>
      </c>
      <c r="J1535" s="248">
        <v>1.7290000000000001</v>
      </c>
      <c r="K1535" s="248">
        <v>2.5840000000000001</v>
      </c>
      <c r="L1535" s="248">
        <v>1.5780000000000001</v>
      </c>
      <c r="M1535" s="248">
        <v>4.7329999999999997</v>
      </c>
      <c r="N1535" s="248">
        <v>5.4960000000000004</v>
      </c>
      <c r="O1535" s="248">
        <v>5.5389999999999997</v>
      </c>
      <c r="P1535" s="248">
        <v>14.742000000000001</v>
      </c>
      <c r="Q1535" s="248">
        <v>36.347999999999999</v>
      </c>
      <c r="R1535" s="248">
        <v>63.975000000000001</v>
      </c>
      <c r="S1535" s="248">
        <v>92.338000000000605</v>
      </c>
      <c r="T1535" s="248">
        <v>166.232</v>
      </c>
      <c r="U1535" s="248">
        <v>79.264000000000195</v>
      </c>
      <c r="V1535" s="248">
        <v>31.039000000000001</v>
      </c>
      <c r="W1535" s="248">
        <v>5.9279999999999999</v>
      </c>
      <c r="X1535" s="248">
        <v>3.7250000000000001</v>
      </c>
      <c r="Y1535" s="248">
        <v>0.16300000000000001</v>
      </c>
      <c r="Z1535" s="248">
        <v>1.6E-2</v>
      </c>
      <c r="AA1535" s="247">
        <v>3.6219999999999999</v>
      </c>
      <c r="AB1535" s="93"/>
    </row>
    <row r="1536" spans="1:28" ht="19.5" customHeight="1" x14ac:dyDescent="0.15">
      <c r="A1536" s="390" t="s">
        <v>119</v>
      </c>
      <c r="B1536" s="393" t="s">
        <v>120</v>
      </c>
      <c r="C1536" s="394"/>
      <c r="D1536" s="395"/>
      <c r="E1536" s="195" t="s">
        <v>184</v>
      </c>
      <c r="F1536" s="246">
        <v>239.61</v>
      </c>
    </row>
    <row r="1537" spans="1:28" ht="19.5" customHeight="1" x14ac:dyDescent="0.15">
      <c r="A1537" s="391"/>
      <c r="B1537" s="396" t="s">
        <v>206</v>
      </c>
      <c r="C1537" s="397"/>
      <c r="D1537" s="398"/>
      <c r="E1537" s="186" t="s">
        <v>184</v>
      </c>
      <c r="F1537" s="246">
        <v>157.19999999999999</v>
      </c>
    </row>
    <row r="1538" spans="1:28" ht="19.5" customHeight="1" x14ac:dyDescent="0.15">
      <c r="A1538" s="392"/>
      <c r="B1538" s="396" t="s">
        <v>207</v>
      </c>
      <c r="C1538" s="397"/>
      <c r="D1538" s="398"/>
      <c r="E1538" s="186" t="s">
        <v>184</v>
      </c>
      <c r="F1538" s="246">
        <v>82.41</v>
      </c>
    </row>
    <row r="1539" spans="1:28" ht="19.5" customHeight="1" thickBot="1" x14ac:dyDescent="0.2">
      <c r="A1539" s="399" t="s">
        <v>205</v>
      </c>
      <c r="B1539" s="400"/>
      <c r="C1539" s="400"/>
      <c r="D1539" s="401"/>
      <c r="E1539" s="200" t="s">
        <v>184</v>
      </c>
      <c r="F1539" s="245">
        <v>0</v>
      </c>
    </row>
    <row r="1541" spans="1:28" ht="19.5" customHeight="1" x14ac:dyDescent="0.15">
      <c r="A1541" s="88" t="s">
        <v>387</v>
      </c>
      <c r="F1541" s="259" t="s">
        <v>514</v>
      </c>
    </row>
    <row r="1542" spans="1:28" ht="19.5" customHeight="1" thickBot="1" x14ac:dyDescent="0.2">
      <c r="A1542" s="387" t="s">
        <v>28</v>
      </c>
      <c r="B1542" s="389"/>
      <c r="C1542" s="389"/>
      <c r="D1542" s="389"/>
      <c r="E1542" s="389"/>
      <c r="F1542" s="389"/>
      <c r="G1542" s="389"/>
      <c r="H1542" s="389"/>
      <c r="I1542" s="389"/>
      <c r="J1542" s="389"/>
      <c r="K1542" s="389"/>
      <c r="L1542" s="389"/>
      <c r="M1542" s="389"/>
      <c r="N1542" s="389"/>
      <c r="O1542" s="389"/>
      <c r="P1542" s="389"/>
      <c r="Q1542" s="389"/>
      <c r="R1542" s="389"/>
      <c r="S1542" s="389"/>
      <c r="T1542" s="389"/>
      <c r="U1542" s="389"/>
      <c r="V1542" s="389"/>
      <c r="W1542" s="389"/>
      <c r="X1542" s="389"/>
      <c r="Y1542" s="389"/>
      <c r="Z1542" s="389"/>
      <c r="AA1542" s="389"/>
    </row>
    <row r="1543" spans="1:28" ht="19.5" customHeight="1" x14ac:dyDescent="0.15">
      <c r="A1543" s="182" t="s">
        <v>180</v>
      </c>
      <c r="B1543" s="183"/>
      <c r="C1543" s="183"/>
      <c r="D1543" s="183"/>
      <c r="E1543" s="183"/>
      <c r="F1543" s="90" t="s">
        <v>181</v>
      </c>
      <c r="G1543" s="91"/>
      <c r="H1543" s="91"/>
      <c r="I1543" s="91"/>
      <c r="J1543" s="91"/>
      <c r="K1543" s="91"/>
      <c r="L1543" s="91"/>
      <c r="M1543" s="91"/>
      <c r="N1543" s="91"/>
      <c r="O1543" s="91"/>
      <c r="P1543" s="91"/>
      <c r="Q1543" s="258"/>
      <c r="R1543" s="92"/>
      <c r="S1543" s="91"/>
      <c r="T1543" s="91"/>
      <c r="U1543" s="91"/>
      <c r="V1543" s="91"/>
      <c r="W1543" s="91"/>
      <c r="X1543" s="91"/>
      <c r="Y1543" s="91"/>
      <c r="Z1543" s="91"/>
      <c r="AA1543" s="257" t="s">
        <v>182</v>
      </c>
      <c r="AB1543" s="93"/>
    </row>
    <row r="1544" spans="1:28" ht="19.5" customHeight="1" x14ac:dyDescent="0.15">
      <c r="A1544" s="184" t="s">
        <v>183</v>
      </c>
      <c r="B1544" s="185"/>
      <c r="C1544" s="185"/>
      <c r="D1544" s="185"/>
      <c r="E1544" s="186" t="s">
        <v>184</v>
      </c>
      <c r="F1544" s="238">
        <v>5667.82</v>
      </c>
      <c r="G1544" s="254" t="s">
        <v>185</v>
      </c>
      <c r="H1544" s="254" t="s">
        <v>186</v>
      </c>
      <c r="I1544" s="254" t="s">
        <v>187</v>
      </c>
      <c r="J1544" s="254" t="s">
        <v>188</v>
      </c>
      <c r="K1544" s="254" t="s">
        <v>228</v>
      </c>
      <c r="L1544" s="254" t="s">
        <v>229</v>
      </c>
      <c r="M1544" s="254" t="s">
        <v>230</v>
      </c>
      <c r="N1544" s="254" t="s">
        <v>231</v>
      </c>
      <c r="O1544" s="254" t="s">
        <v>232</v>
      </c>
      <c r="P1544" s="254" t="s">
        <v>233</v>
      </c>
      <c r="Q1544" s="256" t="s">
        <v>234</v>
      </c>
      <c r="R1544" s="255" t="s">
        <v>235</v>
      </c>
      <c r="S1544" s="254" t="s">
        <v>236</v>
      </c>
      <c r="T1544" s="254" t="s">
        <v>237</v>
      </c>
      <c r="U1544" s="254" t="s">
        <v>238</v>
      </c>
      <c r="V1544" s="254" t="s">
        <v>239</v>
      </c>
      <c r="W1544" s="254" t="s">
        <v>42</v>
      </c>
      <c r="X1544" s="254" t="s">
        <v>147</v>
      </c>
      <c r="Y1544" s="254" t="s">
        <v>148</v>
      </c>
      <c r="Z1544" s="254" t="s">
        <v>149</v>
      </c>
      <c r="AA1544" s="251"/>
      <c r="AB1544" s="93"/>
    </row>
    <row r="1545" spans="1:28" ht="19.5" customHeight="1" x14ac:dyDescent="0.15">
      <c r="A1545" s="187"/>
      <c r="B1545" s="188"/>
      <c r="C1545" s="188"/>
      <c r="D1545" s="188"/>
      <c r="E1545" s="186" t="s">
        <v>150</v>
      </c>
      <c r="F1545" s="238">
        <v>1258.3889999999999</v>
      </c>
      <c r="G1545" s="252"/>
      <c r="H1545" s="252"/>
      <c r="I1545" s="252"/>
      <c r="J1545" s="252"/>
      <c r="K1545" s="252"/>
      <c r="L1545" s="252"/>
      <c r="M1545" s="252"/>
      <c r="N1545" s="252"/>
      <c r="O1545" s="252"/>
      <c r="P1545" s="252"/>
      <c r="Q1545" s="253"/>
      <c r="R1545" s="94"/>
      <c r="S1545" s="252"/>
      <c r="T1545" s="252"/>
      <c r="U1545" s="252"/>
      <c r="V1545" s="252"/>
      <c r="W1545" s="252"/>
      <c r="X1545" s="252"/>
      <c r="Y1545" s="252"/>
      <c r="Z1545" s="252"/>
      <c r="AA1545" s="251" t="s">
        <v>151</v>
      </c>
      <c r="AB1545" s="93"/>
    </row>
    <row r="1546" spans="1:28" ht="19.5" customHeight="1" x14ac:dyDescent="0.15">
      <c r="A1546" s="189"/>
      <c r="B1546" s="190" t="s">
        <v>152</v>
      </c>
      <c r="C1546" s="185"/>
      <c r="D1546" s="185"/>
      <c r="E1546" s="186" t="s">
        <v>184</v>
      </c>
      <c r="F1546" s="238">
        <v>5556.29</v>
      </c>
      <c r="G1546" s="238">
        <v>0.41</v>
      </c>
      <c r="H1546" s="238">
        <v>58.3</v>
      </c>
      <c r="I1546" s="238">
        <v>166.98</v>
      </c>
      <c r="J1546" s="238">
        <v>73.41</v>
      </c>
      <c r="K1546" s="238">
        <v>90.22</v>
      </c>
      <c r="L1546" s="238">
        <v>71.14</v>
      </c>
      <c r="M1546" s="238">
        <v>196.02</v>
      </c>
      <c r="N1546" s="238">
        <v>196.43</v>
      </c>
      <c r="O1546" s="238">
        <v>349.38</v>
      </c>
      <c r="P1546" s="238">
        <v>457.46</v>
      </c>
      <c r="Q1546" s="238">
        <v>355.08</v>
      </c>
      <c r="R1546" s="238">
        <v>806.64</v>
      </c>
      <c r="S1546" s="238">
        <v>875.78</v>
      </c>
      <c r="T1546" s="238">
        <v>791.69</v>
      </c>
      <c r="U1546" s="238">
        <v>516.89</v>
      </c>
      <c r="V1546" s="238">
        <v>278.41000000000003</v>
      </c>
      <c r="W1546" s="238">
        <v>95.71</v>
      </c>
      <c r="X1546" s="238">
        <v>52.68</v>
      </c>
      <c r="Y1546" s="238">
        <v>18.399999999999999</v>
      </c>
      <c r="Z1546" s="238">
        <v>93.5</v>
      </c>
      <c r="AA1546" s="246">
        <v>11.76</v>
      </c>
      <c r="AB1546" s="93"/>
    </row>
    <row r="1547" spans="1:28" ht="19.5" customHeight="1" x14ac:dyDescent="0.15">
      <c r="A1547" s="191"/>
      <c r="B1547" s="192"/>
      <c r="C1547" s="188"/>
      <c r="D1547" s="188"/>
      <c r="E1547" s="186" t="s">
        <v>150</v>
      </c>
      <c r="F1547" s="238">
        <v>1258.3889999999999</v>
      </c>
      <c r="G1547" s="238">
        <v>0</v>
      </c>
      <c r="H1547" s="238">
        <v>2E-3</v>
      </c>
      <c r="I1547" s="238">
        <v>3.8719999999999901</v>
      </c>
      <c r="J1547" s="238">
        <v>3.153</v>
      </c>
      <c r="K1547" s="238">
        <v>10.486000000000001</v>
      </c>
      <c r="L1547" s="238">
        <v>12.273</v>
      </c>
      <c r="M1547" s="238">
        <v>45.427999999999997</v>
      </c>
      <c r="N1547" s="238">
        <v>53.612000000000101</v>
      </c>
      <c r="O1547" s="238">
        <v>109.251</v>
      </c>
      <c r="P1547" s="238">
        <v>142.703</v>
      </c>
      <c r="Q1547" s="238">
        <v>99.745000000000005</v>
      </c>
      <c r="R1547" s="238">
        <v>197.506</v>
      </c>
      <c r="S1547" s="238">
        <v>212.773</v>
      </c>
      <c r="T1547" s="238">
        <v>161.703</v>
      </c>
      <c r="U1547" s="238">
        <v>101.056</v>
      </c>
      <c r="V1547" s="238">
        <v>57.238</v>
      </c>
      <c r="W1547" s="238">
        <v>18.532</v>
      </c>
      <c r="X1547" s="238">
        <v>9.1010000000000009</v>
      </c>
      <c r="Y1547" s="238">
        <v>2.972</v>
      </c>
      <c r="Z1547" s="238">
        <v>14.7</v>
      </c>
      <c r="AA1547" s="246">
        <v>2.2829999999999999</v>
      </c>
      <c r="AB1547" s="93"/>
    </row>
    <row r="1548" spans="1:28" ht="19.5" customHeight="1" x14ac:dyDescent="0.15">
      <c r="A1548" s="191"/>
      <c r="B1548" s="193"/>
      <c r="C1548" s="190" t="s">
        <v>152</v>
      </c>
      <c r="D1548" s="185"/>
      <c r="E1548" s="186" t="s">
        <v>184</v>
      </c>
      <c r="F1548" s="238">
        <v>2714.77</v>
      </c>
      <c r="G1548" s="238">
        <v>0.41</v>
      </c>
      <c r="H1548" s="238">
        <v>2.83</v>
      </c>
      <c r="I1548" s="238">
        <v>48.14</v>
      </c>
      <c r="J1548" s="238">
        <v>35.04</v>
      </c>
      <c r="K1548" s="238">
        <v>62.2</v>
      </c>
      <c r="L1548" s="238">
        <v>51.67</v>
      </c>
      <c r="M1548" s="238">
        <v>173.65</v>
      </c>
      <c r="N1548" s="238">
        <v>179.99</v>
      </c>
      <c r="O1548" s="238">
        <v>337.65</v>
      </c>
      <c r="P1548" s="238">
        <v>417.08</v>
      </c>
      <c r="Q1548" s="238">
        <v>249.69</v>
      </c>
      <c r="R1548" s="238">
        <v>396.3</v>
      </c>
      <c r="S1548" s="238">
        <v>401.68</v>
      </c>
      <c r="T1548" s="238">
        <v>185.44</v>
      </c>
      <c r="U1548" s="238">
        <v>85</v>
      </c>
      <c r="V1548" s="238">
        <v>59.4</v>
      </c>
      <c r="W1548" s="238">
        <v>16.88</v>
      </c>
      <c r="X1548" s="238">
        <v>5.16</v>
      </c>
      <c r="Y1548" s="238">
        <v>0.84</v>
      </c>
      <c r="Z1548" s="238">
        <v>3.63</v>
      </c>
      <c r="AA1548" s="246">
        <v>2.09</v>
      </c>
      <c r="AB1548" s="93"/>
    </row>
    <row r="1549" spans="1:28" ht="19.5" customHeight="1" x14ac:dyDescent="0.15">
      <c r="A1549" s="191"/>
      <c r="B1549" s="194"/>
      <c r="C1549" s="194"/>
      <c r="D1549" s="188"/>
      <c r="E1549" s="186" t="s">
        <v>150</v>
      </c>
      <c r="F1549" s="238">
        <v>862.64099999999996</v>
      </c>
      <c r="G1549" s="238">
        <v>0</v>
      </c>
      <c r="H1549" s="238">
        <v>0</v>
      </c>
      <c r="I1549" s="238">
        <v>0.85599999999999998</v>
      </c>
      <c r="J1549" s="238">
        <v>1.216</v>
      </c>
      <c r="K1549" s="238">
        <v>8.52</v>
      </c>
      <c r="L1549" s="238">
        <v>10.521000000000001</v>
      </c>
      <c r="M1549" s="238">
        <v>43.191000000000003</v>
      </c>
      <c r="N1549" s="238">
        <v>51.802000000000099</v>
      </c>
      <c r="O1549" s="238">
        <v>107.842</v>
      </c>
      <c r="P1549" s="238">
        <v>137.30799999999999</v>
      </c>
      <c r="Q1549" s="238">
        <v>84.804000000000002</v>
      </c>
      <c r="R1549" s="238">
        <v>136.333</v>
      </c>
      <c r="S1549" s="238">
        <v>142.024</v>
      </c>
      <c r="T1549" s="238">
        <v>68.105000000000004</v>
      </c>
      <c r="U1549" s="238">
        <v>34.594000000000001</v>
      </c>
      <c r="V1549" s="238">
        <v>23.809000000000001</v>
      </c>
      <c r="W1549" s="238">
        <v>6.907</v>
      </c>
      <c r="X1549" s="238">
        <v>2.1150000000000002</v>
      </c>
      <c r="Y1549" s="238">
        <v>0.34499999999999997</v>
      </c>
      <c r="Z1549" s="238">
        <v>1.488</v>
      </c>
      <c r="AA1549" s="246">
        <v>0.86099999999999999</v>
      </c>
      <c r="AB1549" s="93"/>
    </row>
    <row r="1550" spans="1:28" ht="19.5" customHeight="1" x14ac:dyDescent="0.15">
      <c r="A1550" s="191"/>
      <c r="B1550" s="195"/>
      <c r="C1550" s="186"/>
      <c r="D1550" s="186" t="s">
        <v>153</v>
      </c>
      <c r="E1550" s="186" t="s">
        <v>184</v>
      </c>
      <c r="F1550" s="238">
        <v>2707.98</v>
      </c>
      <c r="G1550" s="238">
        <v>0.41</v>
      </c>
      <c r="H1550" s="238">
        <v>2.6</v>
      </c>
      <c r="I1550" s="238">
        <v>48.02</v>
      </c>
      <c r="J1550" s="238">
        <v>33.89</v>
      </c>
      <c r="K1550" s="238">
        <v>60.36</v>
      </c>
      <c r="L1550" s="238">
        <v>51.37</v>
      </c>
      <c r="M1550" s="238">
        <v>173.5</v>
      </c>
      <c r="N1550" s="238">
        <v>177.63</v>
      </c>
      <c r="O1550" s="238">
        <v>337.5</v>
      </c>
      <c r="P1550" s="238">
        <v>417.08</v>
      </c>
      <c r="Q1550" s="238">
        <v>249.69</v>
      </c>
      <c r="R1550" s="238">
        <v>395.81</v>
      </c>
      <c r="S1550" s="238">
        <v>401.68</v>
      </c>
      <c r="T1550" s="238">
        <v>185.44</v>
      </c>
      <c r="U1550" s="238">
        <v>85</v>
      </c>
      <c r="V1550" s="238">
        <v>59.4</v>
      </c>
      <c r="W1550" s="238">
        <v>16.88</v>
      </c>
      <c r="X1550" s="238">
        <v>5.16</v>
      </c>
      <c r="Y1550" s="238">
        <v>0.84</v>
      </c>
      <c r="Z1550" s="238">
        <v>3.63</v>
      </c>
      <c r="AA1550" s="246">
        <v>2.09</v>
      </c>
      <c r="AB1550" s="93"/>
    </row>
    <row r="1551" spans="1:28" ht="19.5" customHeight="1" x14ac:dyDescent="0.15">
      <c r="A1551" s="191"/>
      <c r="B1551" s="195" t="s">
        <v>154</v>
      </c>
      <c r="C1551" s="195"/>
      <c r="D1551" s="195"/>
      <c r="E1551" s="186" t="s">
        <v>150</v>
      </c>
      <c r="F1551" s="238">
        <v>861.92100000000005</v>
      </c>
      <c r="G1551" s="238">
        <v>0</v>
      </c>
      <c r="H1551" s="238">
        <v>0</v>
      </c>
      <c r="I1551" s="238">
        <v>0.85299999999999998</v>
      </c>
      <c r="J1551" s="238">
        <v>1.1579999999999999</v>
      </c>
      <c r="K1551" s="238">
        <v>8.391</v>
      </c>
      <c r="L1551" s="238">
        <v>10.461</v>
      </c>
      <c r="M1551" s="238">
        <v>43.176000000000002</v>
      </c>
      <c r="N1551" s="238">
        <v>51.415000000000099</v>
      </c>
      <c r="O1551" s="238">
        <v>107.824</v>
      </c>
      <c r="P1551" s="238">
        <v>137.30799999999999</v>
      </c>
      <c r="Q1551" s="238">
        <v>84.804000000000002</v>
      </c>
      <c r="R1551" s="238">
        <v>136.28299999999999</v>
      </c>
      <c r="S1551" s="238">
        <v>142.024</v>
      </c>
      <c r="T1551" s="238">
        <v>68.105000000000004</v>
      </c>
      <c r="U1551" s="238">
        <v>34.594000000000001</v>
      </c>
      <c r="V1551" s="238">
        <v>23.809000000000001</v>
      </c>
      <c r="W1551" s="238">
        <v>6.907</v>
      </c>
      <c r="X1551" s="238">
        <v>2.1150000000000002</v>
      </c>
      <c r="Y1551" s="238">
        <v>0.34499999999999997</v>
      </c>
      <c r="Z1551" s="238">
        <v>1.488</v>
      </c>
      <c r="AA1551" s="246">
        <v>0.86099999999999999</v>
      </c>
      <c r="AB1551" s="93"/>
    </row>
    <row r="1552" spans="1:28" ht="19.5" customHeight="1" x14ac:dyDescent="0.15">
      <c r="A1552" s="191" t="s">
        <v>155</v>
      </c>
      <c r="B1552" s="195"/>
      <c r="C1552" s="195" t="s">
        <v>10</v>
      </c>
      <c r="D1552" s="186" t="s">
        <v>156</v>
      </c>
      <c r="E1552" s="186" t="s">
        <v>184</v>
      </c>
      <c r="F1552" s="238">
        <v>2237.9</v>
      </c>
      <c r="G1552" s="238">
        <v>0.41</v>
      </c>
      <c r="H1552" s="238">
        <v>1.41</v>
      </c>
      <c r="I1552" s="238">
        <v>22.72</v>
      </c>
      <c r="J1552" s="238">
        <v>5.94</v>
      </c>
      <c r="K1552" s="238">
        <v>47.03</v>
      </c>
      <c r="L1552" s="238">
        <v>49.46</v>
      </c>
      <c r="M1552" s="238">
        <v>172.07</v>
      </c>
      <c r="N1552" s="238">
        <v>177.63</v>
      </c>
      <c r="O1552" s="238">
        <v>335.75</v>
      </c>
      <c r="P1552" s="238">
        <v>385.07</v>
      </c>
      <c r="Q1552" s="238">
        <v>186.84</v>
      </c>
      <c r="R1552" s="238">
        <v>280.77999999999997</v>
      </c>
      <c r="S1552" s="238">
        <v>272.76</v>
      </c>
      <c r="T1552" s="238">
        <v>132.01</v>
      </c>
      <c r="U1552" s="238">
        <v>82.74</v>
      </c>
      <c r="V1552" s="238">
        <v>56.83</v>
      </c>
      <c r="W1552" s="238">
        <v>16.73</v>
      </c>
      <c r="X1552" s="238">
        <v>5.16</v>
      </c>
      <c r="Y1552" s="238">
        <v>0.84</v>
      </c>
      <c r="Z1552" s="238">
        <v>3.63</v>
      </c>
      <c r="AA1552" s="246">
        <v>2.09</v>
      </c>
      <c r="AB1552" s="93"/>
    </row>
    <row r="1553" spans="1:28" ht="19.5" customHeight="1" x14ac:dyDescent="0.15">
      <c r="A1553" s="191"/>
      <c r="B1553" s="195"/>
      <c r="C1553" s="195"/>
      <c r="D1553" s="195"/>
      <c r="E1553" s="186" t="s">
        <v>150</v>
      </c>
      <c r="F1553" s="238">
        <v>755.78300000000002</v>
      </c>
      <c r="G1553" s="238">
        <v>0</v>
      </c>
      <c r="H1553" s="238">
        <v>0</v>
      </c>
      <c r="I1553" s="238">
        <v>0.80600000000000005</v>
      </c>
      <c r="J1553" s="238">
        <v>0.71099999999999997</v>
      </c>
      <c r="K1553" s="238">
        <v>7.9980000000000002</v>
      </c>
      <c r="L1553" s="238">
        <v>10.385999999999999</v>
      </c>
      <c r="M1553" s="238">
        <v>43.06</v>
      </c>
      <c r="N1553" s="238">
        <v>51.415000000000099</v>
      </c>
      <c r="O1553" s="238">
        <v>107.43600000000001</v>
      </c>
      <c r="P1553" s="238">
        <v>130.81399999999999</v>
      </c>
      <c r="Q1553" s="238">
        <v>69.13</v>
      </c>
      <c r="R1553" s="238">
        <v>106.27800000000001</v>
      </c>
      <c r="S1553" s="238">
        <v>106.358</v>
      </c>
      <c r="T1553" s="238">
        <v>52.753</v>
      </c>
      <c r="U1553" s="238">
        <v>33.927</v>
      </c>
      <c r="V1553" s="238">
        <v>23.039000000000001</v>
      </c>
      <c r="W1553" s="238">
        <v>6.8630000000000004</v>
      </c>
      <c r="X1553" s="238">
        <v>2.1150000000000002</v>
      </c>
      <c r="Y1553" s="238">
        <v>0.34499999999999997</v>
      </c>
      <c r="Z1553" s="238">
        <v>1.488</v>
      </c>
      <c r="AA1553" s="246">
        <v>0.86099999999999999</v>
      </c>
      <c r="AB1553" s="93"/>
    </row>
    <row r="1554" spans="1:28" ht="19.5" customHeight="1" x14ac:dyDescent="0.15">
      <c r="A1554" s="191"/>
      <c r="B1554" s="195"/>
      <c r="C1554" s="195"/>
      <c r="D1554" s="186" t="s">
        <v>157</v>
      </c>
      <c r="E1554" s="186" t="s">
        <v>184</v>
      </c>
      <c r="F1554" s="238">
        <v>84.08</v>
      </c>
      <c r="G1554" s="238">
        <v>0</v>
      </c>
      <c r="H1554" s="238">
        <v>0</v>
      </c>
      <c r="I1554" s="238">
        <v>0</v>
      </c>
      <c r="J1554" s="238">
        <v>0</v>
      </c>
      <c r="K1554" s="238">
        <v>0</v>
      </c>
      <c r="L1554" s="238">
        <v>0</v>
      </c>
      <c r="M1554" s="238">
        <v>0.4</v>
      </c>
      <c r="N1554" s="238">
        <v>0</v>
      </c>
      <c r="O1554" s="238">
        <v>0.28999999999999998</v>
      </c>
      <c r="P1554" s="238">
        <v>30.19</v>
      </c>
      <c r="Q1554" s="238">
        <v>16.600000000000001</v>
      </c>
      <c r="R1554" s="238">
        <v>23.53</v>
      </c>
      <c r="S1554" s="238">
        <v>10.92</v>
      </c>
      <c r="T1554" s="238">
        <v>2.08</v>
      </c>
      <c r="U1554" s="238">
        <v>7.0000000000000007E-2</v>
      </c>
      <c r="V1554" s="238">
        <v>0</v>
      </c>
      <c r="W1554" s="238">
        <v>0</v>
      </c>
      <c r="X1554" s="238">
        <v>0</v>
      </c>
      <c r="Y1554" s="238">
        <v>0</v>
      </c>
      <c r="Z1554" s="238">
        <v>0</v>
      </c>
      <c r="AA1554" s="246">
        <v>0</v>
      </c>
      <c r="AB1554" s="93"/>
    </row>
    <row r="1555" spans="1:28" ht="19.5" customHeight="1" x14ac:dyDescent="0.15">
      <c r="A1555" s="191"/>
      <c r="B1555" s="195"/>
      <c r="C1555" s="195"/>
      <c r="D1555" s="195"/>
      <c r="E1555" s="186" t="s">
        <v>150</v>
      </c>
      <c r="F1555" s="238">
        <v>18.373999999999999</v>
      </c>
      <c r="G1555" s="238">
        <v>0</v>
      </c>
      <c r="H1555" s="238">
        <v>0</v>
      </c>
      <c r="I1555" s="238">
        <v>0</v>
      </c>
      <c r="J1555" s="238">
        <v>0</v>
      </c>
      <c r="K1555" s="238">
        <v>0</v>
      </c>
      <c r="L1555" s="238">
        <v>0</v>
      </c>
      <c r="M1555" s="238">
        <v>5.6000000000000001E-2</v>
      </c>
      <c r="N1555" s="238">
        <v>0</v>
      </c>
      <c r="O1555" s="238">
        <v>5.1999999999999998E-2</v>
      </c>
      <c r="P1555" s="238">
        <v>6.0380000000000003</v>
      </c>
      <c r="Q1555" s="238">
        <v>3.6520000000000001</v>
      </c>
      <c r="R1555" s="238">
        <v>5.4130000000000003</v>
      </c>
      <c r="S1555" s="238">
        <v>2.6240000000000001</v>
      </c>
      <c r="T1555" s="238">
        <v>0.52200000000000002</v>
      </c>
      <c r="U1555" s="238">
        <v>1.7000000000000001E-2</v>
      </c>
      <c r="V1555" s="238">
        <v>0</v>
      </c>
      <c r="W1555" s="238">
        <v>0</v>
      </c>
      <c r="X1555" s="238">
        <v>0</v>
      </c>
      <c r="Y1555" s="238">
        <v>0</v>
      </c>
      <c r="Z1555" s="238">
        <v>0</v>
      </c>
      <c r="AA1555" s="246">
        <v>0</v>
      </c>
      <c r="AB1555" s="93"/>
    </row>
    <row r="1556" spans="1:28" ht="19.5" customHeight="1" x14ac:dyDescent="0.15">
      <c r="A1556" s="191"/>
      <c r="B1556" s="195" t="s">
        <v>158</v>
      </c>
      <c r="C1556" s="195" t="s">
        <v>159</v>
      </c>
      <c r="D1556" s="186" t="s">
        <v>160</v>
      </c>
      <c r="E1556" s="186" t="s">
        <v>184</v>
      </c>
      <c r="F1556" s="238">
        <v>0</v>
      </c>
      <c r="G1556" s="238">
        <v>0</v>
      </c>
      <c r="H1556" s="238">
        <v>0</v>
      </c>
      <c r="I1556" s="238">
        <v>0</v>
      </c>
      <c r="J1556" s="238">
        <v>0</v>
      </c>
      <c r="K1556" s="238">
        <v>0</v>
      </c>
      <c r="L1556" s="238">
        <v>0</v>
      </c>
      <c r="M1556" s="238">
        <v>0</v>
      </c>
      <c r="N1556" s="238">
        <v>0</v>
      </c>
      <c r="O1556" s="238">
        <v>0</v>
      </c>
      <c r="P1556" s="238">
        <v>0</v>
      </c>
      <c r="Q1556" s="238">
        <v>0</v>
      </c>
      <c r="R1556" s="238">
        <v>0</v>
      </c>
      <c r="S1556" s="238">
        <v>0</v>
      </c>
      <c r="T1556" s="238">
        <v>0</v>
      </c>
      <c r="U1556" s="238">
        <v>0</v>
      </c>
      <c r="V1556" s="238">
        <v>0</v>
      </c>
      <c r="W1556" s="238">
        <v>0</v>
      </c>
      <c r="X1556" s="238">
        <v>0</v>
      </c>
      <c r="Y1556" s="238">
        <v>0</v>
      </c>
      <c r="Z1556" s="238">
        <v>0</v>
      </c>
      <c r="AA1556" s="246">
        <v>0</v>
      </c>
      <c r="AB1556" s="93"/>
    </row>
    <row r="1557" spans="1:28" ht="19.5" customHeight="1" x14ac:dyDescent="0.15">
      <c r="A1557" s="191"/>
      <c r="B1557" s="195"/>
      <c r="C1557" s="195"/>
      <c r="D1557" s="195"/>
      <c r="E1557" s="186" t="s">
        <v>150</v>
      </c>
      <c r="F1557" s="238">
        <v>0</v>
      </c>
      <c r="G1557" s="238">
        <v>0</v>
      </c>
      <c r="H1557" s="238">
        <v>0</v>
      </c>
      <c r="I1557" s="238">
        <v>0</v>
      </c>
      <c r="J1557" s="238">
        <v>0</v>
      </c>
      <c r="K1557" s="238">
        <v>0</v>
      </c>
      <c r="L1557" s="238">
        <v>0</v>
      </c>
      <c r="M1557" s="238">
        <v>0</v>
      </c>
      <c r="N1557" s="238">
        <v>0</v>
      </c>
      <c r="O1557" s="238">
        <v>0</v>
      </c>
      <c r="P1557" s="238">
        <v>0</v>
      </c>
      <c r="Q1557" s="238">
        <v>0</v>
      </c>
      <c r="R1557" s="238">
        <v>0</v>
      </c>
      <c r="S1557" s="238">
        <v>0</v>
      </c>
      <c r="T1557" s="238">
        <v>0</v>
      </c>
      <c r="U1557" s="238">
        <v>0</v>
      </c>
      <c r="V1557" s="238">
        <v>0</v>
      </c>
      <c r="W1557" s="238">
        <v>0</v>
      </c>
      <c r="X1557" s="238">
        <v>0</v>
      </c>
      <c r="Y1557" s="238">
        <v>0</v>
      </c>
      <c r="Z1557" s="238">
        <v>0</v>
      </c>
      <c r="AA1557" s="246">
        <v>0</v>
      </c>
      <c r="AB1557" s="93"/>
    </row>
    <row r="1558" spans="1:28" ht="19.5" customHeight="1" x14ac:dyDescent="0.15">
      <c r="A1558" s="191"/>
      <c r="B1558" s="195"/>
      <c r="C1558" s="195"/>
      <c r="D1558" s="186" t="s">
        <v>161</v>
      </c>
      <c r="E1558" s="186" t="s">
        <v>184</v>
      </c>
      <c r="F1558" s="238">
        <v>67.150000000000006</v>
      </c>
      <c r="G1558" s="238">
        <v>0</v>
      </c>
      <c r="H1558" s="238">
        <v>0</v>
      </c>
      <c r="I1558" s="238">
        <v>24.51</v>
      </c>
      <c r="J1558" s="238">
        <v>26.68</v>
      </c>
      <c r="K1558" s="238">
        <v>12.87</v>
      </c>
      <c r="L1558" s="238">
        <v>1.91</v>
      </c>
      <c r="M1558" s="238">
        <v>1.03</v>
      </c>
      <c r="N1558" s="238">
        <v>0</v>
      </c>
      <c r="O1558" s="238">
        <v>0</v>
      </c>
      <c r="P1558" s="238">
        <v>0</v>
      </c>
      <c r="Q1558" s="238">
        <v>0</v>
      </c>
      <c r="R1558" s="238">
        <v>0</v>
      </c>
      <c r="S1558" s="238">
        <v>0</v>
      </c>
      <c r="T1558" s="238">
        <v>0</v>
      </c>
      <c r="U1558" s="238">
        <v>0</v>
      </c>
      <c r="V1558" s="238">
        <v>0</v>
      </c>
      <c r="W1558" s="238">
        <v>0.15</v>
      </c>
      <c r="X1558" s="238">
        <v>0</v>
      </c>
      <c r="Y1558" s="238">
        <v>0</v>
      </c>
      <c r="Z1558" s="238">
        <v>0</v>
      </c>
      <c r="AA1558" s="246">
        <v>0</v>
      </c>
      <c r="AB1558" s="93"/>
    </row>
    <row r="1559" spans="1:28" ht="19.5" customHeight="1" x14ac:dyDescent="0.15">
      <c r="A1559" s="191"/>
      <c r="B1559" s="195"/>
      <c r="C1559" s="195"/>
      <c r="D1559" s="195"/>
      <c r="E1559" s="186" t="s">
        <v>150</v>
      </c>
      <c r="F1559" s="238">
        <v>0.83299999999999996</v>
      </c>
      <c r="G1559" s="238">
        <v>0</v>
      </c>
      <c r="H1559" s="238">
        <v>0</v>
      </c>
      <c r="I1559" s="238">
        <v>0</v>
      </c>
      <c r="J1559" s="238">
        <v>0.32</v>
      </c>
      <c r="K1559" s="238">
        <v>0.33400000000000002</v>
      </c>
      <c r="L1559" s="238">
        <v>7.4999999999999997E-2</v>
      </c>
      <c r="M1559" s="238">
        <v>0.06</v>
      </c>
      <c r="N1559" s="238">
        <v>0</v>
      </c>
      <c r="O1559" s="238">
        <v>0</v>
      </c>
      <c r="P1559" s="238">
        <v>0</v>
      </c>
      <c r="Q1559" s="238">
        <v>0</v>
      </c>
      <c r="R1559" s="238">
        <v>0</v>
      </c>
      <c r="S1559" s="238">
        <v>0</v>
      </c>
      <c r="T1559" s="238">
        <v>0</v>
      </c>
      <c r="U1559" s="238">
        <v>0</v>
      </c>
      <c r="V1559" s="238">
        <v>0</v>
      </c>
      <c r="W1559" s="238">
        <v>4.3999999999999997E-2</v>
      </c>
      <c r="X1559" s="238">
        <v>0</v>
      </c>
      <c r="Y1559" s="238">
        <v>0</v>
      </c>
      <c r="Z1559" s="238">
        <v>0</v>
      </c>
      <c r="AA1559" s="246">
        <v>0</v>
      </c>
      <c r="AB1559" s="93"/>
    </row>
    <row r="1560" spans="1:28" ht="19.5" customHeight="1" x14ac:dyDescent="0.15">
      <c r="A1560" s="191"/>
      <c r="B1560" s="195"/>
      <c r="C1560" s="195" t="s">
        <v>162</v>
      </c>
      <c r="D1560" s="186" t="s">
        <v>163</v>
      </c>
      <c r="E1560" s="186" t="s">
        <v>184</v>
      </c>
      <c r="F1560" s="238">
        <v>318.85000000000002</v>
      </c>
      <c r="G1560" s="238">
        <v>0</v>
      </c>
      <c r="H1560" s="238">
        <v>1.19</v>
      </c>
      <c r="I1560" s="238">
        <v>0.79</v>
      </c>
      <c r="J1560" s="238">
        <v>1.27</v>
      </c>
      <c r="K1560" s="238">
        <v>0.46</v>
      </c>
      <c r="L1560" s="238">
        <v>0</v>
      </c>
      <c r="M1560" s="238">
        <v>0</v>
      </c>
      <c r="N1560" s="238">
        <v>0</v>
      </c>
      <c r="O1560" s="238">
        <v>1.46</v>
      </c>
      <c r="P1560" s="238">
        <v>1.82</v>
      </c>
      <c r="Q1560" s="238">
        <v>46.25</v>
      </c>
      <c r="R1560" s="238">
        <v>91.5</v>
      </c>
      <c r="S1560" s="238">
        <v>118</v>
      </c>
      <c r="T1560" s="238">
        <v>51.35</v>
      </c>
      <c r="U1560" s="238">
        <v>2.19</v>
      </c>
      <c r="V1560" s="238">
        <v>2.57</v>
      </c>
      <c r="W1560" s="238">
        <v>0</v>
      </c>
      <c r="X1560" s="238">
        <v>0</v>
      </c>
      <c r="Y1560" s="238">
        <v>0</v>
      </c>
      <c r="Z1560" s="238">
        <v>0</v>
      </c>
      <c r="AA1560" s="246">
        <v>0</v>
      </c>
      <c r="AB1560" s="93"/>
    </row>
    <row r="1561" spans="1:28" ht="19.5" customHeight="1" x14ac:dyDescent="0.15">
      <c r="A1561" s="191"/>
      <c r="B1561" s="195" t="s">
        <v>20</v>
      </c>
      <c r="C1561" s="195"/>
      <c r="D1561" s="195"/>
      <c r="E1561" s="186" t="s">
        <v>150</v>
      </c>
      <c r="F1561" s="238">
        <v>86.930999999999997</v>
      </c>
      <c r="G1561" s="238">
        <v>0</v>
      </c>
      <c r="H1561" s="238">
        <v>0</v>
      </c>
      <c r="I1561" s="238">
        <v>4.7E-2</v>
      </c>
      <c r="J1561" s="238">
        <v>0.127</v>
      </c>
      <c r="K1561" s="238">
        <v>5.8999999999999997E-2</v>
      </c>
      <c r="L1561" s="238">
        <v>0</v>
      </c>
      <c r="M1561" s="238">
        <v>0</v>
      </c>
      <c r="N1561" s="238">
        <v>0</v>
      </c>
      <c r="O1561" s="238">
        <v>0.33600000000000002</v>
      </c>
      <c r="P1561" s="238">
        <v>0.45600000000000002</v>
      </c>
      <c r="Q1561" s="238">
        <v>12.022</v>
      </c>
      <c r="R1561" s="238">
        <v>24.591999999999999</v>
      </c>
      <c r="S1561" s="238">
        <v>33.042000000000002</v>
      </c>
      <c r="T1561" s="238">
        <v>14.83</v>
      </c>
      <c r="U1561" s="238">
        <v>0.65</v>
      </c>
      <c r="V1561" s="238">
        <v>0.77</v>
      </c>
      <c r="W1561" s="238">
        <v>0</v>
      </c>
      <c r="X1561" s="238">
        <v>0</v>
      </c>
      <c r="Y1561" s="238">
        <v>0</v>
      </c>
      <c r="Z1561" s="238">
        <v>0</v>
      </c>
      <c r="AA1561" s="246">
        <v>0</v>
      </c>
      <c r="AB1561" s="93"/>
    </row>
    <row r="1562" spans="1:28" ht="19.5" customHeight="1" x14ac:dyDescent="0.15">
      <c r="A1562" s="191"/>
      <c r="B1562" s="195"/>
      <c r="C1562" s="195"/>
      <c r="D1562" s="186" t="s">
        <v>164</v>
      </c>
      <c r="E1562" s="186" t="s">
        <v>184</v>
      </c>
      <c r="F1562" s="238">
        <v>0</v>
      </c>
      <c r="G1562" s="238">
        <v>0</v>
      </c>
      <c r="H1562" s="238">
        <v>0</v>
      </c>
      <c r="I1562" s="238">
        <v>0</v>
      </c>
      <c r="J1562" s="238">
        <v>0</v>
      </c>
      <c r="K1562" s="238">
        <v>0</v>
      </c>
      <c r="L1562" s="238">
        <v>0</v>
      </c>
      <c r="M1562" s="238">
        <v>0</v>
      </c>
      <c r="N1562" s="238">
        <v>0</v>
      </c>
      <c r="O1562" s="238">
        <v>0</v>
      </c>
      <c r="P1562" s="238">
        <v>0</v>
      </c>
      <c r="Q1562" s="238">
        <v>0</v>
      </c>
      <c r="R1562" s="238">
        <v>0</v>
      </c>
      <c r="S1562" s="238">
        <v>0</v>
      </c>
      <c r="T1562" s="238">
        <v>0</v>
      </c>
      <c r="U1562" s="238">
        <v>0</v>
      </c>
      <c r="V1562" s="238">
        <v>0</v>
      </c>
      <c r="W1562" s="238">
        <v>0</v>
      </c>
      <c r="X1562" s="238">
        <v>0</v>
      </c>
      <c r="Y1562" s="238">
        <v>0</v>
      </c>
      <c r="Z1562" s="238">
        <v>0</v>
      </c>
      <c r="AA1562" s="246">
        <v>0</v>
      </c>
      <c r="AB1562" s="93"/>
    </row>
    <row r="1563" spans="1:28" ht="19.5" customHeight="1" x14ac:dyDescent="0.15">
      <c r="A1563" s="191" t="s">
        <v>227</v>
      </c>
      <c r="B1563" s="195"/>
      <c r="C1563" s="195"/>
      <c r="D1563" s="195"/>
      <c r="E1563" s="186" t="s">
        <v>150</v>
      </c>
      <c r="F1563" s="238">
        <v>0</v>
      </c>
      <c r="G1563" s="238">
        <v>0</v>
      </c>
      <c r="H1563" s="238">
        <v>0</v>
      </c>
      <c r="I1563" s="238">
        <v>0</v>
      </c>
      <c r="J1563" s="238">
        <v>0</v>
      </c>
      <c r="K1563" s="238">
        <v>0</v>
      </c>
      <c r="L1563" s="238">
        <v>0</v>
      </c>
      <c r="M1563" s="238">
        <v>0</v>
      </c>
      <c r="N1563" s="238">
        <v>0</v>
      </c>
      <c r="O1563" s="238">
        <v>0</v>
      </c>
      <c r="P1563" s="238">
        <v>0</v>
      </c>
      <c r="Q1563" s="238">
        <v>0</v>
      </c>
      <c r="R1563" s="238">
        <v>0</v>
      </c>
      <c r="S1563" s="238">
        <v>0</v>
      </c>
      <c r="T1563" s="238">
        <v>0</v>
      </c>
      <c r="U1563" s="238">
        <v>0</v>
      </c>
      <c r="V1563" s="238">
        <v>0</v>
      </c>
      <c r="W1563" s="238">
        <v>0</v>
      </c>
      <c r="X1563" s="238">
        <v>0</v>
      </c>
      <c r="Y1563" s="238">
        <v>0</v>
      </c>
      <c r="Z1563" s="238">
        <v>0</v>
      </c>
      <c r="AA1563" s="246">
        <v>0</v>
      </c>
      <c r="AB1563" s="93"/>
    </row>
    <row r="1564" spans="1:28" ht="19.5" customHeight="1" x14ac:dyDescent="0.15">
      <c r="A1564" s="191"/>
      <c r="B1564" s="194"/>
      <c r="C1564" s="190" t="s">
        <v>165</v>
      </c>
      <c r="D1564" s="185"/>
      <c r="E1564" s="186" t="s">
        <v>184</v>
      </c>
      <c r="F1564" s="238">
        <v>6.79</v>
      </c>
      <c r="G1564" s="238">
        <v>0</v>
      </c>
      <c r="H1564" s="238">
        <v>0.23</v>
      </c>
      <c r="I1564" s="238">
        <v>0.12</v>
      </c>
      <c r="J1564" s="238">
        <v>1.1499999999999999</v>
      </c>
      <c r="K1564" s="238">
        <v>1.84</v>
      </c>
      <c r="L1564" s="238">
        <v>0.3</v>
      </c>
      <c r="M1564" s="238">
        <v>0.15</v>
      </c>
      <c r="N1564" s="238">
        <v>2.36</v>
      </c>
      <c r="O1564" s="238">
        <v>0.15</v>
      </c>
      <c r="P1564" s="238">
        <v>0</v>
      </c>
      <c r="Q1564" s="238">
        <v>0</v>
      </c>
      <c r="R1564" s="238">
        <v>0.49</v>
      </c>
      <c r="S1564" s="238">
        <v>0</v>
      </c>
      <c r="T1564" s="238">
        <v>0</v>
      </c>
      <c r="U1564" s="238">
        <v>0</v>
      </c>
      <c r="V1564" s="238">
        <v>0</v>
      </c>
      <c r="W1564" s="238">
        <v>0</v>
      </c>
      <c r="X1564" s="238">
        <v>0</v>
      </c>
      <c r="Y1564" s="238">
        <v>0</v>
      </c>
      <c r="Z1564" s="238">
        <v>0</v>
      </c>
      <c r="AA1564" s="246">
        <v>0</v>
      </c>
      <c r="AB1564" s="93"/>
    </row>
    <row r="1565" spans="1:28" ht="19.5" customHeight="1" x14ac:dyDescent="0.15">
      <c r="A1565" s="191"/>
      <c r="B1565" s="194"/>
      <c r="C1565" s="194"/>
      <c r="D1565" s="188"/>
      <c r="E1565" s="186" t="s">
        <v>150</v>
      </c>
      <c r="F1565" s="238">
        <v>0.72</v>
      </c>
      <c r="G1565" s="238">
        <v>0</v>
      </c>
      <c r="H1565" s="238">
        <v>0</v>
      </c>
      <c r="I1565" s="238">
        <v>3.0000000000000001E-3</v>
      </c>
      <c r="J1565" s="238">
        <v>5.8000000000000003E-2</v>
      </c>
      <c r="K1565" s="238">
        <v>0.129</v>
      </c>
      <c r="L1565" s="238">
        <v>0.06</v>
      </c>
      <c r="M1565" s="238">
        <v>1.4999999999999999E-2</v>
      </c>
      <c r="N1565" s="238">
        <v>0.38700000000000001</v>
      </c>
      <c r="O1565" s="238">
        <v>1.7999999999999999E-2</v>
      </c>
      <c r="P1565" s="238">
        <v>0</v>
      </c>
      <c r="Q1565" s="238">
        <v>0</v>
      </c>
      <c r="R1565" s="238">
        <v>0.05</v>
      </c>
      <c r="S1565" s="238">
        <v>0</v>
      </c>
      <c r="T1565" s="238">
        <v>0</v>
      </c>
      <c r="U1565" s="238">
        <v>0</v>
      </c>
      <c r="V1565" s="238">
        <v>0</v>
      </c>
      <c r="W1565" s="238">
        <v>0</v>
      </c>
      <c r="X1565" s="238">
        <v>0</v>
      </c>
      <c r="Y1565" s="238">
        <v>0</v>
      </c>
      <c r="Z1565" s="238">
        <v>0</v>
      </c>
      <c r="AA1565" s="246">
        <v>0</v>
      </c>
      <c r="AB1565" s="93"/>
    </row>
    <row r="1566" spans="1:28" ht="19.5" customHeight="1" x14ac:dyDescent="0.15">
      <c r="A1566" s="191"/>
      <c r="B1566" s="193"/>
      <c r="C1566" s="190" t="s">
        <v>152</v>
      </c>
      <c r="D1566" s="185"/>
      <c r="E1566" s="186" t="s">
        <v>184</v>
      </c>
      <c r="F1566" s="238">
        <v>2841.52</v>
      </c>
      <c r="G1566" s="238">
        <v>0</v>
      </c>
      <c r="H1566" s="238">
        <v>55.47</v>
      </c>
      <c r="I1566" s="238">
        <v>118.84</v>
      </c>
      <c r="J1566" s="238">
        <v>38.369999999999997</v>
      </c>
      <c r="K1566" s="238">
        <v>28.02</v>
      </c>
      <c r="L1566" s="238">
        <v>19.47</v>
      </c>
      <c r="M1566" s="238">
        <v>22.37</v>
      </c>
      <c r="N1566" s="238">
        <v>16.440000000000001</v>
      </c>
      <c r="O1566" s="238">
        <v>11.73</v>
      </c>
      <c r="P1566" s="238">
        <v>40.380000000000003</v>
      </c>
      <c r="Q1566" s="238">
        <v>105.39</v>
      </c>
      <c r="R1566" s="238">
        <v>410.34</v>
      </c>
      <c r="S1566" s="238">
        <v>474.1</v>
      </c>
      <c r="T1566" s="238">
        <v>606.25</v>
      </c>
      <c r="U1566" s="238">
        <v>431.89</v>
      </c>
      <c r="V1566" s="238">
        <v>219.01</v>
      </c>
      <c r="W1566" s="238">
        <v>78.83</v>
      </c>
      <c r="X1566" s="238">
        <v>47.52</v>
      </c>
      <c r="Y1566" s="238">
        <v>17.559999999999999</v>
      </c>
      <c r="Z1566" s="238">
        <v>89.87</v>
      </c>
      <c r="AA1566" s="246">
        <v>9.67</v>
      </c>
      <c r="AB1566" s="93"/>
    </row>
    <row r="1567" spans="1:28" ht="19.5" customHeight="1" x14ac:dyDescent="0.15">
      <c r="A1567" s="191"/>
      <c r="B1567" s="194"/>
      <c r="C1567" s="194"/>
      <c r="D1567" s="188"/>
      <c r="E1567" s="186" t="s">
        <v>150</v>
      </c>
      <c r="F1567" s="238">
        <v>395.74799999999999</v>
      </c>
      <c r="G1567" s="238">
        <v>0</v>
      </c>
      <c r="H1567" s="238">
        <v>2E-3</v>
      </c>
      <c r="I1567" s="238">
        <v>3.0159999999999898</v>
      </c>
      <c r="J1567" s="238">
        <v>1.9370000000000001</v>
      </c>
      <c r="K1567" s="238">
        <v>1.966</v>
      </c>
      <c r="L1567" s="238">
        <v>1.752</v>
      </c>
      <c r="M1567" s="238">
        <v>2.2370000000000001</v>
      </c>
      <c r="N1567" s="238">
        <v>1.81</v>
      </c>
      <c r="O1567" s="238">
        <v>1.409</v>
      </c>
      <c r="P1567" s="238">
        <v>5.3949999999999898</v>
      </c>
      <c r="Q1567" s="238">
        <v>14.941000000000001</v>
      </c>
      <c r="R1567" s="238">
        <v>61.172999999999902</v>
      </c>
      <c r="S1567" s="238">
        <v>70.749000000000095</v>
      </c>
      <c r="T1567" s="238">
        <v>93.598000000000297</v>
      </c>
      <c r="U1567" s="238">
        <v>66.461999999999904</v>
      </c>
      <c r="V1567" s="238">
        <v>33.429000000000002</v>
      </c>
      <c r="W1567" s="238">
        <v>11.625</v>
      </c>
      <c r="X1567" s="238">
        <v>6.9859999999999998</v>
      </c>
      <c r="Y1567" s="238">
        <v>2.6269999999999998</v>
      </c>
      <c r="Z1567" s="238">
        <v>13.212</v>
      </c>
      <c r="AA1567" s="246">
        <v>1.4219999999999999</v>
      </c>
      <c r="AB1567" s="93"/>
    </row>
    <row r="1568" spans="1:28" ht="19.5" customHeight="1" x14ac:dyDescent="0.15">
      <c r="A1568" s="191"/>
      <c r="B1568" s="195" t="s">
        <v>94</v>
      </c>
      <c r="C1568" s="186"/>
      <c r="D1568" s="186" t="s">
        <v>153</v>
      </c>
      <c r="E1568" s="186" t="s">
        <v>184</v>
      </c>
      <c r="F1568" s="238">
        <v>134.9</v>
      </c>
      <c r="G1568" s="238">
        <v>0</v>
      </c>
      <c r="H1568" s="238">
        <v>0</v>
      </c>
      <c r="I1568" s="238">
        <v>0</v>
      </c>
      <c r="J1568" s="238">
        <v>0</v>
      </c>
      <c r="K1568" s="238">
        <v>0</v>
      </c>
      <c r="L1568" s="238">
        <v>0</v>
      </c>
      <c r="M1568" s="238">
        <v>0</v>
      </c>
      <c r="N1568" s="238">
        <v>0</v>
      </c>
      <c r="O1568" s="238">
        <v>0</v>
      </c>
      <c r="P1568" s="238">
        <v>2.34</v>
      </c>
      <c r="Q1568" s="238">
        <v>3.33</v>
      </c>
      <c r="R1568" s="238">
        <v>19.86</v>
      </c>
      <c r="S1568" s="238">
        <v>21.01</v>
      </c>
      <c r="T1568" s="238">
        <v>49.58</v>
      </c>
      <c r="U1568" s="238">
        <v>26.93</v>
      </c>
      <c r="V1568" s="238">
        <v>10.95</v>
      </c>
      <c r="W1568" s="238">
        <v>0.5</v>
      </c>
      <c r="X1568" s="238">
        <v>0</v>
      </c>
      <c r="Y1568" s="238">
        <v>0.4</v>
      </c>
      <c r="Z1568" s="238">
        <v>0</v>
      </c>
      <c r="AA1568" s="250">
        <v>0</v>
      </c>
      <c r="AB1568" s="93"/>
    </row>
    <row r="1569" spans="1:28" ht="19.5" customHeight="1" x14ac:dyDescent="0.15">
      <c r="A1569" s="191"/>
      <c r="B1569" s="195"/>
      <c r="C1569" s="195" t="s">
        <v>10</v>
      </c>
      <c r="D1569" s="195"/>
      <c r="E1569" s="186" t="s">
        <v>150</v>
      </c>
      <c r="F1569" s="238">
        <v>33.210999999999999</v>
      </c>
      <c r="G1569" s="238">
        <v>0</v>
      </c>
      <c r="H1569" s="238">
        <v>0</v>
      </c>
      <c r="I1569" s="238">
        <v>0</v>
      </c>
      <c r="J1569" s="238">
        <v>0</v>
      </c>
      <c r="K1569" s="238">
        <v>0</v>
      </c>
      <c r="L1569" s="238">
        <v>0</v>
      </c>
      <c r="M1569" s="238">
        <v>0</v>
      </c>
      <c r="N1569" s="238">
        <v>0</v>
      </c>
      <c r="O1569" s="238">
        <v>0</v>
      </c>
      <c r="P1569" s="238">
        <v>0.46700000000000003</v>
      </c>
      <c r="Q1569" s="238">
        <v>0.67900000000000005</v>
      </c>
      <c r="R1569" s="238">
        <v>4.5579999999999998</v>
      </c>
      <c r="S1569" s="238">
        <v>5.0299999999999896</v>
      </c>
      <c r="T1569" s="238">
        <v>12.4</v>
      </c>
      <c r="U1569" s="238">
        <v>6.9999999999999902</v>
      </c>
      <c r="V1569" s="238">
        <v>2.843</v>
      </c>
      <c r="W1569" s="238">
        <v>0.13</v>
      </c>
      <c r="X1569" s="238">
        <v>0</v>
      </c>
      <c r="Y1569" s="238">
        <v>0.104</v>
      </c>
      <c r="Z1569" s="238">
        <v>0</v>
      </c>
      <c r="AA1569" s="246">
        <v>0</v>
      </c>
      <c r="AB1569" s="93"/>
    </row>
    <row r="1570" spans="1:28" ht="19.5" customHeight="1" x14ac:dyDescent="0.15">
      <c r="A1570" s="191"/>
      <c r="B1570" s="195"/>
      <c r="C1570" s="195"/>
      <c r="D1570" s="186" t="s">
        <v>157</v>
      </c>
      <c r="E1570" s="186" t="s">
        <v>184</v>
      </c>
      <c r="F1570" s="238">
        <v>134.9</v>
      </c>
      <c r="G1570" s="238">
        <v>0</v>
      </c>
      <c r="H1570" s="238">
        <v>0</v>
      </c>
      <c r="I1570" s="238">
        <v>0</v>
      </c>
      <c r="J1570" s="238">
        <v>0</v>
      </c>
      <c r="K1570" s="238">
        <v>0</v>
      </c>
      <c r="L1570" s="238">
        <v>0</v>
      </c>
      <c r="M1570" s="238">
        <v>0</v>
      </c>
      <c r="N1570" s="238">
        <v>0</v>
      </c>
      <c r="O1570" s="238">
        <v>0</v>
      </c>
      <c r="P1570" s="238">
        <v>2.34</v>
      </c>
      <c r="Q1570" s="238">
        <v>3.33</v>
      </c>
      <c r="R1570" s="238">
        <v>19.86</v>
      </c>
      <c r="S1570" s="238">
        <v>21.01</v>
      </c>
      <c r="T1570" s="238">
        <v>49.58</v>
      </c>
      <c r="U1570" s="238">
        <v>26.93</v>
      </c>
      <c r="V1570" s="238">
        <v>10.95</v>
      </c>
      <c r="W1570" s="238">
        <v>0.5</v>
      </c>
      <c r="X1570" s="238">
        <v>0</v>
      </c>
      <c r="Y1570" s="238">
        <v>0.4</v>
      </c>
      <c r="Z1570" s="238">
        <v>0</v>
      </c>
      <c r="AA1570" s="246">
        <v>0</v>
      </c>
      <c r="AB1570" s="93"/>
    </row>
    <row r="1571" spans="1:28" ht="19.5" customHeight="1" x14ac:dyDescent="0.15">
      <c r="A1571" s="191"/>
      <c r="B1571" s="195"/>
      <c r="C1571" s="195"/>
      <c r="D1571" s="195"/>
      <c r="E1571" s="186" t="s">
        <v>150</v>
      </c>
      <c r="F1571" s="238">
        <v>33.210999999999999</v>
      </c>
      <c r="G1571" s="238">
        <v>0</v>
      </c>
      <c r="H1571" s="238">
        <v>0</v>
      </c>
      <c r="I1571" s="238">
        <v>0</v>
      </c>
      <c r="J1571" s="238">
        <v>0</v>
      </c>
      <c r="K1571" s="238">
        <v>0</v>
      </c>
      <c r="L1571" s="238">
        <v>0</v>
      </c>
      <c r="M1571" s="238">
        <v>0</v>
      </c>
      <c r="N1571" s="238">
        <v>0</v>
      </c>
      <c r="O1571" s="238">
        <v>0</v>
      </c>
      <c r="P1571" s="238">
        <v>0.46700000000000003</v>
      </c>
      <c r="Q1571" s="238">
        <v>0.67900000000000005</v>
      </c>
      <c r="R1571" s="238">
        <v>4.5579999999999998</v>
      </c>
      <c r="S1571" s="238">
        <v>5.0299999999999896</v>
      </c>
      <c r="T1571" s="238">
        <v>12.4</v>
      </c>
      <c r="U1571" s="238">
        <v>6.9999999999999902</v>
      </c>
      <c r="V1571" s="238">
        <v>2.843</v>
      </c>
      <c r="W1571" s="238">
        <v>0.13</v>
      </c>
      <c r="X1571" s="238">
        <v>0</v>
      </c>
      <c r="Y1571" s="238">
        <v>0.104</v>
      </c>
      <c r="Z1571" s="238">
        <v>0</v>
      </c>
      <c r="AA1571" s="246">
        <v>0</v>
      </c>
      <c r="AB1571" s="93"/>
    </row>
    <row r="1572" spans="1:28" ht="19.5" customHeight="1" x14ac:dyDescent="0.15">
      <c r="A1572" s="191"/>
      <c r="B1572" s="195" t="s">
        <v>65</v>
      </c>
      <c r="C1572" s="195" t="s">
        <v>159</v>
      </c>
      <c r="D1572" s="186" t="s">
        <v>160</v>
      </c>
      <c r="E1572" s="186" t="s">
        <v>184</v>
      </c>
      <c r="F1572" s="238">
        <v>0</v>
      </c>
      <c r="G1572" s="238">
        <v>0</v>
      </c>
      <c r="H1572" s="238">
        <v>0</v>
      </c>
      <c r="I1572" s="238">
        <v>0</v>
      </c>
      <c r="J1572" s="238">
        <v>0</v>
      </c>
      <c r="K1572" s="238">
        <v>0</v>
      </c>
      <c r="L1572" s="238">
        <v>0</v>
      </c>
      <c r="M1572" s="238">
        <v>0</v>
      </c>
      <c r="N1572" s="238">
        <v>0</v>
      </c>
      <c r="O1572" s="238">
        <v>0</v>
      </c>
      <c r="P1572" s="238">
        <v>0</v>
      </c>
      <c r="Q1572" s="238">
        <v>0</v>
      </c>
      <c r="R1572" s="238">
        <v>0</v>
      </c>
      <c r="S1572" s="238">
        <v>0</v>
      </c>
      <c r="T1572" s="238">
        <v>0</v>
      </c>
      <c r="U1572" s="238">
        <v>0</v>
      </c>
      <c r="V1572" s="238">
        <v>0</v>
      </c>
      <c r="W1572" s="238">
        <v>0</v>
      </c>
      <c r="X1572" s="238">
        <v>0</v>
      </c>
      <c r="Y1572" s="238">
        <v>0</v>
      </c>
      <c r="Z1572" s="238">
        <v>0</v>
      </c>
      <c r="AA1572" s="246">
        <v>0</v>
      </c>
      <c r="AB1572" s="93"/>
    </row>
    <row r="1573" spans="1:28" ht="19.5" customHeight="1" x14ac:dyDescent="0.15">
      <c r="A1573" s="191"/>
      <c r="B1573" s="195"/>
      <c r="C1573" s="195"/>
      <c r="D1573" s="195"/>
      <c r="E1573" s="186" t="s">
        <v>150</v>
      </c>
      <c r="F1573" s="238">
        <v>0</v>
      </c>
      <c r="G1573" s="238">
        <v>0</v>
      </c>
      <c r="H1573" s="238">
        <v>0</v>
      </c>
      <c r="I1573" s="238">
        <v>0</v>
      </c>
      <c r="J1573" s="238">
        <v>0</v>
      </c>
      <c r="K1573" s="238">
        <v>0</v>
      </c>
      <c r="L1573" s="238">
        <v>0</v>
      </c>
      <c r="M1573" s="238">
        <v>0</v>
      </c>
      <c r="N1573" s="238">
        <v>0</v>
      </c>
      <c r="O1573" s="238">
        <v>0</v>
      </c>
      <c r="P1573" s="238">
        <v>0</v>
      </c>
      <c r="Q1573" s="238">
        <v>0</v>
      </c>
      <c r="R1573" s="238">
        <v>0</v>
      </c>
      <c r="S1573" s="238">
        <v>0</v>
      </c>
      <c r="T1573" s="238">
        <v>0</v>
      </c>
      <c r="U1573" s="238">
        <v>0</v>
      </c>
      <c r="V1573" s="238">
        <v>0</v>
      </c>
      <c r="W1573" s="238">
        <v>0</v>
      </c>
      <c r="X1573" s="238">
        <v>0</v>
      </c>
      <c r="Y1573" s="238">
        <v>0</v>
      </c>
      <c r="Z1573" s="238">
        <v>0</v>
      </c>
      <c r="AA1573" s="246">
        <v>0</v>
      </c>
      <c r="AB1573" s="93"/>
    </row>
    <row r="1574" spans="1:28" ht="19.5" customHeight="1" x14ac:dyDescent="0.15">
      <c r="A1574" s="191" t="s">
        <v>85</v>
      </c>
      <c r="B1574" s="195"/>
      <c r="C1574" s="195"/>
      <c r="D1574" s="186" t="s">
        <v>166</v>
      </c>
      <c r="E1574" s="186" t="s">
        <v>184</v>
      </c>
      <c r="F1574" s="238">
        <v>0</v>
      </c>
      <c r="G1574" s="238">
        <v>0</v>
      </c>
      <c r="H1574" s="238">
        <v>0</v>
      </c>
      <c r="I1574" s="238">
        <v>0</v>
      </c>
      <c r="J1574" s="238">
        <v>0</v>
      </c>
      <c r="K1574" s="238">
        <v>0</v>
      </c>
      <c r="L1574" s="238">
        <v>0</v>
      </c>
      <c r="M1574" s="238">
        <v>0</v>
      </c>
      <c r="N1574" s="238">
        <v>0</v>
      </c>
      <c r="O1574" s="238">
        <v>0</v>
      </c>
      <c r="P1574" s="238">
        <v>0</v>
      </c>
      <c r="Q1574" s="238">
        <v>0</v>
      </c>
      <c r="R1574" s="238">
        <v>0</v>
      </c>
      <c r="S1574" s="238">
        <v>0</v>
      </c>
      <c r="T1574" s="238">
        <v>0</v>
      </c>
      <c r="U1574" s="238">
        <v>0</v>
      </c>
      <c r="V1574" s="238">
        <v>0</v>
      </c>
      <c r="W1574" s="238">
        <v>0</v>
      </c>
      <c r="X1574" s="238">
        <v>0</v>
      </c>
      <c r="Y1574" s="238">
        <v>0</v>
      </c>
      <c r="Z1574" s="238">
        <v>0</v>
      </c>
      <c r="AA1574" s="246">
        <v>0</v>
      </c>
      <c r="AB1574" s="93"/>
    </row>
    <row r="1575" spans="1:28" ht="19.5" customHeight="1" x14ac:dyDescent="0.15">
      <c r="A1575" s="191"/>
      <c r="B1575" s="195"/>
      <c r="C1575" s="195" t="s">
        <v>162</v>
      </c>
      <c r="D1575" s="195"/>
      <c r="E1575" s="186" t="s">
        <v>150</v>
      </c>
      <c r="F1575" s="238">
        <v>0</v>
      </c>
      <c r="G1575" s="238">
        <v>0</v>
      </c>
      <c r="H1575" s="238">
        <v>0</v>
      </c>
      <c r="I1575" s="238">
        <v>0</v>
      </c>
      <c r="J1575" s="238">
        <v>0</v>
      </c>
      <c r="K1575" s="238">
        <v>0</v>
      </c>
      <c r="L1575" s="238">
        <v>0</v>
      </c>
      <c r="M1575" s="238">
        <v>0</v>
      </c>
      <c r="N1575" s="238">
        <v>0</v>
      </c>
      <c r="O1575" s="238">
        <v>0</v>
      </c>
      <c r="P1575" s="238">
        <v>0</v>
      </c>
      <c r="Q1575" s="238">
        <v>0</v>
      </c>
      <c r="R1575" s="238">
        <v>0</v>
      </c>
      <c r="S1575" s="238">
        <v>0</v>
      </c>
      <c r="T1575" s="238">
        <v>0</v>
      </c>
      <c r="U1575" s="238">
        <v>0</v>
      </c>
      <c r="V1575" s="238">
        <v>0</v>
      </c>
      <c r="W1575" s="238">
        <v>0</v>
      </c>
      <c r="X1575" s="238">
        <v>0</v>
      </c>
      <c r="Y1575" s="238">
        <v>0</v>
      </c>
      <c r="Z1575" s="238">
        <v>0</v>
      </c>
      <c r="AA1575" s="246">
        <v>0</v>
      </c>
      <c r="AB1575" s="93"/>
    </row>
    <row r="1576" spans="1:28" ht="19.5" customHeight="1" x14ac:dyDescent="0.15">
      <c r="A1576" s="191"/>
      <c r="B1576" s="195" t="s">
        <v>20</v>
      </c>
      <c r="C1576" s="195"/>
      <c r="D1576" s="186" t="s">
        <v>164</v>
      </c>
      <c r="E1576" s="186" t="s">
        <v>184</v>
      </c>
      <c r="F1576" s="238">
        <v>0</v>
      </c>
      <c r="G1576" s="238">
        <v>0</v>
      </c>
      <c r="H1576" s="238">
        <v>0</v>
      </c>
      <c r="I1576" s="238">
        <v>0</v>
      </c>
      <c r="J1576" s="238">
        <v>0</v>
      </c>
      <c r="K1576" s="238">
        <v>0</v>
      </c>
      <c r="L1576" s="238">
        <v>0</v>
      </c>
      <c r="M1576" s="238">
        <v>0</v>
      </c>
      <c r="N1576" s="238">
        <v>0</v>
      </c>
      <c r="O1576" s="238">
        <v>0</v>
      </c>
      <c r="P1576" s="238">
        <v>0</v>
      </c>
      <c r="Q1576" s="238">
        <v>0</v>
      </c>
      <c r="R1576" s="238">
        <v>0</v>
      </c>
      <c r="S1576" s="238">
        <v>0</v>
      </c>
      <c r="T1576" s="238">
        <v>0</v>
      </c>
      <c r="U1576" s="238">
        <v>0</v>
      </c>
      <c r="V1576" s="238">
        <v>0</v>
      </c>
      <c r="W1576" s="238">
        <v>0</v>
      </c>
      <c r="X1576" s="238">
        <v>0</v>
      </c>
      <c r="Y1576" s="238">
        <v>0</v>
      </c>
      <c r="Z1576" s="238">
        <v>0</v>
      </c>
      <c r="AA1576" s="246">
        <v>0</v>
      </c>
      <c r="AB1576" s="93"/>
    </row>
    <row r="1577" spans="1:28" ht="19.5" customHeight="1" x14ac:dyDescent="0.15">
      <c r="A1577" s="191"/>
      <c r="B1577" s="195"/>
      <c r="C1577" s="195"/>
      <c r="D1577" s="195"/>
      <c r="E1577" s="186" t="s">
        <v>150</v>
      </c>
      <c r="F1577" s="238">
        <v>0</v>
      </c>
      <c r="G1577" s="238">
        <v>0</v>
      </c>
      <c r="H1577" s="238">
        <v>0</v>
      </c>
      <c r="I1577" s="238">
        <v>0</v>
      </c>
      <c r="J1577" s="238">
        <v>0</v>
      </c>
      <c r="K1577" s="238">
        <v>0</v>
      </c>
      <c r="L1577" s="238">
        <v>0</v>
      </c>
      <c r="M1577" s="238">
        <v>0</v>
      </c>
      <c r="N1577" s="238">
        <v>0</v>
      </c>
      <c r="O1577" s="238">
        <v>0</v>
      </c>
      <c r="P1577" s="238">
        <v>0</v>
      </c>
      <c r="Q1577" s="238">
        <v>0</v>
      </c>
      <c r="R1577" s="238">
        <v>0</v>
      </c>
      <c r="S1577" s="238">
        <v>0</v>
      </c>
      <c r="T1577" s="238">
        <v>0</v>
      </c>
      <c r="U1577" s="238">
        <v>0</v>
      </c>
      <c r="V1577" s="238">
        <v>0</v>
      </c>
      <c r="W1577" s="238">
        <v>0</v>
      </c>
      <c r="X1577" s="238">
        <v>0</v>
      </c>
      <c r="Y1577" s="238">
        <v>0</v>
      </c>
      <c r="Z1577" s="238">
        <v>0</v>
      </c>
      <c r="AA1577" s="246">
        <v>0</v>
      </c>
      <c r="AB1577" s="93"/>
    </row>
    <row r="1578" spans="1:28" ht="19.5" customHeight="1" x14ac:dyDescent="0.15">
      <c r="A1578" s="191"/>
      <c r="B1578" s="194"/>
      <c r="C1578" s="190" t="s">
        <v>165</v>
      </c>
      <c r="D1578" s="185"/>
      <c r="E1578" s="186" t="s">
        <v>184</v>
      </c>
      <c r="F1578" s="238">
        <v>2706.62</v>
      </c>
      <c r="G1578" s="238">
        <v>0</v>
      </c>
      <c r="H1578" s="238">
        <v>55.47</v>
      </c>
      <c r="I1578" s="238">
        <v>118.84</v>
      </c>
      <c r="J1578" s="238">
        <v>38.369999999999997</v>
      </c>
      <c r="K1578" s="238">
        <v>28.02</v>
      </c>
      <c r="L1578" s="238">
        <v>19.47</v>
      </c>
      <c r="M1578" s="238">
        <v>22.37</v>
      </c>
      <c r="N1578" s="238">
        <v>16.440000000000001</v>
      </c>
      <c r="O1578" s="238">
        <v>11.73</v>
      </c>
      <c r="P1578" s="238">
        <v>38.04</v>
      </c>
      <c r="Q1578" s="238">
        <v>102.06</v>
      </c>
      <c r="R1578" s="238">
        <v>390.48</v>
      </c>
      <c r="S1578" s="238">
        <v>453.09</v>
      </c>
      <c r="T1578" s="238">
        <v>556.66999999999996</v>
      </c>
      <c r="U1578" s="238">
        <v>404.96</v>
      </c>
      <c r="V1578" s="238">
        <v>208.06</v>
      </c>
      <c r="W1578" s="238">
        <v>78.33</v>
      </c>
      <c r="X1578" s="238">
        <v>47.52</v>
      </c>
      <c r="Y1578" s="238">
        <v>17.16</v>
      </c>
      <c r="Z1578" s="238">
        <v>89.87</v>
      </c>
      <c r="AA1578" s="246">
        <v>9.67</v>
      </c>
      <c r="AB1578" s="93"/>
    </row>
    <row r="1579" spans="1:28" ht="19.5" customHeight="1" thickBot="1" x14ac:dyDescent="0.2">
      <c r="A1579" s="196"/>
      <c r="B1579" s="197"/>
      <c r="C1579" s="197"/>
      <c r="D1579" s="198"/>
      <c r="E1579" s="199" t="s">
        <v>150</v>
      </c>
      <c r="F1579" s="238">
        <v>362.53699999999998</v>
      </c>
      <c r="G1579" s="249">
        <v>0</v>
      </c>
      <c r="H1579" s="248">
        <v>2E-3</v>
      </c>
      <c r="I1579" s="248">
        <v>3.0159999999999898</v>
      </c>
      <c r="J1579" s="248">
        <v>1.9370000000000001</v>
      </c>
      <c r="K1579" s="248">
        <v>1.966</v>
      </c>
      <c r="L1579" s="248">
        <v>1.752</v>
      </c>
      <c r="M1579" s="248">
        <v>2.2370000000000001</v>
      </c>
      <c r="N1579" s="248">
        <v>1.81</v>
      </c>
      <c r="O1579" s="248">
        <v>1.409</v>
      </c>
      <c r="P1579" s="248">
        <v>4.9279999999999902</v>
      </c>
      <c r="Q1579" s="248">
        <v>14.262</v>
      </c>
      <c r="R1579" s="248">
        <v>56.615000000000002</v>
      </c>
      <c r="S1579" s="248">
        <v>65.719000000000094</v>
      </c>
      <c r="T1579" s="248">
        <v>81.198000000000306</v>
      </c>
      <c r="U1579" s="248">
        <v>59.461999999999897</v>
      </c>
      <c r="V1579" s="248">
        <v>30.585999999999999</v>
      </c>
      <c r="W1579" s="248">
        <v>11.494999999999999</v>
      </c>
      <c r="X1579" s="248">
        <v>6.9859999999999998</v>
      </c>
      <c r="Y1579" s="248">
        <v>2.5230000000000001</v>
      </c>
      <c r="Z1579" s="248">
        <v>13.212</v>
      </c>
      <c r="AA1579" s="247">
        <v>1.4219999999999999</v>
      </c>
      <c r="AB1579" s="93"/>
    </row>
    <row r="1580" spans="1:28" ht="19.5" customHeight="1" x14ac:dyDescent="0.15">
      <c r="A1580" s="390" t="s">
        <v>119</v>
      </c>
      <c r="B1580" s="393" t="s">
        <v>120</v>
      </c>
      <c r="C1580" s="394"/>
      <c r="D1580" s="395"/>
      <c r="E1580" s="195" t="s">
        <v>184</v>
      </c>
      <c r="F1580" s="246">
        <v>111.53</v>
      </c>
    </row>
    <row r="1581" spans="1:28" ht="19.5" customHeight="1" x14ac:dyDescent="0.15">
      <c r="A1581" s="391"/>
      <c r="B1581" s="396" t="s">
        <v>206</v>
      </c>
      <c r="C1581" s="397"/>
      <c r="D1581" s="398"/>
      <c r="E1581" s="186" t="s">
        <v>184</v>
      </c>
      <c r="F1581" s="246">
        <v>39.94</v>
      </c>
    </row>
    <row r="1582" spans="1:28" ht="19.5" customHeight="1" x14ac:dyDescent="0.15">
      <c r="A1582" s="392"/>
      <c r="B1582" s="396" t="s">
        <v>207</v>
      </c>
      <c r="C1582" s="397"/>
      <c r="D1582" s="398"/>
      <c r="E1582" s="186" t="s">
        <v>184</v>
      </c>
      <c r="F1582" s="246">
        <v>71.59</v>
      </c>
    </row>
    <row r="1583" spans="1:28" ht="19.5" customHeight="1" thickBot="1" x14ac:dyDescent="0.2">
      <c r="A1583" s="399" t="s">
        <v>205</v>
      </c>
      <c r="B1583" s="400"/>
      <c r="C1583" s="400"/>
      <c r="D1583" s="401"/>
      <c r="E1583" s="200" t="s">
        <v>184</v>
      </c>
      <c r="F1583" s="245">
        <v>0</v>
      </c>
    </row>
    <row r="1585" spans="1:28" ht="19.5" customHeight="1" x14ac:dyDescent="0.15">
      <c r="A1585" s="88" t="s">
        <v>387</v>
      </c>
      <c r="F1585" s="259" t="s">
        <v>513</v>
      </c>
    </row>
    <row r="1586" spans="1:28" ht="19.5" customHeight="1" thickBot="1" x14ac:dyDescent="0.2">
      <c r="A1586" s="387" t="s">
        <v>28</v>
      </c>
      <c r="B1586" s="389"/>
      <c r="C1586" s="389"/>
      <c r="D1586" s="389"/>
      <c r="E1586" s="389"/>
      <c r="F1586" s="389"/>
      <c r="G1586" s="389"/>
      <c r="H1586" s="389"/>
      <c r="I1586" s="389"/>
      <c r="J1586" s="389"/>
      <c r="K1586" s="389"/>
      <c r="L1586" s="389"/>
      <c r="M1586" s="389"/>
      <c r="N1586" s="389"/>
      <c r="O1586" s="389"/>
      <c r="P1586" s="389"/>
      <c r="Q1586" s="389"/>
      <c r="R1586" s="389"/>
      <c r="S1586" s="389"/>
      <c r="T1586" s="389"/>
      <c r="U1586" s="389"/>
      <c r="V1586" s="389"/>
      <c r="W1586" s="389"/>
      <c r="X1586" s="389"/>
      <c r="Y1586" s="389"/>
      <c r="Z1586" s="389"/>
      <c r="AA1586" s="389"/>
    </row>
    <row r="1587" spans="1:28" ht="19.5" customHeight="1" x14ac:dyDescent="0.15">
      <c r="A1587" s="182" t="s">
        <v>180</v>
      </c>
      <c r="B1587" s="183"/>
      <c r="C1587" s="183"/>
      <c r="D1587" s="183"/>
      <c r="E1587" s="183"/>
      <c r="F1587" s="90" t="s">
        <v>181</v>
      </c>
      <c r="G1587" s="91"/>
      <c r="H1587" s="91"/>
      <c r="I1587" s="91"/>
      <c r="J1587" s="91"/>
      <c r="K1587" s="91"/>
      <c r="L1587" s="91"/>
      <c r="M1587" s="91"/>
      <c r="N1587" s="91"/>
      <c r="O1587" s="91"/>
      <c r="P1587" s="91"/>
      <c r="Q1587" s="258"/>
      <c r="R1587" s="92"/>
      <c r="S1587" s="91"/>
      <c r="T1587" s="91"/>
      <c r="U1587" s="91"/>
      <c r="V1587" s="91"/>
      <c r="W1587" s="91"/>
      <c r="X1587" s="91"/>
      <c r="Y1587" s="91"/>
      <c r="Z1587" s="91"/>
      <c r="AA1587" s="257" t="s">
        <v>182</v>
      </c>
      <c r="AB1587" s="93"/>
    </row>
    <row r="1588" spans="1:28" ht="19.5" customHeight="1" x14ac:dyDescent="0.15">
      <c r="A1588" s="184" t="s">
        <v>183</v>
      </c>
      <c r="B1588" s="185"/>
      <c r="C1588" s="185"/>
      <c r="D1588" s="185"/>
      <c r="E1588" s="186" t="s">
        <v>184</v>
      </c>
      <c r="F1588" s="238">
        <v>5662.72</v>
      </c>
      <c r="G1588" s="254" t="s">
        <v>185</v>
      </c>
      <c r="H1588" s="254" t="s">
        <v>186</v>
      </c>
      <c r="I1588" s="254" t="s">
        <v>187</v>
      </c>
      <c r="J1588" s="254" t="s">
        <v>188</v>
      </c>
      <c r="K1588" s="254" t="s">
        <v>228</v>
      </c>
      <c r="L1588" s="254" t="s">
        <v>229</v>
      </c>
      <c r="M1588" s="254" t="s">
        <v>230</v>
      </c>
      <c r="N1588" s="254" t="s">
        <v>231</v>
      </c>
      <c r="O1588" s="254" t="s">
        <v>232</v>
      </c>
      <c r="P1588" s="254" t="s">
        <v>233</v>
      </c>
      <c r="Q1588" s="256" t="s">
        <v>234</v>
      </c>
      <c r="R1588" s="255" t="s">
        <v>235</v>
      </c>
      <c r="S1588" s="254" t="s">
        <v>236</v>
      </c>
      <c r="T1588" s="254" t="s">
        <v>237</v>
      </c>
      <c r="U1588" s="254" t="s">
        <v>238</v>
      </c>
      <c r="V1588" s="254" t="s">
        <v>239</v>
      </c>
      <c r="W1588" s="254" t="s">
        <v>42</v>
      </c>
      <c r="X1588" s="254" t="s">
        <v>147</v>
      </c>
      <c r="Y1588" s="254" t="s">
        <v>148</v>
      </c>
      <c r="Z1588" s="254" t="s">
        <v>149</v>
      </c>
      <c r="AA1588" s="251"/>
      <c r="AB1588" s="93"/>
    </row>
    <row r="1589" spans="1:28" ht="19.5" customHeight="1" x14ac:dyDescent="0.15">
      <c r="A1589" s="187"/>
      <c r="B1589" s="188"/>
      <c r="C1589" s="188"/>
      <c r="D1589" s="188"/>
      <c r="E1589" s="186" t="s">
        <v>150</v>
      </c>
      <c r="F1589" s="238">
        <v>1441.9929999999999</v>
      </c>
      <c r="G1589" s="252"/>
      <c r="H1589" s="252"/>
      <c r="I1589" s="252"/>
      <c r="J1589" s="252"/>
      <c r="K1589" s="252"/>
      <c r="L1589" s="252"/>
      <c r="M1589" s="252"/>
      <c r="N1589" s="252"/>
      <c r="O1589" s="252"/>
      <c r="P1589" s="252"/>
      <c r="Q1589" s="253"/>
      <c r="R1589" s="94"/>
      <c r="S1589" s="252"/>
      <c r="T1589" s="252"/>
      <c r="U1589" s="252"/>
      <c r="V1589" s="252"/>
      <c r="W1589" s="252"/>
      <c r="X1589" s="252"/>
      <c r="Y1589" s="252"/>
      <c r="Z1589" s="252"/>
      <c r="AA1589" s="251" t="s">
        <v>151</v>
      </c>
      <c r="AB1589" s="93"/>
    </row>
    <row r="1590" spans="1:28" ht="19.5" customHeight="1" x14ac:dyDescent="0.15">
      <c r="A1590" s="189"/>
      <c r="B1590" s="190" t="s">
        <v>152</v>
      </c>
      <c r="C1590" s="185"/>
      <c r="D1590" s="185"/>
      <c r="E1590" s="186" t="s">
        <v>184</v>
      </c>
      <c r="F1590" s="238">
        <v>5597.23</v>
      </c>
      <c r="G1590" s="238">
        <v>0</v>
      </c>
      <c r="H1590" s="238">
        <v>14.21</v>
      </c>
      <c r="I1590" s="238">
        <v>35.46</v>
      </c>
      <c r="J1590" s="238">
        <v>74.430000000000007</v>
      </c>
      <c r="K1590" s="238">
        <v>187.46</v>
      </c>
      <c r="L1590" s="238">
        <v>200.89</v>
      </c>
      <c r="M1590" s="238">
        <v>180.69</v>
      </c>
      <c r="N1590" s="238">
        <v>243.69</v>
      </c>
      <c r="O1590" s="238">
        <v>397.34</v>
      </c>
      <c r="P1590" s="238">
        <v>805.25</v>
      </c>
      <c r="Q1590" s="238">
        <v>686.56</v>
      </c>
      <c r="R1590" s="238">
        <v>747.05</v>
      </c>
      <c r="S1590" s="238">
        <v>361.92</v>
      </c>
      <c r="T1590" s="238">
        <v>601.89</v>
      </c>
      <c r="U1590" s="238">
        <v>412.33</v>
      </c>
      <c r="V1590" s="238">
        <v>222.48</v>
      </c>
      <c r="W1590" s="238">
        <v>112.34</v>
      </c>
      <c r="X1590" s="238">
        <v>223.18</v>
      </c>
      <c r="Y1590" s="238">
        <v>12.65</v>
      </c>
      <c r="Z1590" s="238">
        <v>20.71</v>
      </c>
      <c r="AA1590" s="246">
        <v>56.7</v>
      </c>
      <c r="AB1590" s="93"/>
    </row>
    <row r="1591" spans="1:28" ht="19.5" customHeight="1" x14ac:dyDescent="0.15">
      <c r="A1591" s="191"/>
      <c r="B1591" s="192"/>
      <c r="C1591" s="188"/>
      <c r="D1591" s="188"/>
      <c r="E1591" s="186" t="s">
        <v>150</v>
      </c>
      <c r="F1591" s="238">
        <v>1441.9929999999999</v>
      </c>
      <c r="G1591" s="238">
        <v>0</v>
      </c>
      <c r="H1591" s="238">
        <v>0</v>
      </c>
      <c r="I1591" s="238">
        <v>0.79700000000000004</v>
      </c>
      <c r="J1591" s="238">
        <v>4.6130000000000004</v>
      </c>
      <c r="K1591" s="238">
        <v>16.041</v>
      </c>
      <c r="L1591" s="238">
        <v>34.284999999999997</v>
      </c>
      <c r="M1591" s="238">
        <v>34.954000000000001</v>
      </c>
      <c r="N1591" s="238">
        <v>59.613999999999997</v>
      </c>
      <c r="O1591" s="238">
        <v>116.517</v>
      </c>
      <c r="P1591" s="238">
        <v>255.70600000000101</v>
      </c>
      <c r="Q1591" s="238">
        <v>230.50899999999999</v>
      </c>
      <c r="R1591" s="238">
        <v>242.40299999999999</v>
      </c>
      <c r="S1591" s="238">
        <v>102.41200000000001</v>
      </c>
      <c r="T1591" s="238">
        <v>129.619</v>
      </c>
      <c r="U1591" s="238">
        <v>83.177999999999997</v>
      </c>
      <c r="V1591" s="238">
        <v>50.363999999999997</v>
      </c>
      <c r="W1591" s="238">
        <v>23.501000000000001</v>
      </c>
      <c r="X1591" s="238">
        <v>39</v>
      </c>
      <c r="Y1591" s="238">
        <v>3.9990000000000001</v>
      </c>
      <c r="Z1591" s="238">
        <v>5.2119999999999997</v>
      </c>
      <c r="AA1591" s="246">
        <v>9.2690000000000001</v>
      </c>
      <c r="AB1591" s="93"/>
    </row>
    <row r="1592" spans="1:28" ht="19.5" customHeight="1" x14ac:dyDescent="0.15">
      <c r="A1592" s="191"/>
      <c r="B1592" s="193"/>
      <c r="C1592" s="190" t="s">
        <v>152</v>
      </c>
      <c r="D1592" s="185"/>
      <c r="E1592" s="186" t="s">
        <v>184</v>
      </c>
      <c r="F1592" s="238">
        <v>3646.7</v>
      </c>
      <c r="G1592" s="238">
        <v>0</v>
      </c>
      <c r="H1592" s="238">
        <v>14.21</v>
      </c>
      <c r="I1592" s="238">
        <v>29.98</v>
      </c>
      <c r="J1592" s="238">
        <v>17.61</v>
      </c>
      <c r="K1592" s="238">
        <v>73.900000000000006</v>
      </c>
      <c r="L1592" s="238">
        <v>189.6</v>
      </c>
      <c r="M1592" s="238">
        <v>117.7</v>
      </c>
      <c r="N1592" s="238">
        <v>191.76</v>
      </c>
      <c r="O1592" s="238">
        <v>361.66</v>
      </c>
      <c r="P1592" s="238">
        <v>741.98</v>
      </c>
      <c r="Q1592" s="238">
        <v>630.12</v>
      </c>
      <c r="R1592" s="238">
        <v>617.07000000000005</v>
      </c>
      <c r="S1592" s="238">
        <v>230.31</v>
      </c>
      <c r="T1592" s="238">
        <v>184.49</v>
      </c>
      <c r="U1592" s="238">
        <v>91.09</v>
      </c>
      <c r="V1592" s="238">
        <v>69.89</v>
      </c>
      <c r="W1592" s="238">
        <v>38.479999999999997</v>
      </c>
      <c r="X1592" s="238">
        <v>24.6</v>
      </c>
      <c r="Y1592" s="238">
        <v>10.49</v>
      </c>
      <c r="Z1592" s="238">
        <v>8.24</v>
      </c>
      <c r="AA1592" s="246">
        <v>3.52</v>
      </c>
      <c r="AB1592" s="93"/>
    </row>
    <row r="1593" spans="1:28" ht="19.5" customHeight="1" x14ac:dyDescent="0.15">
      <c r="A1593" s="191"/>
      <c r="B1593" s="194"/>
      <c r="C1593" s="194"/>
      <c r="D1593" s="188"/>
      <c r="E1593" s="186" t="s">
        <v>150</v>
      </c>
      <c r="F1593" s="238">
        <v>1173.271</v>
      </c>
      <c r="G1593" s="238">
        <v>0</v>
      </c>
      <c r="H1593" s="238">
        <v>0</v>
      </c>
      <c r="I1593" s="238">
        <v>0.65500000000000003</v>
      </c>
      <c r="J1593" s="238">
        <v>1.736</v>
      </c>
      <c r="K1593" s="238">
        <v>8.07</v>
      </c>
      <c r="L1593" s="238">
        <v>33.267000000000003</v>
      </c>
      <c r="M1593" s="238">
        <v>28.655000000000001</v>
      </c>
      <c r="N1593" s="238">
        <v>54.875999999999998</v>
      </c>
      <c r="O1593" s="238">
        <v>112.342</v>
      </c>
      <c r="P1593" s="238">
        <v>247.79500000000101</v>
      </c>
      <c r="Q1593" s="238">
        <v>222.386</v>
      </c>
      <c r="R1593" s="238">
        <v>223.005</v>
      </c>
      <c r="S1593" s="238">
        <v>81.989999999999895</v>
      </c>
      <c r="T1593" s="238">
        <v>67.144000000000005</v>
      </c>
      <c r="U1593" s="238">
        <v>34.371000000000002</v>
      </c>
      <c r="V1593" s="238">
        <v>27.343</v>
      </c>
      <c r="W1593" s="238">
        <v>11.048999999999999</v>
      </c>
      <c r="X1593" s="238">
        <v>10.076000000000001</v>
      </c>
      <c r="Y1593" s="238">
        <v>3.681</v>
      </c>
      <c r="Z1593" s="238">
        <v>3.379</v>
      </c>
      <c r="AA1593" s="246">
        <v>1.4510000000000001</v>
      </c>
      <c r="AB1593" s="93"/>
    </row>
    <row r="1594" spans="1:28" ht="19.5" customHeight="1" x14ac:dyDescent="0.15">
      <c r="A1594" s="191"/>
      <c r="B1594" s="195"/>
      <c r="C1594" s="186"/>
      <c r="D1594" s="186" t="s">
        <v>153</v>
      </c>
      <c r="E1594" s="186" t="s">
        <v>184</v>
      </c>
      <c r="F1594" s="238">
        <v>3611.74</v>
      </c>
      <c r="G1594" s="238">
        <v>0</v>
      </c>
      <c r="H1594" s="238">
        <v>14.21</v>
      </c>
      <c r="I1594" s="238">
        <v>29.11</v>
      </c>
      <c r="J1594" s="238">
        <v>17.14</v>
      </c>
      <c r="K1594" s="238">
        <v>73.150000000000006</v>
      </c>
      <c r="L1594" s="238">
        <v>185.83</v>
      </c>
      <c r="M1594" s="238">
        <v>114.75</v>
      </c>
      <c r="N1594" s="238">
        <v>188.81</v>
      </c>
      <c r="O1594" s="238">
        <v>361.11</v>
      </c>
      <c r="P1594" s="238">
        <v>741.98</v>
      </c>
      <c r="Q1594" s="238">
        <v>625.44000000000005</v>
      </c>
      <c r="R1594" s="238">
        <v>617.07000000000005</v>
      </c>
      <c r="S1594" s="238">
        <v>230.31</v>
      </c>
      <c r="T1594" s="238">
        <v>184.24</v>
      </c>
      <c r="U1594" s="238">
        <v>89.29</v>
      </c>
      <c r="V1594" s="238">
        <v>69.19</v>
      </c>
      <c r="W1594" s="238">
        <v>23.26</v>
      </c>
      <c r="X1594" s="238">
        <v>24.6</v>
      </c>
      <c r="Y1594" s="238">
        <v>10.49</v>
      </c>
      <c r="Z1594" s="238">
        <v>8.24</v>
      </c>
      <c r="AA1594" s="246">
        <v>3.52</v>
      </c>
      <c r="AB1594" s="93"/>
    </row>
    <row r="1595" spans="1:28" ht="19.5" customHeight="1" x14ac:dyDescent="0.15">
      <c r="A1595" s="191"/>
      <c r="B1595" s="195" t="s">
        <v>154</v>
      </c>
      <c r="C1595" s="195"/>
      <c r="D1595" s="195"/>
      <c r="E1595" s="186" t="s">
        <v>150</v>
      </c>
      <c r="F1595" s="238">
        <v>1169.8869999999999</v>
      </c>
      <c r="G1595" s="238">
        <v>0</v>
      </c>
      <c r="H1595" s="238">
        <v>0</v>
      </c>
      <c r="I1595" s="238">
        <v>0.63300000000000001</v>
      </c>
      <c r="J1595" s="238">
        <v>1.7130000000000001</v>
      </c>
      <c r="K1595" s="238">
        <v>8.0169999999999995</v>
      </c>
      <c r="L1595" s="238">
        <v>32.927</v>
      </c>
      <c r="M1595" s="238">
        <v>28.36</v>
      </c>
      <c r="N1595" s="238">
        <v>54.63</v>
      </c>
      <c r="O1595" s="238">
        <v>112.253</v>
      </c>
      <c r="P1595" s="238">
        <v>247.79500000000101</v>
      </c>
      <c r="Q1595" s="238">
        <v>221.928</v>
      </c>
      <c r="R1595" s="238">
        <v>223.005</v>
      </c>
      <c r="S1595" s="238">
        <v>81.989999999999895</v>
      </c>
      <c r="T1595" s="238">
        <v>67.106999999999999</v>
      </c>
      <c r="U1595" s="238">
        <v>34.186</v>
      </c>
      <c r="V1595" s="238">
        <v>27.271000000000001</v>
      </c>
      <c r="W1595" s="238">
        <v>9.4849999999999994</v>
      </c>
      <c r="X1595" s="238">
        <v>10.076000000000001</v>
      </c>
      <c r="Y1595" s="238">
        <v>3.681</v>
      </c>
      <c r="Z1595" s="238">
        <v>3.379</v>
      </c>
      <c r="AA1595" s="246">
        <v>1.4510000000000001</v>
      </c>
      <c r="AB1595" s="93"/>
    </row>
    <row r="1596" spans="1:28" ht="19.5" customHeight="1" x14ac:dyDescent="0.15">
      <c r="A1596" s="191" t="s">
        <v>155</v>
      </c>
      <c r="B1596" s="195"/>
      <c r="C1596" s="195" t="s">
        <v>10</v>
      </c>
      <c r="D1596" s="186" t="s">
        <v>156</v>
      </c>
      <c r="E1596" s="186" t="s">
        <v>184</v>
      </c>
      <c r="F1596" s="238">
        <v>3221.66</v>
      </c>
      <c r="G1596" s="238">
        <v>0</v>
      </c>
      <c r="H1596" s="238">
        <v>4.8</v>
      </c>
      <c r="I1596" s="238">
        <v>15.2</v>
      </c>
      <c r="J1596" s="238">
        <v>13.39</v>
      </c>
      <c r="K1596" s="238">
        <v>42.23</v>
      </c>
      <c r="L1596" s="238">
        <v>149.41</v>
      </c>
      <c r="M1596" s="238">
        <v>112.21</v>
      </c>
      <c r="N1596" s="238">
        <v>187.07</v>
      </c>
      <c r="O1596" s="238">
        <v>345.1</v>
      </c>
      <c r="P1596" s="238">
        <v>719.76</v>
      </c>
      <c r="Q1596" s="238">
        <v>583.4</v>
      </c>
      <c r="R1596" s="238">
        <v>538.08000000000004</v>
      </c>
      <c r="S1596" s="238">
        <v>165.42</v>
      </c>
      <c r="T1596" s="238">
        <v>139.36000000000001</v>
      </c>
      <c r="U1596" s="238">
        <v>72.83</v>
      </c>
      <c r="V1596" s="238">
        <v>63.29</v>
      </c>
      <c r="W1596" s="238">
        <v>23.26</v>
      </c>
      <c r="X1596" s="238">
        <v>24.6</v>
      </c>
      <c r="Y1596" s="238">
        <v>10.49</v>
      </c>
      <c r="Z1596" s="238">
        <v>8.24</v>
      </c>
      <c r="AA1596" s="246">
        <v>3.52</v>
      </c>
      <c r="AB1596" s="93"/>
    </row>
    <row r="1597" spans="1:28" ht="19.5" customHeight="1" x14ac:dyDescent="0.15">
      <c r="A1597" s="191"/>
      <c r="B1597" s="195"/>
      <c r="C1597" s="195"/>
      <c r="D1597" s="195"/>
      <c r="E1597" s="186" t="s">
        <v>150</v>
      </c>
      <c r="F1597" s="238">
        <v>1095.8969999999999</v>
      </c>
      <c r="G1597" s="238">
        <v>0</v>
      </c>
      <c r="H1597" s="238">
        <v>0</v>
      </c>
      <c r="I1597" s="238">
        <v>0.63300000000000001</v>
      </c>
      <c r="J1597" s="238">
        <v>1.6080000000000001</v>
      </c>
      <c r="K1597" s="238">
        <v>7.1769999999999996</v>
      </c>
      <c r="L1597" s="238">
        <v>31.385000000000002</v>
      </c>
      <c r="M1597" s="238">
        <v>28.074000000000002</v>
      </c>
      <c r="N1597" s="238">
        <v>54.265000000000001</v>
      </c>
      <c r="O1597" s="238">
        <v>109.21299999999999</v>
      </c>
      <c r="P1597" s="238">
        <v>243.328000000001</v>
      </c>
      <c r="Q1597" s="238">
        <v>212.48599999999999</v>
      </c>
      <c r="R1597" s="238">
        <v>204.06399999999999</v>
      </c>
      <c r="S1597" s="238">
        <v>64.482999999999905</v>
      </c>
      <c r="T1597" s="238">
        <v>55.628999999999998</v>
      </c>
      <c r="U1597" s="238">
        <v>29.841999999999999</v>
      </c>
      <c r="V1597" s="238">
        <v>25.638000000000002</v>
      </c>
      <c r="W1597" s="238">
        <v>9.4849999999999994</v>
      </c>
      <c r="X1597" s="238">
        <v>10.076000000000001</v>
      </c>
      <c r="Y1597" s="238">
        <v>3.681</v>
      </c>
      <c r="Z1597" s="238">
        <v>3.379</v>
      </c>
      <c r="AA1597" s="246">
        <v>1.4510000000000001</v>
      </c>
      <c r="AB1597" s="93"/>
    </row>
    <row r="1598" spans="1:28" ht="19.5" customHeight="1" x14ac:dyDescent="0.15">
      <c r="A1598" s="191"/>
      <c r="B1598" s="195"/>
      <c r="C1598" s="195"/>
      <c r="D1598" s="186" t="s">
        <v>157</v>
      </c>
      <c r="E1598" s="186" t="s">
        <v>184</v>
      </c>
      <c r="F1598" s="238">
        <v>193.87</v>
      </c>
      <c r="G1598" s="238">
        <v>0</v>
      </c>
      <c r="H1598" s="238">
        <v>0</v>
      </c>
      <c r="I1598" s="238">
        <v>0</v>
      </c>
      <c r="J1598" s="238">
        <v>0</v>
      </c>
      <c r="K1598" s="238">
        <v>0.52</v>
      </c>
      <c r="L1598" s="238">
        <v>1.52</v>
      </c>
      <c r="M1598" s="238">
        <v>0</v>
      </c>
      <c r="N1598" s="238">
        <v>0</v>
      </c>
      <c r="O1598" s="238">
        <v>12.87</v>
      </c>
      <c r="P1598" s="238">
        <v>21.55</v>
      </c>
      <c r="Q1598" s="238">
        <v>37.19</v>
      </c>
      <c r="R1598" s="238">
        <v>58.56</v>
      </c>
      <c r="S1598" s="238">
        <v>14.13</v>
      </c>
      <c r="T1598" s="238">
        <v>29.23</v>
      </c>
      <c r="U1598" s="238">
        <v>14.86</v>
      </c>
      <c r="V1598" s="238">
        <v>3.44</v>
      </c>
      <c r="W1598" s="238">
        <v>0</v>
      </c>
      <c r="X1598" s="238">
        <v>0</v>
      </c>
      <c r="Y1598" s="238">
        <v>0</v>
      </c>
      <c r="Z1598" s="238">
        <v>0</v>
      </c>
      <c r="AA1598" s="246">
        <v>0</v>
      </c>
      <c r="AB1598" s="93"/>
    </row>
    <row r="1599" spans="1:28" ht="19.5" customHeight="1" x14ac:dyDescent="0.15">
      <c r="A1599" s="191"/>
      <c r="B1599" s="195"/>
      <c r="C1599" s="195"/>
      <c r="D1599" s="195"/>
      <c r="E1599" s="186" t="s">
        <v>150</v>
      </c>
      <c r="F1599" s="238">
        <v>43.468000000000004</v>
      </c>
      <c r="G1599" s="238">
        <v>0</v>
      </c>
      <c r="H1599" s="238">
        <v>0</v>
      </c>
      <c r="I1599" s="238">
        <v>0</v>
      </c>
      <c r="J1599" s="238">
        <v>0</v>
      </c>
      <c r="K1599" s="238">
        <v>5.1999999999999998E-2</v>
      </c>
      <c r="L1599" s="238">
        <v>0.182</v>
      </c>
      <c r="M1599" s="238">
        <v>0</v>
      </c>
      <c r="N1599" s="238">
        <v>0</v>
      </c>
      <c r="O1599" s="238">
        <v>2.3170000000000002</v>
      </c>
      <c r="P1599" s="238">
        <v>4.2990000000000004</v>
      </c>
      <c r="Q1599" s="238">
        <v>8.1809999999999992</v>
      </c>
      <c r="R1599" s="238">
        <v>13.416</v>
      </c>
      <c r="S1599" s="238">
        <v>3.3</v>
      </c>
      <c r="T1599" s="238">
        <v>6.9640000000000004</v>
      </c>
      <c r="U1599" s="238">
        <v>3.8639999999999999</v>
      </c>
      <c r="V1599" s="238">
        <v>0.89300000000000002</v>
      </c>
      <c r="W1599" s="238">
        <v>0</v>
      </c>
      <c r="X1599" s="238">
        <v>0</v>
      </c>
      <c r="Y1599" s="238">
        <v>0</v>
      </c>
      <c r="Z1599" s="238">
        <v>0</v>
      </c>
      <c r="AA1599" s="246">
        <v>0</v>
      </c>
      <c r="AB1599" s="93"/>
    </row>
    <row r="1600" spans="1:28" ht="19.5" customHeight="1" x14ac:dyDescent="0.15">
      <c r="A1600" s="191"/>
      <c r="B1600" s="195" t="s">
        <v>158</v>
      </c>
      <c r="C1600" s="195" t="s">
        <v>159</v>
      </c>
      <c r="D1600" s="186" t="s">
        <v>160</v>
      </c>
      <c r="E1600" s="186" t="s">
        <v>184</v>
      </c>
      <c r="F1600" s="238">
        <v>0</v>
      </c>
      <c r="G1600" s="238">
        <v>0</v>
      </c>
      <c r="H1600" s="238">
        <v>0</v>
      </c>
      <c r="I1600" s="238">
        <v>0</v>
      </c>
      <c r="J1600" s="238">
        <v>0</v>
      </c>
      <c r="K1600" s="238">
        <v>0</v>
      </c>
      <c r="L1600" s="238">
        <v>0</v>
      </c>
      <c r="M1600" s="238">
        <v>0</v>
      </c>
      <c r="N1600" s="238">
        <v>0</v>
      </c>
      <c r="O1600" s="238">
        <v>0</v>
      </c>
      <c r="P1600" s="238">
        <v>0</v>
      </c>
      <c r="Q1600" s="238">
        <v>0</v>
      </c>
      <c r="R1600" s="238">
        <v>0</v>
      </c>
      <c r="S1600" s="238">
        <v>0</v>
      </c>
      <c r="T1600" s="238">
        <v>0</v>
      </c>
      <c r="U1600" s="238">
        <v>0</v>
      </c>
      <c r="V1600" s="238">
        <v>0</v>
      </c>
      <c r="W1600" s="238">
        <v>0</v>
      </c>
      <c r="X1600" s="238">
        <v>0</v>
      </c>
      <c r="Y1600" s="238">
        <v>0</v>
      </c>
      <c r="Z1600" s="238">
        <v>0</v>
      </c>
      <c r="AA1600" s="246">
        <v>0</v>
      </c>
      <c r="AB1600" s="93"/>
    </row>
    <row r="1601" spans="1:28" ht="19.5" customHeight="1" x14ac:dyDescent="0.15">
      <c r="A1601" s="191"/>
      <c r="B1601" s="195"/>
      <c r="C1601" s="195"/>
      <c r="D1601" s="195"/>
      <c r="E1601" s="186" t="s">
        <v>150</v>
      </c>
      <c r="F1601" s="238">
        <v>0</v>
      </c>
      <c r="G1601" s="238">
        <v>0</v>
      </c>
      <c r="H1601" s="238">
        <v>0</v>
      </c>
      <c r="I1601" s="238">
        <v>0</v>
      </c>
      <c r="J1601" s="238">
        <v>0</v>
      </c>
      <c r="K1601" s="238">
        <v>0</v>
      </c>
      <c r="L1601" s="238">
        <v>0</v>
      </c>
      <c r="M1601" s="238">
        <v>0</v>
      </c>
      <c r="N1601" s="238">
        <v>0</v>
      </c>
      <c r="O1601" s="238">
        <v>0</v>
      </c>
      <c r="P1601" s="238">
        <v>0</v>
      </c>
      <c r="Q1601" s="238">
        <v>0</v>
      </c>
      <c r="R1601" s="238">
        <v>0</v>
      </c>
      <c r="S1601" s="238">
        <v>0</v>
      </c>
      <c r="T1601" s="238">
        <v>0</v>
      </c>
      <c r="U1601" s="238">
        <v>0</v>
      </c>
      <c r="V1601" s="238">
        <v>0</v>
      </c>
      <c r="W1601" s="238">
        <v>0</v>
      </c>
      <c r="X1601" s="238">
        <v>0</v>
      </c>
      <c r="Y1601" s="238">
        <v>0</v>
      </c>
      <c r="Z1601" s="238">
        <v>0</v>
      </c>
      <c r="AA1601" s="246">
        <v>0</v>
      </c>
      <c r="AB1601" s="93"/>
    </row>
    <row r="1602" spans="1:28" ht="19.5" customHeight="1" x14ac:dyDescent="0.15">
      <c r="A1602" s="191"/>
      <c r="B1602" s="195"/>
      <c r="C1602" s="195"/>
      <c r="D1602" s="186" t="s">
        <v>161</v>
      </c>
      <c r="E1602" s="186" t="s">
        <v>184</v>
      </c>
      <c r="F1602" s="238">
        <v>92.6</v>
      </c>
      <c r="G1602" s="238">
        <v>0</v>
      </c>
      <c r="H1602" s="238">
        <v>9.41</v>
      </c>
      <c r="I1602" s="238">
        <v>13.46</v>
      </c>
      <c r="J1602" s="238">
        <v>3.06</v>
      </c>
      <c r="K1602" s="238">
        <v>30.4</v>
      </c>
      <c r="L1602" s="238">
        <v>34.770000000000003</v>
      </c>
      <c r="M1602" s="238">
        <v>1.5</v>
      </c>
      <c r="N1602" s="238">
        <v>0</v>
      </c>
      <c r="O1602" s="238">
        <v>0</v>
      </c>
      <c r="P1602" s="238">
        <v>0</v>
      </c>
      <c r="Q1602" s="238">
        <v>0</v>
      </c>
      <c r="R1602" s="238">
        <v>0</v>
      </c>
      <c r="S1602" s="238">
        <v>0</v>
      </c>
      <c r="T1602" s="238">
        <v>0</v>
      </c>
      <c r="U1602" s="238">
        <v>0</v>
      </c>
      <c r="V1602" s="238">
        <v>0</v>
      </c>
      <c r="W1602" s="238">
        <v>0</v>
      </c>
      <c r="X1602" s="238">
        <v>0</v>
      </c>
      <c r="Y1602" s="238">
        <v>0</v>
      </c>
      <c r="Z1602" s="238">
        <v>0</v>
      </c>
      <c r="AA1602" s="246">
        <v>0</v>
      </c>
      <c r="AB1602" s="93"/>
    </row>
    <row r="1603" spans="1:28" ht="19.5" customHeight="1" x14ac:dyDescent="0.15">
      <c r="A1603" s="191"/>
      <c r="B1603" s="195"/>
      <c r="C1603" s="195"/>
      <c r="D1603" s="195"/>
      <c r="E1603" s="186" t="s">
        <v>150</v>
      </c>
      <c r="F1603" s="238">
        <v>2.266</v>
      </c>
      <c r="G1603" s="238">
        <v>0</v>
      </c>
      <c r="H1603" s="238">
        <v>0</v>
      </c>
      <c r="I1603" s="238">
        <v>0</v>
      </c>
      <c r="J1603" s="238">
        <v>3.5999999999999997E-2</v>
      </c>
      <c r="K1603" s="238">
        <v>0.78800000000000003</v>
      </c>
      <c r="L1603" s="238">
        <v>1.355</v>
      </c>
      <c r="M1603" s="238">
        <v>8.6999999999999994E-2</v>
      </c>
      <c r="N1603" s="238">
        <v>0</v>
      </c>
      <c r="O1603" s="238">
        <v>0</v>
      </c>
      <c r="P1603" s="238">
        <v>0</v>
      </c>
      <c r="Q1603" s="238">
        <v>0</v>
      </c>
      <c r="R1603" s="238">
        <v>0</v>
      </c>
      <c r="S1603" s="238">
        <v>0</v>
      </c>
      <c r="T1603" s="238">
        <v>0</v>
      </c>
      <c r="U1603" s="238">
        <v>0</v>
      </c>
      <c r="V1603" s="238">
        <v>0</v>
      </c>
      <c r="W1603" s="238">
        <v>0</v>
      </c>
      <c r="X1603" s="238">
        <v>0</v>
      </c>
      <c r="Y1603" s="238">
        <v>0</v>
      </c>
      <c r="Z1603" s="238">
        <v>0</v>
      </c>
      <c r="AA1603" s="246">
        <v>0</v>
      </c>
      <c r="AB1603" s="93"/>
    </row>
    <row r="1604" spans="1:28" ht="19.5" customHeight="1" x14ac:dyDescent="0.15">
      <c r="A1604" s="191"/>
      <c r="B1604" s="195"/>
      <c r="C1604" s="195" t="s">
        <v>162</v>
      </c>
      <c r="D1604" s="186" t="s">
        <v>163</v>
      </c>
      <c r="E1604" s="186" t="s">
        <v>184</v>
      </c>
      <c r="F1604" s="238">
        <v>103.48</v>
      </c>
      <c r="G1604" s="238">
        <v>0</v>
      </c>
      <c r="H1604" s="238">
        <v>0</v>
      </c>
      <c r="I1604" s="238">
        <v>0.45</v>
      </c>
      <c r="J1604" s="238">
        <v>0.69</v>
      </c>
      <c r="K1604" s="238">
        <v>0</v>
      </c>
      <c r="L1604" s="238">
        <v>0</v>
      </c>
      <c r="M1604" s="238">
        <v>1.04</v>
      </c>
      <c r="N1604" s="238">
        <v>1.74</v>
      </c>
      <c r="O1604" s="238">
        <v>3.14</v>
      </c>
      <c r="P1604" s="238">
        <v>0.67</v>
      </c>
      <c r="Q1604" s="238">
        <v>4.8499999999999996</v>
      </c>
      <c r="R1604" s="238">
        <v>20.43</v>
      </c>
      <c r="S1604" s="238">
        <v>50.76</v>
      </c>
      <c r="T1604" s="238">
        <v>15.65</v>
      </c>
      <c r="U1604" s="238">
        <v>1.6</v>
      </c>
      <c r="V1604" s="238">
        <v>2.46</v>
      </c>
      <c r="W1604" s="238">
        <v>0</v>
      </c>
      <c r="X1604" s="238">
        <v>0</v>
      </c>
      <c r="Y1604" s="238">
        <v>0</v>
      </c>
      <c r="Z1604" s="238">
        <v>0</v>
      </c>
      <c r="AA1604" s="246">
        <v>0</v>
      </c>
      <c r="AB1604" s="93"/>
    </row>
    <row r="1605" spans="1:28" ht="19.5" customHeight="1" x14ac:dyDescent="0.15">
      <c r="A1605" s="191"/>
      <c r="B1605" s="195" t="s">
        <v>20</v>
      </c>
      <c r="C1605" s="195"/>
      <c r="D1605" s="195"/>
      <c r="E1605" s="186" t="s">
        <v>150</v>
      </c>
      <c r="F1605" s="238">
        <v>28.251000000000001</v>
      </c>
      <c r="G1605" s="238">
        <v>0</v>
      </c>
      <c r="H1605" s="238">
        <v>0</v>
      </c>
      <c r="I1605" s="238">
        <v>0</v>
      </c>
      <c r="J1605" s="238">
        <v>6.9000000000000006E-2</v>
      </c>
      <c r="K1605" s="238">
        <v>0</v>
      </c>
      <c r="L1605" s="238">
        <v>0</v>
      </c>
      <c r="M1605" s="238">
        <v>0.19900000000000001</v>
      </c>
      <c r="N1605" s="238">
        <v>0.36499999999999999</v>
      </c>
      <c r="O1605" s="238">
        <v>0.72299999999999998</v>
      </c>
      <c r="P1605" s="238">
        <v>0.16800000000000001</v>
      </c>
      <c r="Q1605" s="238">
        <v>1.2609999999999999</v>
      </c>
      <c r="R1605" s="238">
        <v>5.5250000000000004</v>
      </c>
      <c r="S1605" s="238">
        <v>14.207000000000001</v>
      </c>
      <c r="T1605" s="238">
        <v>4.5140000000000002</v>
      </c>
      <c r="U1605" s="238">
        <v>0.48</v>
      </c>
      <c r="V1605" s="238">
        <v>0.74</v>
      </c>
      <c r="W1605" s="238">
        <v>0</v>
      </c>
      <c r="X1605" s="238">
        <v>0</v>
      </c>
      <c r="Y1605" s="238">
        <v>0</v>
      </c>
      <c r="Z1605" s="238">
        <v>0</v>
      </c>
      <c r="AA1605" s="246">
        <v>0</v>
      </c>
      <c r="AB1605" s="93"/>
    </row>
    <row r="1606" spans="1:28" ht="19.5" customHeight="1" x14ac:dyDescent="0.15">
      <c r="A1606" s="191"/>
      <c r="B1606" s="195"/>
      <c r="C1606" s="195"/>
      <c r="D1606" s="186" t="s">
        <v>164</v>
      </c>
      <c r="E1606" s="186" t="s">
        <v>184</v>
      </c>
      <c r="F1606" s="238">
        <v>0.13</v>
      </c>
      <c r="G1606" s="238">
        <v>0</v>
      </c>
      <c r="H1606" s="238">
        <v>0</v>
      </c>
      <c r="I1606" s="238">
        <v>0</v>
      </c>
      <c r="J1606" s="238">
        <v>0</v>
      </c>
      <c r="K1606" s="238">
        <v>0</v>
      </c>
      <c r="L1606" s="238">
        <v>0.13</v>
      </c>
      <c r="M1606" s="238">
        <v>0</v>
      </c>
      <c r="N1606" s="238">
        <v>0</v>
      </c>
      <c r="O1606" s="238">
        <v>0</v>
      </c>
      <c r="P1606" s="238">
        <v>0</v>
      </c>
      <c r="Q1606" s="238">
        <v>0</v>
      </c>
      <c r="R1606" s="238">
        <v>0</v>
      </c>
      <c r="S1606" s="238">
        <v>0</v>
      </c>
      <c r="T1606" s="238">
        <v>0</v>
      </c>
      <c r="U1606" s="238">
        <v>0</v>
      </c>
      <c r="V1606" s="238">
        <v>0</v>
      </c>
      <c r="W1606" s="238">
        <v>0</v>
      </c>
      <c r="X1606" s="238">
        <v>0</v>
      </c>
      <c r="Y1606" s="238">
        <v>0</v>
      </c>
      <c r="Z1606" s="238">
        <v>0</v>
      </c>
      <c r="AA1606" s="246">
        <v>0</v>
      </c>
      <c r="AB1606" s="93"/>
    </row>
    <row r="1607" spans="1:28" ht="19.5" customHeight="1" x14ac:dyDescent="0.15">
      <c r="A1607" s="191" t="s">
        <v>227</v>
      </c>
      <c r="B1607" s="195"/>
      <c r="C1607" s="195"/>
      <c r="D1607" s="195"/>
      <c r="E1607" s="186" t="s">
        <v>150</v>
      </c>
      <c r="F1607" s="238">
        <v>5.0000000000000001E-3</v>
      </c>
      <c r="G1607" s="238">
        <v>0</v>
      </c>
      <c r="H1607" s="238">
        <v>0</v>
      </c>
      <c r="I1607" s="238">
        <v>0</v>
      </c>
      <c r="J1607" s="238">
        <v>0</v>
      </c>
      <c r="K1607" s="238">
        <v>0</v>
      </c>
      <c r="L1607" s="238">
        <v>5.0000000000000001E-3</v>
      </c>
      <c r="M1607" s="238">
        <v>0</v>
      </c>
      <c r="N1607" s="238">
        <v>0</v>
      </c>
      <c r="O1607" s="238">
        <v>0</v>
      </c>
      <c r="P1607" s="238">
        <v>0</v>
      </c>
      <c r="Q1607" s="238">
        <v>0</v>
      </c>
      <c r="R1607" s="238">
        <v>0</v>
      </c>
      <c r="S1607" s="238">
        <v>0</v>
      </c>
      <c r="T1607" s="238">
        <v>0</v>
      </c>
      <c r="U1607" s="238">
        <v>0</v>
      </c>
      <c r="V1607" s="238">
        <v>0</v>
      </c>
      <c r="W1607" s="238">
        <v>0</v>
      </c>
      <c r="X1607" s="238">
        <v>0</v>
      </c>
      <c r="Y1607" s="238">
        <v>0</v>
      </c>
      <c r="Z1607" s="238">
        <v>0</v>
      </c>
      <c r="AA1607" s="246">
        <v>0</v>
      </c>
      <c r="AB1607" s="93"/>
    </row>
    <row r="1608" spans="1:28" ht="19.5" customHeight="1" x14ac:dyDescent="0.15">
      <c r="A1608" s="191"/>
      <c r="B1608" s="194"/>
      <c r="C1608" s="190" t="s">
        <v>165</v>
      </c>
      <c r="D1608" s="185"/>
      <c r="E1608" s="186" t="s">
        <v>184</v>
      </c>
      <c r="F1608" s="238">
        <v>34.96</v>
      </c>
      <c r="G1608" s="238">
        <v>0</v>
      </c>
      <c r="H1608" s="238">
        <v>0</v>
      </c>
      <c r="I1608" s="238">
        <v>0.87</v>
      </c>
      <c r="J1608" s="238">
        <v>0.47</v>
      </c>
      <c r="K1608" s="238">
        <v>0.75</v>
      </c>
      <c r="L1608" s="238">
        <v>3.77</v>
      </c>
      <c r="M1608" s="238">
        <v>2.95</v>
      </c>
      <c r="N1608" s="238">
        <v>2.95</v>
      </c>
      <c r="O1608" s="238">
        <v>0.55000000000000004</v>
      </c>
      <c r="P1608" s="238">
        <v>0</v>
      </c>
      <c r="Q1608" s="238">
        <v>4.68</v>
      </c>
      <c r="R1608" s="238">
        <v>0</v>
      </c>
      <c r="S1608" s="238">
        <v>0</v>
      </c>
      <c r="T1608" s="238">
        <v>0.25</v>
      </c>
      <c r="U1608" s="238">
        <v>1.8</v>
      </c>
      <c r="V1608" s="238">
        <v>0.7</v>
      </c>
      <c r="W1608" s="238">
        <v>15.22</v>
      </c>
      <c r="X1608" s="238">
        <v>0</v>
      </c>
      <c r="Y1608" s="238">
        <v>0</v>
      </c>
      <c r="Z1608" s="238">
        <v>0</v>
      </c>
      <c r="AA1608" s="246">
        <v>0</v>
      </c>
      <c r="AB1608" s="93"/>
    </row>
    <row r="1609" spans="1:28" ht="19.5" customHeight="1" x14ac:dyDescent="0.15">
      <c r="A1609" s="191"/>
      <c r="B1609" s="194"/>
      <c r="C1609" s="194"/>
      <c r="D1609" s="188"/>
      <c r="E1609" s="186" t="s">
        <v>150</v>
      </c>
      <c r="F1609" s="238">
        <v>3.3839999999999999</v>
      </c>
      <c r="G1609" s="238">
        <v>0</v>
      </c>
      <c r="H1609" s="238">
        <v>0</v>
      </c>
      <c r="I1609" s="238">
        <v>2.1999999999999999E-2</v>
      </c>
      <c r="J1609" s="238">
        <v>2.3E-2</v>
      </c>
      <c r="K1609" s="238">
        <v>5.2999999999999999E-2</v>
      </c>
      <c r="L1609" s="238">
        <v>0.34</v>
      </c>
      <c r="M1609" s="238">
        <v>0.29499999999999998</v>
      </c>
      <c r="N1609" s="238">
        <v>0.246</v>
      </c>
      <c r="O1609" s="238">
        <v>8.8999999999999996E-2</v>
      </c>
      <c r="P1609" s="238">
        <v>0</v>
      </c>
      <c r="Q1609" s="238">
        <v>0.45800000000000002</v>
      </c>
      <c r="R1609" s="238">
        <v>0</v>
      </c>
      <c r="S1609" s="238">
        <v>0</v>
      </c>
      <c r="T1609" s="238">
        <v>3.6999999999999998E-2</v>
      </c>
      <c r="U1609" s="238">
        <v>0.185</v>
      </c>
      <c r="V1609" s="238">
        <v>7.1999999999999995E-2</v>
      </c>
      <c r="W1609" s="238">
        <v>1.5640000000000001</v>
      </c>
      <c r="X1609" s="238">
        <v>0</v>
      </c>
      <c r="Y1609" s="238">
        <v>0</v>
      </c>
      <c r="Z1609" s="238">
        <v>0</v>
      </c>
      <c r="AA1609" s="246">
        <v>0</v>
      </c>
      <c r="AB1609" s="93"/>
    </row>
    <row r="1610" spans="1:28" ht="19.5" customHeight="1" x14ac:dyDescent="0.15">
      <c r="A1610" s="191"/>
      <c r="B1610" s="193"/>
      <c r="C1610" s="190" t="s">
        <v>152</v>
      </c>
      <c r="D1610" s="185"/>
      <c r="E1610" s="186" t="s">
        <v>184</v>
      </c>
      <c r="F1610" s="238">
        <v>1950.53</v>
      </c>
      <c r="G1610" s="238">
        <v>0</v>
      </c>
      <c r="H1610" s="238">
        <v>0</v>
      </c>
      <c r="I1610" s="238">
        <v>5.48</v>
      </c>
      <c r="J1610" s="238">
        <v>56.82</v>
      </c>
      <c r="K1610" s="238">
        <v>113.56</v>
      </c>
      <c r="L1610" s="238">
        <v>11.29</v>
      </c>
      <c r="M1610" s="238">
        <v>62.99</v>
      </c>
      <c r="N1610" s="238">
        <v>51.93</v>
      </c>
      <c r="O1610" s="238">
        <v>35.68</v>
      </c>
      <c r="P1610" s="238">
        <v>63.27</v>
      </c>
      <c r="Q1610" s="238">
        <v>56.44</v>
      </c>
      <c r="R1610" s="238">
        <v>129.97999999999999</v>
      </c>
      <c r="S1610" s="238">
        <v>131.61000000000001</v>
      </c>
      <c r="T1610" s="238">
        <v>417.4</v>
      </c>
      <c r="U1610" s="238">
        <v>321.24</v>
      </c>
      <c r="V1610" s="238">
        <v>152.59</v>
      </c>
      <c r="W1610" s="238">
        <v>73.86</v>
      </c>
      <c r="X1610" s="238">
        <v>198.58</v>
      </c>
      <c r="Y1610" s="238">
        <v>2.16</v>
      </c>
      <c r="Z1610" s="238">
        <v>12.47</v>
      </c>
      <c r="AA1610" s="246">
        <v>53.18</v>
      </c>
      <c r="AB1610" s="93"/>
    </row>
    <row r="1611" spans="1:28" ht="19.5" customHeight="1" x14ac:dyDescent="0.15">
      <c r="A1611" s="191"/>
      <c r="B1611" s="194"/>
      <c r="C1611" s="194"/>
      <c r="D1611" s="188"/>
      <c r="E1611" s="186" t="s">
        <v>150</v>
      </c>
      <c r="F1611" s="238">
        <v>268.72199999999998</v>
      </c>
      <c r="G1611" s="238">
        <v>0</v>
      </c>
      <c r="H1611" s="238">
        <v>0</v>
      </c>
      <c r="I1611" s="238">
        <v>0.14199999999999999</v>
      </c>
      <c r="J1611" s="238">
        <v>2.8769999999999998</v>
      </c>
      <c r="K1611" s="238">
        <v>7.9709999999999903</v>
      </c>
      <c r="L1611" s="238">
        <v>1.018</v>
      </c>
      <c r="M1611" s="238">
        <v>6.2990000000000004</v>
      </c>
      <c r="N1611" s="238">
        <v>4.7380000000000004</v>
      </c>
      <c r="O1611" s="238">
        <v>4.1749999999999998</v>
      </c>
      <c r="P1611" s="238">
        <v>7.9109999999999996</v>
      </c>
      <c r="Q1611" s="238">
        <v>8.1229999999999993</v>
      </c>
      <c r="R1611" s="238">
        <v>19.398</v>
      </c>
      <c r="S1611" s="238">
        <v>20.422000000000001</v>
      </c>
      <c r="T1611" s="238">
        <v>62.474999999999902</v>
      </c>
      <c r="U1611" s="238">
        <v>48.807000000000002</v>
      </c>
      <c r="V1611" s="238">
        <v>23.021000000000001</v>
      </c>
      <c r="W1611" s="238">
        <v>12.452</v>
      </c>
      <c r="X1611" s="238">
        <v>28.923999999999999</v>
      </c>
      <c r="Y1611" s="238">
        <v>0.318</v>
      </c>
      <c r="Z1611" s="238">
        <v>1.833</v>
      </c>
      <c r="AA1611" s="246">
        <v>7.8179999999999996</v>
      </c>
      <c r="AB1611" s="93"/>
    </row>
    <row r="1612" spans="1:28" ht="19.5" customHeight="1" x14ac:dyDescent="0.15">
      <c r="A1612" s="191"/>
      <c r="B1612" s="195" t="s">
        <v>94</v>
      </c>
      <c r="C1612" s="186"/>
      <c r="D1612" s="186" t="s">
        <v>153</v>
      </c>
      <c r="E1612" s="186" t="s">
        <v>184</v>
      </c>
      <c r="F1612" s="238">
        <v>85.46</v>
      </c>
      <c r="G1612" s="238">
        <v>0</v>
      </c>
      <c r="H1612" s="238">
        <v>0</v>
      </c>
      <c r="I1612" s="238">
        <v>0</v>
      </c>
      <c r="J1612" s="238">
        <v>0</v>
      </c>
      <c r="K1612" s="238">
        <v>0</v>
      </c>
      <c r="L1612" s="238">
        <v>0</v>
      </c>
      <c r="M1612" s="238">
        <v>0</v>
      </c>
      <c r="N1612" s="238">
        <v>0.15</v>
      </c>
      <c r="O1612" s="238">
        <v>0</v>
      </c>
      <c r="P1612" s="238">
        <v>2.87</v>
      </c>
      <c r="Q1612" s="238">
        <v>2.82</v>
      </c>
      <c r="R1612" s="238">
        <v>6.48</v>
      </c>
      <c r="S1612" s="238">
        <v>14</v>
      </c>
      <c r="T1612" s="238">
        <v>14.97</v>
      </c>
      <c r="U1612" s="238">
        <v>14.03</v>
      </c>
      <c r="V1612" s="238">
        <v>16.02</v>
      </c>
      <c r="W1612" s="238">
        <v>14.12</v>
      </c>
      <c r="X1612" s="238">
        <v>0</v>
      </c>
      <c r="Y1612" s="238">
        <v>0</v>
      </c>
      <c r="Z1612" s="238">
        <v>0</v>
      </c>
      <c r="AA1612" s="250">
        <v>0</v>
      </c>
      <c r="AB1612" s="93"/>
    </row>
    <row r="1613" spans="1:28" ht="19.5" customHeight="1" x14ac:dyDescent="0.15">
      <c r="A1613" s="191"/>
      <c r="B1613" s="195"/>
      <c r="C1613" s="195" t="s">
        <v>10</v>
      </c>
      <c r="D1613" s="195"/>
      <c r="E1613" s="186" t="s">
        <v>150</v>
      </c>
      <c r="F1613" s="238">
        <v>21.3</v>
      </c>
      <c r="G1613" s="238">
        <v>0</v>
      </c>
      <c r="H1613" s="238">
        <v>0</v>
      </c>
      <c r="I1613" s="238">
        <v>0</v>
      </c>
      <c r="J1613" s="238">
        <v>0</v>
      </c>
      <c r="K1613" s="238">
        <v>0</v>
      </c>
      <c r="L1613" s="238">
        <v>0</v>
      </c>
      <c r="M1613" s="238">
        <v>0</v>
      </c>
      <c r="N1613" s="238">
        <v>2.4E-2</v>
      </c>
      <c r="O1613" s="238">
        <v>0</v>
      </c>
      <c r="P1613" s="238">
        <v>0.57399999999999995</v>
      </c>
      <c r="Q1613" s="238">
        <v>0.62</v>
      </c>
      <c r="R1613" s="238">
        <v>1.492</v>
      </c>
      <c r="S1613" s="238">
        <v>3.36</v>
      </c>
      <c r="T1613" s="238">
        <v>3.7490000000000001</v>
      </c>
      <c r="U1613" s="238">
        <v>3.645</v>
      </c>
      <c r="V1613" s="238">
        <v>4.165</v>
      </c>
      <c r="W1613" s="238">
        <v>3.6709999999999998</v>
      </c>
      <c r="X1613" s="238">
        <v>0</v>
      </c>
      <c r="Y1613" s="238">
        <v>0</v>
      </c>
      <c r="Z1613" s="238">
        <v>0</v>
      </c>
      <c r="AA1613" s="246">
        <v>0</v>
      </c>
      <c r="AB1613" s="93"/>
    </row>
    <row r="1614" spans="1:28" ht="19.5" customHeight="1" x14ac:dyDescent="0.15">
      <c r="A1614" s="191"/>
      <c r="B1614" s="195"/>
      <c r="C1614" s="195"/>
      <c r="D1614" s="186" t="s">
        <v>157</v>
      </c>
      <c r="E1614" s="186" t="s">
        <v>184</v>
      </c>
      <c r="F1614" s="238">
        <v>85.46</v>
      </c>
      <c r="G1614" s="238">
        <v>0</v>
      </c>
      <c r="H1614" s="238">
        <v>0</v>
      </c>
      <c r="I1614" s="238">
        <v>0</v>
      </c>
      <c r="J1614" s="238">
        <v>0</v>
      </c>
      <c r="K1614" s="238">
        <v>0</v>
      </c>
      <c r="L1614" s="238">
        <v>0</v>
      </c>
      <c r="M1614" s="238">
        <v>0</v>
      </c>
      <c r="N1614" s="238">
        <v>0.15</v>
      </c>
      <c r="O1614" s="238">
        <v>0</v>
      </c>
      <c r="P1614" s="238">
        <v>2.87</v>
      </c>
      <c r="Q1614" s="238">
        <v>2.82</v>
      </c>
      <c r="R1614" s="238">
        <v>6.48</v>
      </c>
      <c r="S1614" s="238">
        <v>14</v>
      </c>
      <c r="T1614" s="238">
        <v>14.97</v>
      </c>
      <c r="U1614" s="238">
        <v>14.03</v>
      </c>
      <c r="V1614" s="238">
        <v>16.02</v>
      </c>
      <c r="W1614" s="238">
        <v>14.12</v>
      </c>
      <c r="X1614" s="238">
        <v>0</v>
      </c>
      <c r="Y1614" s="238">
        <v>0</v>
      </c>
      <c r="Z1614" s="238">
        <v>0</v>
      </c>
      <c r="AA1614" s="246">
        <v>0</v>
      </c>
      <c r="AB1614" s="93"/>
    </row>
    <row r="1615" spans="1:28" ht="19.5" customHeight="1" x14ac:dyDescent="0.15">
      <c r="A1615" s="191"/>
      <c r="B1615" s="195"/>
      <c r="C1615" s="195"/>
      <c r="D1615" s="195"/>
      <c r="E1615" s="186" t="s">
        <v>150</v>
      </c>
      <c r="F1615" s="238">
        <v>21.3</v>
      </c>
      <c r="G1615" s="238">
        <v>0</v>
      </c>
      <c r="H1615" s="238">
        <v>0</v>
      </c>
      <c r="I1615" s="238">
        <v>0</v>
      </c>
      <c r="J1615" s="238">
        <v>0</v>
      </c>
      <c r="K1615" s="238">
        <v>0</v>
      </c>
      <c r="L1615" s="238">
        <v>0</v>
      </c>
      <c r="M1615" s="238">
        <v>0</v>
      </c>
      <c r="N1615" s="238">
        <v>2.4E-2</v>
      </c>
      <c r="O1615" s="238">
        <v>0</v>
      </c>
      <c r="P1615" s="238">
        <v>0.57399999999999995</v>
      </c>
      <c r="Q1615" s="238">
        <v>0.62</v>
      </c>
      <c r="R1615" s="238">
        <v>1.492</v>
      </c>
      <c r="S1615" s="238">
        <v>3.36</v>
      </c>
      <c r="T1615" s="238">
        <v>3.7490000000000001</v>
      </c>
      <c r="U1615" s="238">
        <v>3.645</v>
      </c>
      <c r="V1615" s="238">
        <v>4.165</v>
      </c>
      <c r="W1615" s="238">
        <v>3.6709999999999998</v>
      </c>
      <c r="X1615" s="238">
        <v>0</v>
      </c>
      <c r="Y1615" s="238">
        <v>0</v>
      </c>
      <c r="Z1615" s="238">
        <v>0</v>
      </c>
      <c r="AA1615" s="246">
        <v>0</v>
      </c>
      <c r="AB1615" s="93"/>
    </row>
    <row r="1616" spans="1:28" ht="19.5" customHeight="1" x14ac:dyDescent="0.15">
      <c r="A1616" s="191"/>
      <c r="B1616" s="195" t="s">
        <v>65</v>
      </c>
      <c r="C1616" s="195" t="s">
        <v>159</v>
      </c>
      <c r="D1616" s="186" t="s">
        <v>160</v>
      </c>
      <c r="E1616" s="186" t="s">
        <v>184</v>
      </c>
      <c r="F1616" s="238">
        <v>0</v>
      </c>
      <c r="G1616" s="238">
        <v>0</v>
      </c>
      <c r="H1616" s="238">
        <v>0</v>
      </c>
      <c r="I1616" s="238">
        <v>0</v>
      </c>
      <c r="J1616" s="238">
        <v>0</v>
      </c>
      <c r="K1616" s="238">
        <v>0</v>
      </c>
      <c r="L1616" s="238">
        <v>0</v>
      </c>
      <c r="M1616" s="238">
        <v>0</v>
      </c>
      <c r="N1616" s="238">
        <v>0</v>
      </c>
      <c r="O1616" s="238">
        <v>0</v>
      </c>
      <c r="P1616" s="238">
        <v>0</v>
      </c>
      <c r="Q1616" s="238">
        <v>0</v>
      </c>
      <c r="R1616" s="238">
        <v>0</v>
      </c>
      <c r="S1616" s="238">
        <v>0</v>
      </c>
      <c r="T1616" s="238">
        <v>0</v>
      </c>
      <c r="U1616" s="238">
        <v>0</v>
      </c>
      <c r="V1616" s="238">
        <v>0</v>
      </c>
      <c r="W1616" s="238">
        <v>0</v>
      </c>
      <c r="X1616" s="238">
        <v>0</v>
      </c>
      <c r="Y1616" s="238">
        <v>0</v>
      </c>
      <c r="Z1616" s="238">
        <v>0</v>
      </c>
      <c r="AA1616" s="246">
        <v>0</v>
      </c>
      <c r="AB1616" s="93"/>
    </row>
    <row r="1617" spans="1:28" ht="19.5" customHeight="1" x14ac:dyDescent="0.15">
      <c r="A1617" s="191"/>
      <c r="B1617" s="195"/>
      <c r="C1617" s="195"/>
      <c r="D1617" s="195"/>
      <c r="E1617" s="186" t="s">
        <v>150</v>
      </c>
      <c r="F1617" s="238">
        <v>0</v>
      </c>
      <c r="G1617" s="238">
        <v>0</v>
      </c>
      <c r="H1617" s="238">
        <v>0</v>
      </c>
      <c r="I1617" s="238">
        <v>0</v>
      </c>
      <c r="J1617" s="238">
        <v>0</v>
      </c>
      <c r="K1617" s="238">
        <v>0</v>
      </c>
      <c r="L1617" s="238">
        <v>0</v>
      </c>
      <c r="M1617" s="238">
        <v>0</v>
      </c>
      <c r="N1617" s="238">
        <v>0</v>
      </c>
      <c r="O1617" s="238">
        <v>0</v>
      </c>
      <c r="P1617" s="238">
        <v>0</v>
      </c>
      <c r="Q1617" s="238">
        <v>0</v>
      </c>
      <c r="R1617" s="238">
        <v>0</v>
      </c>
      <c r="S1617" s="238">
        <v>0</v>
      </c>
      <c r="T1617" s="238">
        <v>0</v>
      </c>
      <c r="U1617" s="238">
        <v>0</v>
      </c>
      <c r="V1617" s="238">
        <v>0</v>
      </c>
      <c r="W1617" s="238">
        <v>0</v>
      </c>
      <c r="X1617" s="238">
        <v>0</v>
      </c>
      <c r="Y1617" s="238">
        <v>0</v>
      </c>
      <c r="Z1617" s="238">
        <v>0</v>
      </c>
      <c r="AA1617" s="246">
        <v>0</v>
      </c>
      <c r="AB1617" s="93"/>
    </row>
    <row r="1618" spans="1:28" ht="19.5" customHeight="1" x14ac:dyDescent="0.15">
      <c r="A1618" s="191" t="s">
        <v>85</v>
      </c>
      <c r="B1618" s="195"/>
      <c r="C1618" s="195"/>
      <c r="D1618" s="186" t="s">
        <v>166</v>
      </c>
      <c r="E1618" s="186" t="s">
        <v>184</v>
      </c>
      <c r="F1618" s="238">
        <v>0</v>
      </c>
      <c r="G1618" s="238">
        <v>0</v>
      </c>
      <c r="H1618" s="238">
        <v>0</v>
      </c>
      <c r="I1618" s="238">
        <v>0</v>
      </c>
      <c r="J1618" s="238">
        <v>0</v>
      </c>
      <c r="K1618" s="238">
        <v>0</v>
      </c>
      <c r="L1618" s="238">
        <v>0</v>
      </c>
      <c r="M1618" s="238">
        <v>0</v>
      </c>
      <c r="N1618" s="238">
        <v>0</v>
      </c>
      <c r="O1618" s="238">
        <v>0</v>
      </c>
      <c r="P1618" s="238">
        <v>0</v>
      </c>
      <c r="Q1618" s="238">
        <v>0</v>
      </c>
      <c r="R1618" s="238">
        <v>0</v>
      </c>
      <c r="S1618" s="238">
        <v>0</v>
      </c>
      <c r="T1618" s="238">
        <v>0</v>
      </c>
      <c r="U1618" s="238">
        <v>0</v>
      </c>
      <c r="V1618" s="238">
        <v>0</v>
      </c>
      <c r="W1618" s="238">
        <v>0</v>
      </c>
      <c r="X1618" s="238">
        <v>0</v>
      </c>
      <c r="Y1618" s="238">
        <v>0</v>
      </c>
      <c r="Z1618" s="238">
        <v>0</v>
      </c>
      <c r="AA1618" s="246">
        <v>0</v>
      </c>
      <c r="AB1618" s="93"/>
    </row>
    <row r="1619" spans="1:28" ht="19.5" customHeight="1" x14ac:dyDescent="0.15">
      <c r="A1619" s="191"/>
      <c r="B1619" s="195"/>
      <c r="C1619" s="195" t="s">
        <v>162</v>
      </c>
      <c r="D1619" s="195"/>
      <c r="E1619" s="186" t="s">
        <v>150</v>
      </c>
      <c r="F1619" s="238">
        <v>0</v>
      </c>
      <c r="G1619" s="238">
        <v>0</v>
      </c>
      <c r="H1619" s="238">
        <v>0</v>
      </c>
      <c r="I1619" s="238">
        <v>0</v>
      </c>
      <c r="J1619" s="238">
        <v>0</v>
      </c>
      <c r="K1619" s="238">
        <v>0</v>
      </c>
      <c r="L1619" s="238">
        <v>0</v>
      </c>
      <c r="M1619" s="238">
        <v>0</v>
      </c>
      <c r="N1619" s="238">
        <v>0</v>
      </c>
      <c r="O1619" s="238">
        <v>0</v>
      </c>
      <c r="P1619" s="238">
        <v>0</v>
      </c>
      <c r="Q1619" s="238">
        <v>0</v>
      </c>
      <c r="R1619" s="238">
        <v>0</v>
      </c>
      <c r="S1619" s="238">
        <v>0</v>
      </c>
      <c r="T1619" s="238">
        <v>0</v>
      </c>
      <c r="U1619" s="238">
        <v>0</v>
      </c>
      <c r="V1619" s="238">
        <v>0</v>
      </c>
      <c r="W1619" s="238">
        <v>0</v>
      </c>
      <c r="X1619" s="238">
        <v>0</v>
      </c>
      <c r="Y1619" s="238">
        <v>0</v>
      </c>
      <c r="Z1619" s="238">
        <v>0</v>
      </c>
      <c r="AA1619" s="246">
        <v>0</v>
      </c>
      <c r="AB1619" s="93"/>
    </row>
    <row r="1620" spans="1:28" ht="19.5" customHeight="1" x14ac:dyDescent="0.15">
      <c r="A1620" s="191"/>
      <c r="B1620" s="195" t="s">
        <v>20</v>
      </c>
      <c r="C1620" s="195"/>
      <c r="D1620" s="186" t="s">
        <v>164</v>
      </c>
      <c r="E1620" s="186" t="s">
        <v>184</v>
      </c>
      <c r="F1620" s="238">
        <v>0</v>
      </c>
      <c r="G1620" s="238">
        <v>0</v>
      </c>
      <c r="H1620" s="238">
        <v>0</v>
      </c>
      <c r="I1620" s="238">
        <v>0</v>
      </c>
      <c r="J1620" s="238">
        <v>0</v>
      </c>
      <c r="K1620" s="238">
        <v>0</v>
      </c>
      <c r="L1620" s="238">
        <v>0</v>
      </c>
      <c r="M1620" s="238">
        <v>0</v>
      </c>
      <c r="N1620" s="238">
        <v>0</v>
      </c>
      <c r="O1620" s="238">
        <v>0</v>
      </c>
      <c r="P1620" s="238">
        <v>0</v>
      </c>
      <c r="Q1620" s="238">
        <v>0</v>
      </c>
      <c r="R1620" s="238">
        <v>0</v>
      </c>
      <c r="S1620" s="238">
        <v>0</v>
      </c>
      <c r="T1620" s="238">
        <v>0</v>
      </c>
      <c r="U1620" s="238">
        <v>0</v>
      </c>
      <c r="V1620" s="238">
        <v>0</v>
      </c>
      <c r="W1620" s="238">
        <v>0</v>
      </c>
      <c r="X1620" s="238">
        <v>0</v>
      </c>
      <c r="Y1620" s="238">
        <v>0</v>
      </c>
      <c r="Z1620" s="238">
        <v>0</v>
      </c>
      <c r="AA1620" s="246">
        <v>0</v>
      </c>
      <c r="AB1620" s="93"/>
    </row>
    <row r="1621" spans="1:28" ht="19.5" customHeight="1" x14ac:dyDescent="0.15">
      <c r="A1621" s="191"/>
      <c r="B1621" s="195"/>
      <c r="C1621" s="195"/>
      <c r="D1621" s="195"/>
      <c r="E1621" s="186" t="s">
        <v>150</v>
      </c>
      <c r="F1621" s="238">
        <v>0</v>
      </c>
      <c r="G1621" s="238">
        <v>0</v>
      </c>
      <c r="H1621" s="238">
        <v>0</v>
      </c>
      <c r="I1621" s="238">
        <v>0</v>
      </c>
      <c r="J1621" s="238">
        <v>0</v>
      </c>
      <c r="K1621" s="238">
        <v>0</v>
      </c>
      <c r="L1621" s="238">
        <v>0</v>
      </c>
      <c r="M1621" s="238">
        <v>0</v>
      </c>
      <c r="N1621" s="238">
        <v>0</v>
      </c>
      <c r="O1621" s="238">
        <v>0</v>
      </c>
      <c r="P1621" s="238">
        <v>0</v>
      </c>
      <c r="Q1621" s="238">
        <v>0</v>
      </c>
      <c r="R1621" s="238">
        <v>0</v>
      </c>
      <c r="S1621" s="238">
        <v>0</v>
      </c>
      <c r="T1621" s="238">
        <v>0</v>
      </c>
      <c r="U1621" s="238">
        <v>0</v>
      </c>
      <c r="V1621" s="238">
        <v>0</v>
      </c>
      <c r="W1621" s="238">
        <v>0</v>
      </c>
      <c r="X1621" s="238">
        <v>0</v>
      </c>
      <c r="Y1621" s="238">
        <v>0</v>
      </c>
      <c r="Z1621" s="238">
        <v>0</v>
      </c>
      <c r="AA1621" s="246">
        <v>0</v>
      </c>
      <c r="AB1621" s="93"/>
    </row>
    <row r="1622" spans="1:28" ht="19.5" customHeight="1" x14ac:dyDescent="0.15">
      <c r="A1622" s="191"/>
      <c r="B1622" s="194"/>
      <c r="C1622" s="190" t="s">
        <v>165</v>
      </c>
      <c r="D1622" s="185"/>
      <c r="E1622" s="186" t="s">
        <v>184</v>
      </c>
      <c r="F1622" s="238">
        <v>1865.07</v>
      </c>
      <c r="G1622" s="238">
        <v>0</v>
      </c>
      <c r="H1622" s="238">
        <v>0</v>
      </c>
      <c r="I1622" s="238">
        <v>5.48</v>
      </c>
      <c r="J1622" s="238">
        <v>56.82</v>
      </c>
      <c r="K1622" s="238">
        <v>113.56</v>
      </c>
      <c r="L1622" s="238">
        <v>11.29</v>
      </c>
      <c r="M1622" s="238">
        <v>62.99</v>
      </c>
      <c r="N1622" s="238">
        <v>51.78</v>
      </c>
      <c r="O1622" s="238">
        <v>35.68</v>
      </c>
      <c r="P1622" s="238">
        <v>60.4</v>
      </c>
      <c r="Q1622" s="238">
        <v>53.62</v>
      </c>
      <c r="R1622" s="238">
        <v>123.5</v>
      </c>
      <c r="S1622" s="238">
        <v>117.61</v>
      </c>
      <c r="T1622" s="238">
        <v>402.43</v>
      </c>
      <c r="U1622" s="238">
        <v>307.20999999999998</v>
      </c>
      <c r="V1622" s="238">
        <v>136.57</v>
      </c>
      <c r="W1622" s="238">
        <v>59.74</v>
      </c>
      <c r="X1622" s="238">
        <v>198.58</v>
      </c>
      <c r="Y1622" s="238">
        <v>2.16</v>
      </c>
      <c r="Z1622" s="238">
        <v>12.47</v>
      </c>
      <c r="AA1622" s="246">
        <v>53.18</v>
      </c>
      <c r="AB1622" s="93"/>
    </row>
    <row r="1623" spans="1:28" ht="19.5" customHeight="1" thickBot="1" x14ac:dyDescent="0.2">
      <c r="A1623" s="196"/>
      <c r="B1623" s="197"/>
      <c r="C1623" s="197"/>
      <c r="D1623" s="198"/>
      <c r="E1623" s="199" t="s">
        <v>150</v>
      </c>
      <c r="F1623" s="238">
        <v>247.422</v>
      </c>
      <c r="G1623" s="249">
        <v>0</v>
      </c>
      <c r="H1623" s="248">
        <v>0</v>
      </c>
      <c r="I1623" s="248">
        <v>0.14199999999999999</v>
      </c>
      <c r="J1623" s="248">
        <v>2.8769999999999998</v>
      </c>
      <c r="K1623" s="248">
        <v>7.9709999999999903</v>
      </c>
      <c r="L1623" s="248">
        <v>1.018</v>
      </c>
      <c r="M1623" s="248">
        <v>6.2990000000000004</v>
      </c>
      <c r="N1623" s="248">
        <v>4.7140000000000004</v>
      </c>
      <c r="O1623" s="248">
        <v>4.1749999999999998</v>
      </c>
      <c r="P1623" s="248">
        <v>7.3369999999999997</v>
      </c>
      <c r="Q1623" s="248">
        <v>7.5030000000000001</v>
      </c>
      <c r="R1623" s="248">
        <v>17.905999999999999</v>
      </c>
      <c r="S1623" s="248">
        <v>17.062000000000001</v>
      </c>
      <c r="T1623" s="248">
        <v>58.7259999999999</v>
      </c>
      <c r="U1623" s="248">
        <v>45.161999999999999</v>
      </c>
      <c r="V1623" s="248">
        <v>18.856000000000002</v>
      </c>
      <c r="W1623" s="248">
        <v>8.7810000000000006</v>
      </c>
      <c r="X1623" s="248">
        <v>28.923999999999999</v>
      </c>
      <c r="Y1623" s="248">
        <v>0.318</v>
      </c>
      <c r="Z1623" s="248">
        <v>1.833</v>
      </c>
      <c r="AA1623" s="247">
        <v>7.8179999999999996</v>
      </c>
      <c r="AB1623" s="93"/>
    </row>
    <row r="1624" spans="1:28" ht="19.5" customHeight="1" x14ac:dyDescent="0.15">
      <c r="A1624" s="390" t="s">
        <v>119</v>
      </c>
      <c r="B1624" s="393" t="s">
        <v>120</v>
      </c>
      <c r="C1624" s="394"/>
      <c r="D1624" s="395"/>
      <c r="E1624" s="195" t="s">
        <v>184</v>
      </c>
      <c r="F1624" s="246">
        <v>64.84</v>
      </c>
    </row>
    <row r="1625" spans="1:28" ht="19.5" customHeight="1" x14ac:dyDescent="0.15">
      <c r="A1625" s="391"/>
      <c r="B1625" s="396" t="s">
        <v>206</v>
      </c>
      <c r="C1625" s="397"/>
      <c r="D1625" s="398"/>
      <c r="E1625" s="186" t="s">
        <v>184</v>
      </c>
      <c r="F1625" s="246">
        <v>51.12</v>
      </c>
    </row>
    <row r="1626" spans="1:28" ht="19.5" customHeight="1" x14ac:dyDescent="0.15">
      <c r="A1626" s="392"/>
      <c r="B1626" s="396" t="s">
        <v>207</v>
      </c>
      <c r="C1626" s="397"/>
      <c r="D1626" s="398"/>
      <c r="E1626" s="186" t="s">
        <v>184</v>
      </c>
      <c r="F1626" s="246">
        <v>13.72</v>
      </c>
    </row>
    <row r="1627" spans="1:28" ht="19.5" customHeight="1" thickBot="1" x14ac:dyDescent="0.2">
      <c r="A1627" s="399" t="s">
        <v>205</v>
      </c>
      <c r="B1627" s="400"/>
      <c r="C1627" s="400"/>
      <c r="D1627" s="401"/>
      <c r="E1627" s="200" t="s">
        <v>184</v>
      </c>
      <c r="F1627" s="245">
        <v>0.65</v>
      </c>
    </row>
    <row r="1629" spans="1:28" ht="19.5" customHeight="1" x14ac:dyDescent="0.15">
      <c r="A1629" s="88" t="s">
        <v>387</v>
      </c>
      <c r="F1629" s="259" t="s">
        <v>512</v>
      </c>
    </row>
    <row r="1630" spans="1:28" ht="19.5" customHeight="1" thickBot="1" x14ac:dyDescent="0.2">
      <c r="A1630" s="387" t="s">
        <v>28</v>
      </c>
      <c r="B1630" s="389"/>
      <c r="C1630" s="389"/>
      <c r="D1630" s="389"/>
      <c r="E1630" s="389"/>
      <c r="F1630" s="389"/>
      <c r="G1630" s="389"/>
      <c r="H1630" s="389"/>
      <c r="I1630" s="389"/>
      <c r="J1630" s="389"/>
      <c r="K1630" s="389"/>
      <c r="L1630" s="389"/>
      <c r="M1630" s="389"/>
      <c r="N1630" s="389"/>
      <c r="O1630" s="389"/>
      <c r="P1630" s="389"/>
      <c r="Q1630" s="389"/>
      <c r="R1630" s="389"/>
      <c r="S1630" s="389"/>
      <c r="T1630" s="389"/>
      <c r="U1630" s="389"/>
      <c r="V1630" s="389"/>
      <c r="W1630" s="389"/>
      <c r="X1630" s="389"/>
      <c r="Y1630" s="389"/>
      <c r="Z1630" s="389"/>
      <c r="AA1630" s="389"/>
    </row>
    <row r="1631" spans="1:28" ht="19.5" customHeight="1" x14ac:dyDescent="0.15">
      <c r="A1631" s="182" t="s">
        <v>180</v>
      </c>
      <c r="B1631" s="183"/>
      <c r="C1631" s="183"/>
      <c r="D1631" s="183"/>
      <c r="E1631" s="183"/>
      <c r="F1631" s="90" t="s">
        <v>181</v>
      </c>
      <c r="G1631" s="91"/>
      <c r="H1631" s="91"/>
      <c r="I1631" s="91"/>
      <c r="J1631" s="91"/>
      <c r="K1631" s="91"/>
      <c r="L1631" s="91"/>
      <c r="M1631" s="91"/>
      <c r="N1631" s="91"/>
      <c r="O1631" s="91"/>
      <c r="P1631" s="91"/>
      <c r="Q1631" s="258"/>
      <c r="R1631" s="92"/>
      <c r="S1631" s="91"/>
      <c r="T1631" s="91"/>
      <c r="U1631" s="91"/>
      <c r="V1631" s="91"/>
      <c r="W1631" s="91"/>
      <c r="X1631" s="91"/>
      <c r="Y1631" s="91"/>
      <c r="Z1631" s="91"/>
      <c r="AA1631" s="257" t="s">
        <v>182</v>
      </c>
      <c r="AB1631" s="93"/>
    </row>
    <row r="1632" spans="1:28" ht="19.5" customHeight="1" x14ac:dyDescent="0.15">
      <c r="A1632" s="184" t="s">
        <v>183</v>
      </c>
      <c r="B1632" s="185"/>
      <c r="C1632" s="185"/>
      <c r="D1632" s="185"/>
      <c r="E1632" s="186" t="s">
        <v>184</v>
      </c>
      <c r="F1632" s="238">
        <v>2256.42</v>
      </c>
      <c r="G1632" s="254" t="s">
        <v>185</v>
      </c>
      <c r="H1632" s="254" t="s">
        <v>186</v>
      </c>
      <c r="I1632" s="254" t="s">
        <v>187</v>
      </c>
      <c r="J1632" s="254" t="s">
        <v>188</v>
      </c>
      <c r="K1632" s="254" t="s">
        <v>228</v>
      </c>
      <c r="L1632" s="254" t="s">
        <v>229</v>
      </c>
      <c r="M1632" s="254" t="s">
        <v>230</v>
      </c>
      <c r="N1632" s="254" t="s">
        <v>231</v>
      </c>
      <c r="O1632" s="254" t="s">
        <v>232</v>
      </c>
      <c r="P1632" s="254" t="s">
        <v>233</v>
      </c>
      <c r="Q1632" s="256" t="s">
        <v>234</v>
      </c>
      <c r="R1632" s="255" t="s">
        <v>235</v>
      </c>
      <c r="S1632" s="254" t="s">
        <v>236</v>
      </c>
      <c r="T1632" s="254" t="s">
        <v>237</v>
      </c>
      <c r="U1632" s="254" t="s">
        <v>238</v>
      </c>
      <c r="V1632" s="254" t="s">
        <v>239</v>
      </c>
      <c r="W1632" s="254" t="s">
        <v>42</v>
      </c>
      <c r="X1632" s="254" t="s">
        <v>147</v>
      </c>
      <c r="Y1632" s="254" t="s">
        <v>148</v>
      </c>
      <c r="Z1632" s="254" t="s">
        <v>149</v>
      </c>
      <c r="AA1632" s="251"/>
      <c r="AB1632" s="93"/>
    </row>
    <row r="1633" spans="1:28" ht="19.5" customHeight="1" x14ac:dyDescent="0.15">
      <c r="A1633" s="187"/>
      <c r="B1633" s="188"/>
      <c r="C1633" s="188"/>
      <c r="D1633" s="188"/>
      <c r="E1633" s="186" t="s">
        <v>150</v>
      </c>
      <c r="F1633" s="238">
        <v>458.19600000000003</v>
      </c>
      <c r="G1633" s="252"/>
      <c r="H1633" s="252"/>
      <c r="I1633" s="252"/>
      <c r="J1633" s="252"/>
      <c r="K1633" s="252"/>
      <c r="L1633" s="252"/>
      <c r="M1633" s="252"/>
      <c r="N1633" s="252"/>
      <c r="O1633" s="252"/>
      <c r="P1633" s="252"/>
      <c r="Q1633" s="253"/>
      <c r="R1633" s="94"/>
      <c r="S1633" s="252"/>
      <c r="T1633" s="252"/>
      <c r="U1633" s="252"/>
      <c r="V1633" s="252"/>
      <c r="W1633" s="252"/>
      <c r="X1633" s="252"/>
      <c r="Y1633" s="252"/>
      <c r="Z1633" s="252"/>
      <c r="AA1633" s="251" t="s">
        <v>151</v>
      </c>
      <c r="AB1633" s="93"/>
    </row>
    <row r="1634" spans="1:28" ht="19.5" customHeight="1" x14ac:dyDescent="0.15">
      <c r="A1634" s="189"/>
      <c r="B1634" s="190" t="s">
        <v>152</v>
      </c>
      <c r="C1634" s="185"/>
      <c r="D1634" s="185"/>
      <c r="E1634" s="186" t="s">
        <v>184</v>
      </c>
      <c r="F1634" s="238">
        <v>2232.88</v>
      </c>
      <c r="G1634" s="238">
        <v>0</v>
      </c>
      <c r="H1634" s="238">
        <v>0.28999999999999998</v>
      </c>
      <c r="I1634" s="238">
        <v>5.61</v>
      </c>
      <c r="J1634" s="238">
        <v>23.19</v>
      </c>
      <c r="K1634" s="238">
        <v>144.43</v>
      </c>
      <c r="L1634" s="238">
        <v>15.12</v>
      </c>
      <c r="M1634" s="238">
        <v>37.020000000000003</v>
      </c>
      <c r="N1634" s="238">
        <v>46.6</v>
      </c>
      <c r="O1634" s="238">
        <v>134.66999999999999</v>
      </c>
      <c r="P1634" s="238">
        <v>189.99</v>
      </c>
      <c r="Q1634" s="238">
        <v>236.79</v>
      </c>
      <c r="R1634" s="238">
        <v>383.63</v>
      </c>
      <c r="S1634" s="238">
        <v>293.04000000000002</v>
      </c>
      <c r="T1634" s="238">
        <v>426.86</v>
      </c>
      <c r="U1634" s="238">
        <v>184.82</v>
      </c>
      <c r="V1634" s="238">
        <v>90.88</v>
      </c>
      <c r="W1634" s="238">
        <v>13.9</v>
      </c>
      <c r="X1634" s="238">
        <v>4.97</v>
      </c>
      <c r="Y1634" s="238">
        <v>0.55000000000000004</v>
      </c>
      <c r="Z1634" s="238">
        <v>0.52</v>
      </c>
      <c r="AA1634" s="246">
        <v>0</v>
      </c>
      <c r="AB1634" s="93"/>
    </row>
    <row r="1635" spans="1:28" ht="19.5" customHeight="1" x14ac:dyDescent="0.15">
      <c r="A1635" s="191"/>
      <c r="B1635" s="192"/>
      <c r="C1635" s="188"/>
      <c r="D1635" s="188"/>
      <c r="E1635" s="186" t="s">
        <v>150</v>
      </c>
      <c r="F1635" s="238">
        <v>458.19600000000003</v>
      </c>
      <c r="G1635" s="238">
        <v>0</v>
      </c>
      <c r="H1635" s="238">
        <v>0</v>
      </c>
      <c r="I1635" s="238">
        <v>0.14099999999999999</v>
      </c>
      <c r="J1635" s="238">
        <v>2.5619999999999998</v>
      </c>
      <c r="K1635" s="238">
        <v>11.65</v>
      </c>
      <c r="L1635" s="238">
        <v>2.4009999999999998</v>
      </c>
      <c r="M1635" s="238">
        <v>5.2889999999999997</v>
      </c>
      <c r="N1635" s="238">
        <v>8.2539999999999996</v>
      </c>
      <c r="O1635" s="238">
        <v>34.939</v>
      </c>
      <c r="P1635" s="238">
        <v>51.213999999999999</v>
      </c>
      <c r="Q1635" s="238">
        <v>68.09</v>
      </c>
      <c r="R1635" s="238">
        <v>89.323000000000206</v>
      </c>
      <c r="S1635" s="238">
        <v>58.1</v>
      </c>
      <c r="T1635" s="238">
        <v>73.680999999999898</v>
      </c>
      <c r="U1635" s="238">
        <v>31.36</v>
      </c>
      <c r="V1635" s="238">
        <v>15.702</v>
      </c>
      <c r="W1635" s="238">
        <v>3.0129999999999999</v>
      </c>
      <c r="X1635" s="238">
        <v>2.0379999999999998</v>
      </c>
      <c r="Y1635" s="238">
        <v>0.22600000000000001</v>
      </c>
      <c r="Z1635" s="238">
        <v>0.21299999999999999</v>
      </c>
      <c r="AA1635" s="246">
        <v>0</v>
      </c>
      <c r="AB1635" s="93"/>
    </row>
    <row r="1636" spans="1:28" ht="19.5" customHeight="1" x14ac:dyDescent="0.15">
      <c r="A1636" s="191"/>
      <c r="B1636" s="193"/>
      <c r="C1636" s="190" t="s">
        <v>152</v>
      </c>
      <c r="D1636" s="185"/>
      <c r="E1636" s="186" t="s">
        <v>184</v>
      </c>
      <c r="F1636" s="238">
        <v>784.1</v>
      </c>
      <c r="G1636" s="238">
        <v>0</v>
      </c>
      <c r="H1636" s="238">
        <v>0.28999999999999998</v>
      </c>
      <c r="I1636" s="238">
        <v>2.04</v>
      </c>
      <c r="J1636" s="238">
        <v>20</v>
      </c>
      <c r="K1636" s="238">
        <v>15.32</v>
      </c>
      <c r="L1636" s="238">
        <v>8.66</v>
      </c>
      <c r="M1636" s="238">
        <v>10.57</v>
      </c>
      <c r="N1636" s="238">
        <v>17.66</v>
      </c>
      <c r="O1636" s="238">
        <v>101.36</v>
      </c>
      <c r="P1636" s="238">
        <v>154.16</v>
      </c>
      <c r="Q1636" s="238">
        <v>159.16</v>
      </c>
      <c r="R1636" s="238">
        <v>152.38999999999999</v>
      </c>
      <c r="S1636" s="238">
        <v>62.51</v>
      </c>
      <c r="T1636" s="238">
        <v>44.72</v>
      </c>
      <c r="U1636" s="238">
        <v>16.98</v>
      </c>
      <c r="V1636" s="238">
        <v>8.93</v>
      </c>
      <c r="W1636" s="238">
        <v>3.31</v>
      </c>
      <c r="X1636" s="238">
        <v>4.97</v>
      </c>
      <c r="Y1636" s="238">
        <v>0.55000000000000004</v>
      </c>
      <c r="Z1636" s="238">
        <v>0.52</v>
      </c>
      <c r="AA1636" s="246">
        <v>0</v>
      </c>
      <c r="AB1636" s="93"/>
    </row>
    <row r="1637" spans="1:28" ht="19.5" customHeight="1" x14ac:dyDescent="0.15">
      <c r="A1637" s="191"/>
      <c r="B1637" s="194"/>
      <c r="C1637" s="194"/>
      <c r="D1637" s="188"/>
      <c r="E1637" s="186" t="s">
        <v>150</v>
      </c>
      <c r="F1637" s="238">
        <v>259.60399999999998</v>
      </c>
      <c r="G1637" s="238">
        <v>0</v>
      </c>
      <c r="H1637" s="238">
        <v>0</v>
      </c>
      <c r="I1637" s="238">
        <v>5.0999999999999997E-2</v>
      </c>
      <c r="J1637" s="238">
        <v>2.4009999999999998</v>
      </c>
      <c r="K1637" s="238">
        <v>2.605</v>
      </c>
      <c r="L1637" s="238">
        <v>1.819</v>
      </c>
      <c r="M1637" s="238">
        <v>2.6440000000000001</v>
      </c>
      <c r="N1637" s="238">
        <v>5.0679999999999996</v>
      </c>
      <c r="O1637" s="238">
        <v>30.832999999999998</v>
      </c>
      <c r="P1637" s="238">
        <v>46.402999999999999</v>
      </c>
      <c r="Q1637" s="238">
        <v>57.156999999999996</v>
      </c>
      <c r="R1637" s="238">
        <v>54.974000000000103</v>
      </c>
      <c r="S1637" s="238">
        <v>23.792999999999999</v>
      </c>
      <c r="T1637" s="238">
        <v>17.733000000000001</v>
      </c>
      <c r="U1637" s="238">
        <v>6.7430000000000003</v>
      </c>
      <c r="V1637" s="238">
        <v>3.5430000000000001</v>
      </c>
      <c r="W1637" s="238">
        <v>1.36</v>
      </c>
      <c r="X1637" s="238">
        <v>2.0379999999999998</v>
      </c>
      <c r="Y1637" s="238">
        <v>0.22600000000000001</v>
      </c>
      <c r="Z1637" s="238">
        <v>0.21299999999999999</v>
      </c>
      <c r="AA1637" s="246">
        <v>0</v>
      </c>
      <c r="AB1637" s="93"/>
    </row>
    <row r="1638" spans="1:28" ht="19.5" customHeight="1" x14ac:dyDescent="0.15">
      <c r="A1638" s="191"/>
      <c r="B1638" s="195"/>
      <c r="C1638" s="186"/>
      <c r="D1638" s="186" t="s">
        <v>153</v>
      </c>
      <c r="E1638" s="186" t="s">
        <v>184</v>
      </c>
      <c r="F1638" s="238">
        <v>781.95</v>
      </c>
      <c r="G1638" s="238">
        <v>0</v>
      </c>
      <c r="H1638" s="238">
        <v>0.28999999999999998</v>
      </c>
      <c r="I1638" s="238">
        <v>0</v>
      </c>
      <c r="J1638" s="238">
        <v>20</v>
      </c>
      <c r="K1638" s="238">
        <v>15.32</v>
      </c>
      <c r="L1638" s="238">
        <v>8.66</v>
      </c>
      <c r="M1638" s="238">
        <v>10.57</v>
      </c>
      <c r="N1638" s="238">
        <v>17.66</v>
      </c>
      <c r="O1638" s="238">
        <v>101.36</v>
      </c>
      <c r="P1638" s="238">
        <v>154.16</v>
      </c>
      <c r="Q1638" s="238">
        <v>159.16</v>
      </c>
      <c r="R1638" s="238">
        <v>152.38999999999999</v>
      </c>
      <c r="S1638" s="238">
        <v>62.42</v>
      </c>
      <c r="T1638" s="238">
        <v>44.72</v>
      </c>
      <c r="U1638" s="238">
        <v>16.98</v>
      </c>
      <c r="V1638" s="238">
        <v>8.91</v>
      </c>
      <c r="W1638" s="238">
        <v>3.31</v>
      </c>
      <c r="X1638" s="238">
        <v>4.97</v>
      </c>
      <c r="Y1638" s="238">
        <v>0.55000000000000004</v>
      </c>
      <c r="Z1638" s="238">
        <v>0.52</v>
      </c>
      <c r="AA1638" s="246">
        <v>0</v>
      </c>
      <c r="AB1638" s="93"/>
    </row>
    <row r="1639" spans="1:28" ht="19.5" customHeight="1" x14ac:dyDescent="0.15">
      <c r="A1639" s="191"/>
      <c r="B1639" s="195" t="s">
        <v>154</v>
      </c>
      <c r="C1639" s="195"/>
      <c r="D1639" s="195"/>
      <c r="E1639" s="186" t="s">
        <v>150</v>
      </c>
      <c r="F1639" s="238">
        <v>259.54199999999997</v>
      </c>
      <c r="G1639" s="238">
        <v>0</v>
      </c>
      <c r="H1639" s="238">
        <v>0</v>
      </c>
      <c r="I1639" s="238">
        <v>0</v>
      </c>
      <c r="J1639" s="238">
        <v>2.4009999999999998</v>
      </c>
      <c r="K1639" s="238">
        <v>2.605</v>
      </c>
      <c r="L1639" s="238">
        <v>1.819</v>
      </c>
      <c r="M1639" s="238">
        <v>2.6440000000000001</v>
      </c>
      <c r="N1639" s="238">
        <v>5.0679999999999996</v>
      </c>
      <c r="O1639" s="238">
        <v>30.832999999999998</v>
      </c>
      <c r="P1639" s="238">
        <v>46.402999999999999</v>
      </c>
      <c r="Q1639" s="238">
        <v>57.156999999999996</v>
      </c>
      <c r="R1639" s="238">
        <v>54.974000000000103</v>
      </c>
      <c r="S1639" s="238">
        <v>23.783999999999999</v>
      </c>
      <c r="T1639" s="238">
        <v>17.733000000000001</v>
      </c>
      <c r="U1639" s="238">
        <v>6.7430000000000003</v>
      </c>
      <c r="V1639" s="238">
        <v>3.5409999999999999</v>
      </c>
      <c r="W1639" s="238">
        <v>1.36</v>
      </c>
      <c r="X1639" s="238">
        <v>2.0379999999999998</v>
      </c>
      <c r="Y1639" s="238">
        <v>0.22600000000000001</v>
      </c>
      <c r="Z1639" s="238">
        <v>0.21299999999999999</v>
      </c>
      <c r="AA1639" s="246">
        <v>0</v>
      </c>
      <c r="AB1639" s="93"/>
    </row>
    <row r="1640" spans="1:28" ht="19.5" customHeight="1" x14ac:dyDescent="0.15">
      <c r="A1640" s="191" t="s">
        <v>155</v>
      </c>
      <c r="B1640" s="195"/>
      <c r="C1640" s="195" t="s">
        <v>10</v>
      </c>
      <c r="D1640" s="186" t="s">
        <v>156</v>
      </c>
      <c r="E1640" s="186" t="s">
        <v>184</v>
      </c>
      <c r="F1640" s="238">
        <v>677.89</v>
      </c>
      <c r="G1640" s="238">
        <v>0</v>
      </c>
      <c r="H1640" s="238">
        <v>0.28999999999999998</v>
      </c>
      <c r="I1640" s="238">
        <v>0</v>
      </c>
      <c r="J1640" s="238">
        <v>20</v>
      </c>
      <c r="K1640" s="238">
        <v>15.32</v>
      </c>
      <c r="L1640" s="238">
        <v>8.66</v>
      </c>
      <c r="M1640" s="238">
        <v>10.57</v>
      </c>
      <c r="N1640" s="238">
        <v>17.260000000000002</v>
      </c>
      <c r="O1640" s="238">
        <v>89.93</v>
      </c>
      <c r="P1640" s="238">
        <v>109.96</v>
      </c>
      <c r="Q1640" s="238">
        <v>144.9</v>
      </c>
      <c r="R1640" s="238">
        <v>126</v>
      </c>
      <c r="S1640" s="238">
        <v>58.44</v>
      </c>
      <c r="T1640" s="238">
        <v>43.3</v>
      </c>
      <c r="U1640" s="238">
        <v>15</v>
      </c>
      <c r="V1640" s="238">
        <v>8.91</v>
      </c>
      <c r="W1640" s="238">
        <v>3.31</v>
      </c>
      <c r="X1640" s="238">
        <v>4.97</v>
      </c>
      <c r="Y1640" s="238">
        <v>0.55000000000000004</v>
      </c>
      <c r="Z1640" s="238">
        <v>0.52</v>
      </c>
      <c r="AA1640" s="246">
        <v>0</v>
      </c>
      <c r="AB1640" s="93"/>
    </row>
    <row r="1641" spans="1:28" ht="19.5" customHeight="1" x14ac:dyDescent="0.15">
      <c r="A1641" s="191"/>
      <c r="B1641" s="195"/>
      <c r="C1641" s="195"/>
      <c r="D1641" s="195"/>
      <c r="E1641" s="186" t="s">
        <v>150</v>
      </c>
      <c r="F1641" s="238">
        <v>235.643</v>
      </c>
      <c r="G1641" s="238">
        <v>0</v>
      </c>
      <c r="H1641" s="238">
        <v>0</v>
      </c>
      <c r="I1641" s="238">
        <v>0</v>
      </c>
      <c r="J1641" s="238">
        <v>2.4009999999999998</v>
      </c>
      <c r="K1641" s="238">
        <v>2.605</v>
      </c>
      <c r="L1641" s="238">
        <v>1.819</v>
      </c>
      <c r="M1641" s="238">
        <v>2.6440000000000001</v>
      </c>
      <c r="N1641" s="238">
        <v>5.0039999999999996</v>
      </c>
      <c r="O1641" s="238">
        <v>28.776</v>
      </c>
      <c r="P1641" s="238">
        <v>37.386000000000003</v>
      </c>
      <c r="Q1641" s="238">
        <v>53.612000000000002</v>
      </c>
      <c r="R1641" s="238">
        <v>47.882000000000097</v>
      </c>
      <c r="S1641" s="238">
        <v>22.669</v>
      </c>
      <c r="T1641" s="238">
        <v>17.32</v>
      </c>
      <c r="U1641" s="238">
        <v>6.1470000000000002</v>
      </c>
      <c r="V1641" s="238">
        <v>3.5409999999999999</v>
      </c>
      <c r="W1641" s="238">
        <v>1.36</v>
      </c>
      <c r="X1641" s="238">
        <v>2.0379999999999998</v>
      </c>
      <c r="Y1641" s="238">
        <v>0.22600000000000001</v>
      </c>
      <c r="Z1641" s="238">
        <v>0.21299999999999999</v>
      </c>
      <c r="AA1641" s="246">
        <v>0</v>
      </c>
      <c r="AB1641" s="93"/>
    </row>
    <row r="1642" spans="1:28" ht="19.5" customHeight="1" x14ac:dyDescent="0.15">
      <c r="A1642" s="191"/>
      <c r="B1642" s="195"/>
      <c r="C1642" s="195"/>
      <c r="D1642" s="186" t="s">
        <v>157</v>
      </c>
      <c r="E1642" s="186" t="s">
        <v>184</v>
      </c>
      <c r="F1642" s="238">
        <v>57.69</v>
      </c>
      <c r="G1642" s="238">
        <v>0</v>
      </c>
      <c r="H1642" s="238">
        <v>0</v>
      </c>
      <c r="I1642" s="238">
        <v>0</v>
      </c>
      <c r="J1642" s="238">
        <v>0</v>
      </c>
      <c r="K1642" s="238">
        <v>0</v>
      </c>
      <c r="L1642" s="238">
        <v>0</v>
      </c>
      <c r="M1642" s="238">
        <v>0</v>
      </c>
      <c r="N1642" s="238">
        <v>0.4</v>
      </c>
      <c r="O1642" s="238">
        <v>11.43</v>
      </c>
      <c r="P1642" s="238">
        <v>40.71</v>
      </c>
      <c r="Q1642" s="238">
        <v>4.05</v>
      </c>
      <c r="R1642" s="238">
        <v>1.1000000000000001</v>
      </c>
      <c r="S1642" s="238">
        <v>0</v>
      </c>
      <c r="T1642" s="238">
        <v>0</v>
      </c>
      <c r="U1642" s="238">
        <v>0</v>
      </c>
      <c r="V1642" s="238">
        <v>0</v>
      </c>
      <c r="W1642" s="238">
        <v>0</v>
      </c>
      <c r="X1642" s="238">
        <v>0</v>
      </c>
      <c r="Y1642" s="238">
        <v>0</v>
      </c>
      <c r="Z1642" s="238">
        <v>0</v>
      </c>
      <c r="AA1642" s="246">
        <v>0</v>
      </c>
      <c r="AB1642" s="93"/>
    </row>
    <row r="1643" spans="1:28" ht="19.5" customHeight="1" x14ac:dyDescent="0.15">
      <c r="A1643" s="191"/>
      <c r="B1643" s="195"/>
      <c r="C1643" s="195"/>
      <c r="D1643" s="195"/>
      <c r="E1643" s="186" t="s">
        <v>150</v>
      </c>
      <c r="F1643" s="238">
        <v>11.404999999999999</v>
      </c>
      <c r="G1643" s="238">
        <v>0</v>
      </c>
      <c r="H1643" s="238">
        <v>0</v>
      </c>
      <c r="I1643" s="238">
        <v>0</v>
      </c>
      <c r="J1643" s="238">
        <v>0</v>
      </c>
      <c r="K1643" s="238">
        <v>0</v>
      </c>
      <c r="L1643" s="238">
        <v>0</v>
      </c>
      <c r="M1643" s="238">
        <v>0</v>
      </c>
      <c r="N1643" s="238">
        <v>6.4000000000000001E-2</v>
      </c>
      <c r="O1643" s="238">
        <v>2.0569999999999999</v>
      </c>
      <c r="P1643" s="238">
        <v>8.1419999999999995</v>
      </c>
      <c r="Q1643" s="238">
        <v>0.89100000000000001</v>
      </c>
      <c r="R1643" s="238">
        <v>0.251</v>
      </c>
      <c r="S1643" s="238">
        <v>0</v>
      </c>
      <c r="T1643" s="238">
        <v>0</v>
      </c>
      <c r="U1643" s="238">
        <v>0</v>
      </c>
      <c r="V1643" s="238">
        <v>0</v>
      </c>
      <c r="W1643" s="238">
        <v>0</v>
      </c>
      <c r="X1643" s="238">
        <v>0</v>
      </c>
      <c r="Y1643" s="238">
        <v>0</v>
      </c>
      <c r="Z1643" s="238">
        <v>0</v>
      </c>
      <c r="AA1643" s="246">
        <v>0</v>
      </c>
      <c r="AB1643" s="93"/>
    </row>
    <row r="1644" spans="1:28" ht="19.5" customHeight="1" x14ac:dyDescent="0.15">
      <c r="A1644" s="191"/>
      <c r="B1644" s="195" t="s">
        <v>158</v>
      </c>
      <c r="C1644" s="195" t="s">
        <v>159</v>
      </c>
      <c r="D1644" s="186" t="s">
        <v>160</v>
      </c>
      <c r="E1644" s="186" t="s">
        <v>184</v>
      </c>
      <c r="F1644" s="238">
        <v>0</v>
      </c>
      <c r="G1644" s="238">
        <v>0</v>
      </c>
      <c r="H1644" s="238">
        <v>0</v>
      </c>
      <c r="I1644" s="238">
        <v>0</v>
      </c>
      <c r="J1644" s="238">
        <v>0</v>
      </c>
      <c r="K1644" s="238">
        <v>0</v>
      </c>
      <c r="L1644" s="238">
        <v>0</v>
      </c>
      <c r="M1644" s="238">
        <v>0</v>
      </c>
      <c r="N1644" s="238">
        <v>0</v>
      </c>
      <c r="O1644" s="238">
        <v>0</v>
      </c>
      <c r="P1644" s="238">
        <v>0</v>
      </c>
      <c r="Q1644" s="238">
        <v>0</v>
      </c>
      <c r="R1644" s="238">
        <v>0</v>
      </c>
      <c r="S1644" s="238">
        <v>0</v>
      </c>
      <c r="T1644" s="238">
        <v>0</v>
      </c>
      <c r="U1644" s="238">
        <v>0</v>
      </c>
      <c r="V1644" s="238">
        <v>0</v>
      </c>
      <c r="W1644" s="238">
        <v>0</v>
      </c>
      <c r="X1644" s="238">
        <v>0</v>
      </c>
      <c r="Y1644" s="238">
        <v>0</v>
      </c>
      <c r="Z1644" s="238">
        <v>0</v>
      </c>
      <c r="AA1644" s="246">
        <v>0</v>
      </c>
      <c r="AB1644" s="93"/>
    </row>
    <row r="1645" spans="1:28" ht="19.5" customHeight="1" x14ac:dyDescent="0.15">
      <c r="A1645" s="191"/>
      <c r="B1645" s="195"/>
      <c r="C1645" s="195"/>
      <c r="D1645" s="195"/>
      <c r="E1645" s="186" t="s">
        <v>150</v>
      </c>
      <c r="F1645" s="238">
        <v>0</v>
      </c>
      <c r="G1645" s="238">
        <v>0</v>
      </c>
      <c r="H1645" s="238">
        <v>0</v>
      </c>
      <c r="I1645" s="238">
        <v>0</v>
      </c>
      <c r="J1645" s="238">
        <v>0</v>
      </c>
      <c r="K1645" s="238">
        <v>0</v>
      </c>
      <c r="L1645" s="238">
        <v>0</v>
      </c>
      <c r="M1645" s="238">
        <v>0</v>
      </c>
      <c r="N1645" s="238">
        <v>0</v>
      </c>
      <c r="O1645" s="238">
        <v>0</v>
      </c>
      <c r="P1645" s="238">
        <v>0</v>
      </c>
      <c r="Q1645" s="238">
        <v>0</v>
      </c>
      <c r="R1645" s="238">
        <v>0</v>
      </c>
      <c r="S1645" s="238">
        <v>0</v>
      </c>
      <c r="T1645" s="238">
        <v>0</v>
      </c>
      <c r="U1645" s="238">
        <v>0</v>
      </c>
      <c r="V1645" s="238">
        <v>0</v>
      </c>
      <c r="W1645" s="238">
        <v>0</v>
      </c>
      <c r="X1645" s="238">
        <v>0</v>
      </c>
      <c r="Y1645" s="238">
        <v>0</v>
      </c>
      <c r="Z1645" s="238">
        <v>0</v>
      </c>
      <c r="AA1645" s="246">
        <v>0</v>
      </c>
      <c r="AB1645" s="93"/>
    </row>
    <row r="1646" spans="1:28" ht="19.5" customHeight="1" x14ac:dyDescent="0.15">
      <c r="A1646" s="191"/>
      <c r="B1646" s="195"/>
      <c r="C1646" s="195"/>
      <c r="D1646" s="186" t="s">
        <v>161</v>
      </c>
      <c r="E1646" s="186" t="s">
        <v>184</v>
      </c>
      <c r="F1646" s="238">
        <v>0</v>
      </c>
      <c r="G1646" s="238">
        <v>0</v>
      </c>
      <c r="H1646" s="238">
        <v>0</v>
      </c>
      <c r="I1646" s="238">
        <v>0</v>
      </c>
      <c r="J1646" s="238">
        <v>0</v>
      </c>
      <c r="K1646" s="238">
        <v>0</v>
      </c>
      <c r="L1646" s="238">
        <v>0</v>
      </c>
      <c r="M1646" s="238">
        <v>0</v>
      </c>
      <c r="N1646" s="238">
        <v>0</v>
      </c>
      <c r="O1646" s="238">
        <v>0</v>
      </c>
      <c r="P1646" s="238">
        <v>0</v>
      </c>
      <c r="Q1646" s="238">
        <v>0</v>
      </c>
      <c r="R1646" s="238">
        <v>0</v>
      </c>
      <c r="S1646" s="238">
        <v>0</v>
      </c>
      <c r="T1646" s="238">
        <v>0</v>
      </c>
      <c r="U1646" s="238">
        <v>0</v>
      </c>
      <c r="V1646" s="238">
        <v>0</v>
      </c>
      <c r="W1646" s="238">
        <v>0</v>
      </c>
      <c r="X1646" s="238">
        <v>0</v>
      </c>
      <c r="Y1646" s="238">
        <v>0</v>
      </c>
      <c r="Z1646" s="238">
        <v>0</v>
      </c>
      <c r="AA1646" s="246">
        <v>0</v>
      </c>
      <c r="AB1646" s="93"/>
    </row>
    <row r="1647" spans="1:28" ht="19.5" customHeight="1" x14ac:dyDescent="0.15">
      <c r="A1647" s="191"/>
      <c r="B1647" s="195"/>
      <c r="C1647" s="195"/>
      <c r="D1647" s="195"/>
      <c r="E1647" s="186" t="s">
        <v>150</v>
      </c>
      <c r="F1647" s="238">
        <v>0</v>
      </c>
      <c r="G1647" s="238">
        <v>0</v>
      </c>
      <c r="H1647" s="238">
        <v>0</v>
      </c>
      <c r="I1647" s="238">
        <v>0</v>
      </c>
      <c r="J1647" s="238">
        <v>0</v>
      </c>
      <c r="K1647" s="238">
        <v>0</v>
      </c>
      <c r="L1647" s="238">
        <v>0</v>
      </c>
      <c r="M1647" s="238">
        <v>0</v>
      </c>
      <c r="N1647" s="238">
        <v>0</v>
      </c>
      <c r="O1647" s="238">
        <v>0</v>
      </c>
      <c r="P1647" s="238">
        <v>0</v>
      </c>
      <c r="Q1647" s="238">
        <v>0</v>
      </c>
      <c r="R1647" s="238">
        <v>0</v>
      </c>
      <c r="S1647" s="238">
        <v>0</v>
      </c>
      <c r="T1647" s="238">
        <v>0</v>
      </c>
      <c r="U1647" s="238">
        <v>0</v>
      </c>
      <c r="V1647" s="238">
        <v>0</v>
      </c>
      <c r="W1647" s="238">
        <v>0</v>
      </c>
      <c r="X1647" s="238">
        <v>0</v>
      </c>
      <c r="Y1647" s="238">
        <v>0</v>
      </c>
      <c r="Z1647" s="238">
        <v>0</v>
      </c>
      <c r="AA1647" s="246">
        <v>0</v>
      </c>
      <c r="AB1647" s="93"/>
    </row>
    <row r="1648" spans="1:28" ht="19.5" customHeight="1" x14ac:dyDescent="0.15">
      <c r="A1648" s="191"/>
      <c r="B1648" s="195"/>
      <c r="C1648" s="195" t="s">
        <v>162</v>
      </c>
      <c r="D1648" s="186" t="s">
        <v>163</v>
      </c>
      <c r="E1648" s="186" t="s">
        <v>184</v>
      </c>
      <c r="F1648" s="238">
        <v>46.37</v>
      </c>
      <c r="G1648" s="238">
        <v>0</v>
      </c>
      <c r="H1648" s="238">
        <v>0</v>
      </c>
      <c r="I1648" s="238">
        <v>0</v>
      </c>
      <c r="J1648" s="238">
        <v>0</v>
      </c>
      <c r="K1648" s="238">
        <v>0</v>
      </c>
      <c r="L1648" s="238">
        <v>0</v>
      </c>
      <c r="M1648" s="238">
        <v>0</v>
      </c>
      <c r="N1648" s="238">
        <v>0</v>
      </c>
      <c r="O1648" s="238">
        <v>0</v>
      </c>
      <c r="P1648" s="238">
        <v>3.49</v>
      </c>
      <c r="Q1648" s="238">
        <v>10.210000000000001</v>
      </c>
      <c r="R1648" s="238">
        <v>25.29</v>
      </c>
      <c r="S1648" s="238">
        <v>3.98</v>
      </c>
      <c r="T1648" s="238">
        <v>1.42</v>
      </c>
      <c r="U1648" s="238">
        <v>1.98</v>
      </c>
      <c r="V1648" s="238">
        <v>0</v>
      </c>
      <c r="W1648" s="238">
        <v>0</v>
      </c>
      <c r="X1648" s="238">
        <v>0</v>
      </c>
      <c r="Y1648" s="238">
        <v>0</v>
      </c>
      <c r="Z1648" s="238">
        <v>0</v>
      </c>
      <c r="AA1648" s="246">
        <v>0</v>
      </c>
      <c r="AB1648" s="93"/>
    </row>
    <row r="1649" spans="1:28" ht="19.5" customHeight="1" x14ac:dyDescent="0.15">
      <c r="A1649" s="191"/>
      <c r="B1649" s="195" t="s">
        <v>20</v>
      </c>
      <c r="C1649" s="195"/>
      <c r="D1649" s="195"/>
      <c r="E1649" s="186" t="s">
        <v>150</v>
      </c>
      <c r="F1649" s="238">
        <v>12.494</v>
      </c>
      <c r="G1649" s="238">
        <v>0</v>
      </c>
      <c r="H1649" s="238">
        <v>0</v>
      </c>
      <c r="I1649" s="238">
        <v>0</v>
      </c>
      <c r="J1649" s="238">
        <v>0</v>
      </c>
      <c r="K1649" s="238">
        <v>0</v>
      </c>
      <c r="L1649" s="238">
        <v>0</v>
      </c>
      <c r="M1649" s="238">
        <v>0</v>
      </c>
      <c r="N1649" s="238">
        <v>0</v>
      </c>
      <c r="O1649" s="238">
        <v>0</v>
      </c>
      <c r="P1649" s="238">
        <v>0.875</v>
      </c>
      <c r="Q1649" s="238">
        <v>2.6539999999999999</v>
      </c>
      <c r="R1649" s="238">
        <v>6.8410000000000002</v>
      </c>
      <c r="S1649" s="238">
        <v>1.115</v>
      </c>
      <c r="T1649" s="238">
        <v>0.41299999999999998</v>
      </c>
      <c r="U1649" s="238">
        <v>0.59599999999999997</v>
      </c>
      <c r="V1649" s="238">
        <v>0</v>
      </c>
      <c r="W1649" s="238">
        <v>0</v>
      </c>
      <c r="X1649" s="238">
        <v>0</v>
      </c>
      <c r="Y1649" s="238">
        <v>0</v>
      </c>
      <c r="Z1649" s="238">
        <v>0</v>
      </c>
      <c r="AA1649" s="246">
        <v>0</v>
      </c>
      <c r="AB1649" s="93"/>
    </row>
    <row r="1650" spans="1:28" ht="19.5" customHeight="1" x14ac:dyDescent="0.15">
      <c r="A1650" s="191"/>
      <c r="B1650" s="195"/>
      <c r="C1650" s="195"/>
      <c r="D1650" s="186" t="s">
        <v>164</v>
      </c>
      <c r="E1650" s="186" t="s">
        <v>184</v>
      </c>
      <c r="F1650" s="238">
        <v>0</v>
      </c>
      <c r="G1650" s="238">
        <v>0</v>
      </c>
      <c r="H1650" s="238">
        <v>0</v>
      </c>
      <c r="I1650" s="238">
        <v>0</v>
      </c>
      <c r="J1650" s="238">
        <v>0</v>
      </c>
      <c r="K1650" s="238">
        <v>0</v>
      </c>
      <c r="L1650" s="238">
        <v>0</v>
      </c>
      <c r="M1650" s="238">
        <v>0</v>
      </c>
      <c r="N1650" s="238">
        <v>0</v>
      </c>
      <c r="O1650" s="238">
        <v>0</v>
      </c>
      <c r="P1650" s="238">
        <v>0</v>
      </c>
      <c r="Q1650" s="238">
        <v>0</v>
      </c>
      <c r="R1650" s="238">
        <v>0</v>
      </c>
      <c r="S1650" s="238">
        <v>0</v>
      </c>
      <c r="T1650" s="238">
        <v>0</v>
      </c>
      <c r="U1650" s="238">
        <v>0</v>
      </c>
      <c r="V1650" s="238">
        <v>0</v>
      </c>
      <c r="W1650" s="238">
        <v>0</v>
      </c>
      <c r="X1650" s="238">
        <v>0</v>
      </c>
      <c r="Y1650" s="238">
        <v>0</v>
      </c>
      <c r="Z1650" s="238">
        <v>0</v>
      </c>
      <c r="AA1650" s="246">
        <v>0</v>
      </c>
      <c r="AB1650" s="93"/>
    </row>
    <row r="1651" spans="1:28" ht="19.5" customHeight="1" x14ac:dyDescent="0.15">
      <c r="A1651" s="191" t="s">
        <v>227</v>
      </c>
      <c r="B1651" s="195"/>
      <c r="C1651" s="195"/>
      <c r="D1651" s="195"/>
      <c r="E1651" s="186" t="s">
        <v>150</v>
      </c>
      <c r="F1651" s="238">
        <v>0</v>
      </c>
      <c r="G1651" s="238">
        <v>0</v>
      </c>
      <c r="H1651" s="238">
        <v>0</v>
      </c>
      <c r="I1651" s="238">
        <v>0</v>
      </c>
      <c r="J1651" s="238">
        <v>0</v>
      </c>
      <c r="K1651" s="238">
        <v>0</v>
      </c>
      <c r="L1651" s="238">
        <v>0</v>
      </c>
      <c r="M1651" s="238">
        <v>0</v>
      </c>
      <c r="N1651" s="238">
        <v>0</v>
      </c>
      <c r="O1651" s="238">
        <v>0</v>
      </c>
      <c r="P1651" s="238">
        <v>0</v>
      </c>
      <c r="Q1651" s="238">
        <v>0</v>
      </c>
      <c r="R1651" s="238">
        <v>0</v>
      </c>
      <c r="S1651" s="238">
        <v>0</v>
      </c>
      <c r="T1651" s="238">
        <v>0</v>
      </c>
      <c r="U1651" s="238">
        <v>0</v>
      </c>
      <c r="V1651" s="238">
        <v>0</v>
      </c>
      <c r="W1651" s="238">
        <v>0</v>
      </c>
      <c r="X1651" s="238">
        <v>0</v>
      </c>
      <c r="Y1651" s="238">
        <v>0</v>
      </c>
      <c r="Z1651" s="238">
        <v>0</v>
      </c>
      <c r="AA1651" s="246">
        <v>0</v>
      </c>
      <c r="AB1651" s="93"/>
    </row>
    <row r="1652" spans="1:28" ht="19.5" customHeight="1" x14ac:dyDescent="0.15">
      <c r="A1652" s="191"/>
      <c r="B1652" s="194"/>
      <c r="C1652" s="190" t="s">
        <v>165</v>
      </c>
      <c r="D1652" s="185"/>
      <c r="E1652" s="186" t="s">
        <v>184</v>
      </c>
      <c r="F1652" s="238">
        <v>2.15</v>
      </c>
      <c r="G1652" s="238">
        <v>0</v>
      </c>
      <c r="H1652" s="238">
        <v>0</v>
      </c>
      <c r="I1652" s="238">
        <v>2.04</v>
      </c>
      <c r="J1652" s="238">
        <v>0</v>
      </c>
      <c r="K1652" s="238">
        <v>0</v>
      </c>
      <c r="L1652" s="238">
        <v>0</v>
      </c>
      <c r="M1652" s="238">
        <v>0</v>
      </c>
      <c r="N1652" s="238">
        <v>0</v>
      </c>
      <c r="O1652" s="238">
        <v>0</v>
      </c>
      <c r="P1652" s="238">
        <v>0</v>
      </c>
      <c r="Q1652" s="238">
        <v>0</v>
      </c>
      <c r="R1652" s="238">
        <v>0</v>
      </c>
      <c r="S1652" s="238">
        <v>0.09</v>
      </c>
      <c r="T1652" s="238">
        <v>0</v>
      </c>
      <c r="U1652" s="238">
        <v>0</v>
      </c>
      <c r="V1652" s="238">
        <v>0.02</v>
      </c>
      <c r="W1652" s="238">
        <v>0</v>
      </c>
      <c r="X1652" s="238">
        <v>0</v>
      </c>
      <c r="Y1652" s="238">
        <v>0</v>
      </c>
      <c r="Z1652" s="238">
        <v>0</v>
      </c>
      <c r="AA1652" s="246">
        <v>0</v>
      </c>
      <c r="AB1652" s="93"/>
    </row>
    <row r="1653" spans="1:28" ht="19.5" customHeight="1" x14ac:dyDescent="0.15">
      <c r="A1653" s="191"/>
      <c r="B1653" s="194"/>
      <c r="C1653" s="194"/>
      <c r="D1653" s="188"/>
      <c r="E1653" s="186" t="s">
        <v>150</v>
      </c>
      <c r="F1653" s="238">
        <v>6.2E-2</v>
      </c>
      <c r="G1653" s="238">
        <v>0</v>
      </c>
      <c r="H1653" s="238">
        <v>0</v>
      </c>
      <c r="I1653" s="238">
        <v>5.0999999999999997E-2</v>
      </c>
      <c r="J1653" s="238">
        <v>0</v>
      </c>
      <c r="K1653" s="238">
        <v>0</v>
      </c>
      <c r="L1653" s="238">
        <v>0</v>
      </c>
      <c r="M1653" s="238">
        <v>0</v>
      </c>
      <c r="N1653" s="238">
        <v>0</v>
      </c>
      <c r="O1653" s="238">
        <v>0</v>
      </c>
      <c r="P1653" s="238">
        <v>0</v>
      </c>
      <c r="Q1653" s="238">
        <v>0</v>
      </c>
      <c r="R1653" s="238">
        <v>0</v>
      </c>
      <c r="S1653" s="238">
        <v>8.9999999999999993E-3</v>
      </c>
      <c r="T1653" s="238">
        <v>0</v>
      </c>
      <c r="U1653" s="238">
        <v>0</v>
      </c>
      <c r="V1653" s="238">
        <v>2E-3</v>
      </c>
      <c r="W1653" s="238">
        <v>0</v>
      </c>
      <c r="X1653" s="238">
        <v>0</v>
      </c>
      <c r="Y1653" s="238">
        <v>0</v>
      </c>
      <c r="Z1653" s="238">
        <v>0</v>
      </c>
      <c r="AA1653" s="246">
        <v>0</v>
      </c>
      <c r="AB1653" s="93"/>
    </row>
    <row r="1654" spans="1:28" ht="19.5" customHeight="1" x14ac:dyDescent="0.15">
      <c r="A1654" s="191"/>
      <c r="B1654" s="193"/>
      <c r="C1654" s="190" t="s">
        <v>152</v>
      </c>
      <c r="D1654" s="185"/>
      <c r="E1654" s="186" t="s">
        <v>184</v>
      </c>
      <c r="F1654" s="238">
        <v>1448.78</v>
      </c>
      <c r="G1654" s="238">
        <v>0</v>
      </c>
      <c r="H1654" s="238">
        <v>0</v>
      </c>
      <c r="I1654" s="238">
        <v>3.57</v>
      </c>
      <c r="J1654" s="238">
        <v>3.19</v>
      </c>
      <c r="K1654" s="238">
        <v>129.11000000000001</v>
      </c>
      <c r="L1654" s="238">
        <v>6.46</v>
      </c>
      <c r="M1654" s="238">
        <v>26.45</v>
      </c>
      <c r="N1654" s="238">
        <v>28.94</v>
      </c>
      <c r="O1654" s="238">
        <v>33.31</v>
      </c>
      <c r="P1654" s="238">
        <v>35.83</v>
      </c>
      <c r="Q1654" s="238">
        <v>77.63</v>
      </c>
      <c r="R1654" s="238">
        <v>231.24</v>
      </c>
      <c r="S1654" s="238">
        <v>230.53</v>
      </c>
      <c r="T1654" s="238">
        <v>382.14</v>
      </c>
      <c r="U1654" s="238">
        <v>167.84</v>
      </c>
      <c r="V1654" s="238">
        <v>81.95</v>
      </c>
      <c r="W1654" s="238">
        <v>10.59</v>
      </c>
      <c r="X1654" s="238">
        <v>0</v>
      </c>
      <c r="Y1654" s="238">
        <v>0</v>
      </c>
      <c r="Z1654" s="238">
        <v>0</v>
      </c>
      <c r="AA1654" s="246">
        <v>0</v>
      </c>
      <c r="AB1654" s="93"/>
    </row>
    <row r="1655" spans="1:28" ht="19.5" customHeight="1" x14ac:dyDescent="0.15">
      <c r="A1655" s="191"/>
      <c r="B1655" s="194"/>
      <c r="C1655" s="194"/>
      <c r="D1655" s="188"/>
      <c r="E1655" s="186" t="s">
        <v>150</v>
      </c>
      <c r="F1655" s="238">
        <v>198.59200000000001</v>
      </c>
      <c r="G1655" s="238">
        <v>0</v>
      </c>
      <c r="H1655" s="238">
        <v>0</v>
      </c>
      <c r="I1655" s="238">
        <v>0.09</v>
      </c>
      <c r="J1655" s="238">
        <v>0.161</v>
      </c>
      <c r="K1655" s="238">
        <v>9.0449999999999999</v>
      </c>
      <c r="L1655" s="238">
        <v>0.58199999999999996</v>
      </c>
      <c r="M1655" s="238">
        <v>2.645</v>
      </c>
      <c r="N1655" s="238">
        <v>3.1859999999999999</v>
      </c>
      <c r="O1655" s="238">
        <v>4.1059999999999999</v>
      </c>
      <c r="P1655" s="238">
        <v>4.8109999999999999</v>
      </c>
      <c r="Q1655" s="238">
        <v>10.933</v>
      </c>
      <c r="R1655" s="238">
        <v>34.348999999999997</v>
      </c>
      <c r="S1655" s="238">
        <v>34.307000000000002</v>
      </c>
      <c r="T1655" s="238">
        <v>55.947999999999901</v>
      </c>
      <c r="U1655" s="238">
        <v>24.617000000000001</v>
      </c>
      <c r="V1655" s="238">
        <v>12.159000000000001</v>
      </c>
      <c r="W1655" s="238">
        <v>1.653</v>
      </c>
      <c r="X1655" s="238">
        <v>0</v>
      </c>
      <c r="Y1655" s="238">
        <v>0</v>
      </c>
      <c r="Z1655" s="238">
        <v>0</v>
      </c>
      <c r="AA1655" s="246">
        <v>0</v>
      </c>
      <c r="AB1655" s="93"/>
    </row>
    <row r="1656" spans="1:28" ht="19.5" customHeight="1" x14ac:dyDescent="0.15">
      <c r="A1656" s="191"/>
      <c r="B1656" s="195" t="s">
        <v>94</v>
      </c>
      <c r="C1656" s="186"/>
      <c r="D1656" s="186" t="s">
        <v>153</v>
      </c>
      <c r="E1656" s="186" t="s">
        <v>184</v>
      </c>
      <c r="F1656" s="238">
        <v>28.75</v>
      </c>
      <c r="G1656" s="238">
        <v>0</v>
      </c>
      <c r="H1656" s="238">
        <v>0</v>
      </c>
      <c r="I1656" s="238">
        <v>0</v>
      </c>
      <c r="J1656" s="238">
        <v>0</v>
      </c>
      <c r="K1656" s="238">
        <v>0</v>
      </c>
      <c r="L1656" s="238">
        <v>0</v>
      </c>
      <c r="M1656" s="238">
        <v>0</v>
      </c>
      <c r="N1656" s="238">
        <v>0</v>
      </c>
      <c r="O1656" s="238">
        <v>1.79</v>
      </c>
      <c r="P1656" s="238">
        <v>2.1</v>
      </c>
      <c r="Q1656" s="238">
        <v>0.84</v>
      </c>
      <c r="R1656" s="238">
        <v>9.39</v>
      </c>
      <c r="S1656" s="238">
        <v>9.25</v>
      </c>
      <c r="T1656" s="238">
        <v>1.4</v>
      </c>
      <c r="U1656" s="238">
        <v>2.1</v>
      </c>
      <c r="V1656" s="238">
        <v>1.01</v>
      </c>
      <c r="W1656" s="238">
        <v>0.87</v>
      </c>
      <c r="X1656" s="238">
        <v>0</v>
      </c>
      <c r="Y1656" s="238">
        <v>0</v>
      </c>
      <c r="Z1656" s="238">
        <v>0</v>
      </c>
      <c r="AA1656" s="250">
        <v>0</v>
      </c>
      <c r="AB1656" s="93"/>
    </row>
    <row r="1657" spans="1:28" ht="19.5" customHeight="1" x14ac:dyDescent="0.15">
      <c r="A1657" s="191"/>
      <c r="B1657" s="195"/>
      <c r="C1657" s="195" t="s">
        <v>10</v>
      </c>
      <c r="D1657" s="195"/>
      <c r="E1657" s="186" t="s">
        <v>150</v>
      </c>
      <c r="F1657" s="238">
        <v>6.6849999999999996</v>
      </c>
      <c r="G1657" s="238">
        <v>0</v>
      </c>
      <c r="H1657" s="238">
        <v>0</v>
      </c>
      <c r="I1657" s="238">
        <v>0</v>
      </c>
      <c r="J1657" s="238">
        <v>0</v>
      </c>
      <c r="K1657" s="238">
        <v>0</v>
      </c>
      <c r="L1657" s="238">
        <v>0</v>
      </c>
      <c r="M1657" s="238">
        <v>0</v>
      </c>
      <c r="N1657" s="238">
        <v>0</v>
      </c>
      <c r="O1657" s="238">
        <v>0.32300000000000001</v>
      </c>
      <c r="P1657" s="238">
        <v>0.42</v>
      </c>
      <c r="Q1657" s="238">
        <v>0.185</v>
      </c>
      <c r="R1657" s="238">
        <v>2.16</v>
      </c>
      <c r="S1657" s="238">
        <v>2.2170000000000001</v>
      </c>
      <c r="T1657" s="238">
        <v>0.34699999999999998</v>
      </c>
      <c r="U1657" s="238">
        <v>0.54600000000000004</v>
      </c>
      <c r="V1657" s="238">
        <v>0.26100000000000001</v>
      </c>
      <c r="W1657" s="238">
        <v>0.22600000000000001</v>
      </c>
      <c r="X1657" s="238">
        <v>0</v>
      </c>
      <c r="Y1657" s="238">
        <v>0</v>
      </c>
      <c r="Z1657" s="238">
        <v>0</v>
      </c>
      <c r="AA1657" s="246">
        <v>0</v>
      </c>
      <c r="AB1657" s="93"/>
    </row>
    <row r="1658" spans="1:28" ht="19.5" customHeight="1" x14ac:dyDescent="0.15">
      <c r="A1658" s="191"/>
      <c r="B1658" s="195"/>
      <c r="C1658" s="195"/>
      <c r="D1658" s="186" t="s">
        <v>157</v>
      </c>
      <c r="E1658" s="186" t="s">
        <v>184</v>
      </c>
      <c r="F1658" s="238">
        <v>28.75</v>
      </c>
      <c r="G1658" s="238">
        <v>0</v>
      </c>
      <c r="H1658" s="238">
        <v>0</v>
      </c>
      <c r="I1658" s="238">
        <v>0</v>
      </c>
      <c r="J1658" s="238">
        <v>0</v>
      </c>
      <c r="K1658" s="238">
        <v>0</v>
      </c>
      <c r="L1658" s="238">
        <v>0</v>
      </c>
      <c r="M1658" s="238">
        <v>0</v>
      </c>
      <c r="N1658" s="238">
        <v>0</v>
      </c>
      <c r="O1658" s="238">
        <v>1.79</v>
      </c>
      <c r="P1658" s="238">
        <v>2.1</v>
      </c>
      <c r="Q1658" s="238">
        <v>0.84</v>
      </c>
      <c r="R1658" s="238">
        <v>9.39</v>
      </c>
      <c r="S1658" s="238">
        <v>9.25</v>
      </c>
      <c r="T1658" s="238">
        <v>1.4</v>
      </c>
      <c r="U1658" s="238">
        <v>2.1</v>
      </c>
      <c r="V1658" s="238">
        <v>1.01</v>
      </c>
      <c r="W1658" s="238">
        <v>0.87</v>
      </c>
      <c r="X1658" s="238">
        <v>0</v>
      </c>
      <c r="Y1658" s="238">
        <v>0</v>
      </c>
      <c r="Z1658" s="238">
        <v>0</v>
      </c>
      <c r="AA1658" s="246">
        <v>0</v>
      </c>
      <c r="AB1658" s="93"/>
    </row>
    <row r="1659" spans="1:28" ht="19.5" customHeight="1" x14ac:dyDescent="0.15">
      <c r="A1659" s="191"/>
      <c r="B1659" s="195"/>
      <c r="C1659" s="195"/>
      <c r="D1659" s="195"/>
      <c r="E1659" s="186" t="s">
        <v>150</v>
      </c>
      <c r="F1659" s="238">
        <v>6.6849999999999996</v>
      </c>
      <c r="G1659" s="238">
        <v>0</v>
      </c>
      <c r="H1659" s="238">
        <v>0</v>
      </c>
      <c r="I1659" s="238">
        <v>0</v>
      </c>
      <c r="J1659" s="238">
        <v>0</v>
      </c>
      <c r="K1659" s="238">
        <v>0</v>
      </c>
      <c r="L1659" s="238">
        <v>0</v>
      </c>
      <c r="M1659" s="238">
        <v>0</v>
      </c>
      <c r="N1659" s="238">
        <v>0</v>
      </c>
      <c r="O1659" s="238">
        <v>0.32300000000000001</v>
      </c>
      <c r="P1659" s="238">
        <v>0.42</v>
      </c>
      <c r="Q1659" s="238">
        <v>0.185</v>
      </c>
      <c r="R1659" s="238">
        <v>2.16</v>
      </c>
      <c r="S1659" s="238">
        <v>2.2170000000000001</v>
      </c>
      <c r="T1659" s="238">
        <v>0.34699999999999998</v>
      </c>
      <c r="U1659" s="238">
        <v>0.54600000000000004</v>
      </c>
      <c r="V1659" s="238">
        <v>0.26100000000000001</v>
      </c>
      <c r="W1659" s="238">
        <v>0.22600000000000001</v>
      </c>
      <c r="X1659" s="238">
        <v>0</v>
      </c>
      <c r="Y1659" s="238">
        <v>0</v>
      </c>
      <c r="Z1659" s="238">
        <v>0</v>
      </c>
      <c r="AA1659" s="246">
        <v>0</v>
      </c>
      <c r="AB1659" s="93"/>
    </row>
    <row r="1660" spans="1:28" ht="19.5" customHeight="1" x14ac:dyDescent="0.15">
      <c r="A1660" s="191"/>
      <c r="B1660" s="195" t="s">
        <v>65</v>
      </c>
      <c r="C1660" s="195" t="s">
        <v>159</v>
      </c>
      <c r="D1660" s="186" t="s">
        <v>160</v>
      </c>
      <c r="E1660" s="186" t="s">
        <v>184</v>
      </c>
      <c r="F1660" s="238">
        <v>0</v>
      </c>
      <c r="G1660" s="238">
        <v>0</v>
      </c>
      <c r="H1660" s="238">
        <v>0</v>
      </c>
      <c r="I1660" s="238">
        <v>0</v>
      </c>
      <c r="J1660" s="238">
        <v>0</v>
      </c>
      <c r="K1660" s="238">
        <v>0</v>
      </c>
      <c r="L1660" s="238">
        <v>0</v>
      </c>
      <c r="M1660" s="238">
        <v>0</v>
      </c>
      <c r="N1660" s="238">
        <v>0</v>
      </c>
      <c r="O1660" s="238">
        <v>0</v>
      </c>
      <c r="P1660" s="238">
        <v>0</v>
      </c>
      <c r="Q1660" s="238">
        <v>0</v>
      </c>
      <c r="R1660" s="238">
        <v>0</v>
      </c>
      <c r="S1660" s="238">
        <v>0</v>
      </c>
      <c r="T1660" s="238">
        <v>0</v>
      </c>
      <c r="U1660" s="238">
        <v>0</v>
      </c>
      <c r="V1660" s="238">
        <v>0</v>
      </c>
      <c r="W1660" s="238">
        <v>0</v>
      </c>
      <c r="X1660" s="238">
        <v>0</v>
      </c>
      <c r="Y1660" s="238">
        <v>0</v>
      </c>
      <c r="Z1660" s="238">
        <v>0</v>
      </c>
      <c r="AA1660" s="246">
        <v>0</v>
      </c>
      <c r="AB1660" s="93"/>
    </row>
    <row r="1661" spans="1:28" ht="19.5" customHeight="1" x14ac:dyDescent="0.15">
      <c r="A1661" s="191"/>
      <c r="B1661" s="195"/>
      <c r="C1661" s="195"/>
      <c r="D1661" s="195"/>
      <c r="E1661" s="186" t="s">
        <v>150</v>
      </c>
      <c r="F1661" s="238">
        <v>0</v>
      </c>
      <c r="G1661" s="238">
        <v>0</v>
      </c>
      <c r="H1661" s="238">
        <v>0</v>
      </c>
      <c r="I1661" s="238">
        <v>0</v>
      </c>
      <c r="J1661" s="238">
        <v>0</v>
      </c>
      <c r="K1661" s="238">
        <v>0</v>
      </c>
      <c r="L1661" s="238">
        <v>0</v>
      </c>
      <c r="M1661" s="238">
        <v>0</v>
      </c>
      <c r="N1661" s="238">
        <v>0</v>
      </c>
      <c r="O1661" s="238">
        <v>0</v>
      </c>
      <c r="P1661" s="238">
        <v>0</v>
      </c>
      <c r="Q1661" s="238">
        <v>0</v>
      </c>
      <c r="R1661" s="238">
        <v>0</v>
      </c>
      <c r="S1661" s="238">
        <v>0</v>
      </c>
      <c r="T1661" s="238">
        <v>0</v>
      </c>
      <c r="U1661" s="238">
        <v>0</v>
      </c>
      <c r="V1661" s="238">
        <v>0</v>
      </c>
      <c r="W1661" s="238">
        <v>0</v>
      </c>
      <c r="X1661" s="238">
        <v>0</v>
      </c>
      <c r="Y1661" s="238">
        <v>0</v>
      </c>
      <c r="Z1661" s="238">
        <v>0</v>
      </c>
      <c r="AA1661" s="246">
        <v>0</v>
      </c>
      <c r="AB1661" s="93"/>
    </row>
    <row r="1662" spans="1:28" ht="19.5" customHeight="1" x14ac:dyDescent="0.15">
      <c r="A1662" s="191" t="s">
        <v>85</v>
      </c>
      <c r="B1662" s="195"/>
      <c r="C1662" s="195"/>
      <c r="D1662" s="186" t="s">
        <v>166</v>
      </c>
      <c r="E1662" s="186" t="s">
        <v>184</v>
      </c>
      <c r="F1662" s="238">
        <v>0</v>
      </c>
      <c r="G1662" s="238">
        <v>0</v>
      </c>
      <c r="H1662" s="238">
        <v>0</v>
      </c>
      <c r="I1662" s="238">
        <v>0</v>
      </c>
      <c r="J1662" s="238">
        <v>0</v>
      </c>
      <c r="K1662" s="238">
        <v>0</v>
      </c>
      <c r="L1662" s="238">
        <v>0</v>
      </c>
      <c r="M1662" s="238">
        <v>0</v>
      </c>
      <c r="N1662" s="238">
        <v>0</v>
      </c>
      <c r="O1662" s="238">
        <v>0</v>
      </c>
      <c r="P1662" s="238">
        <v>0</v>
      </c>
      <c r="Q1662" s="238">
        <v>0</v>
      </c>
      <c r="R1662" s="238">
        <v>0</v>
      </c>
      <c r="S1662" s="238">
        <v>0</v>
      </c>
      <c r="T1662" s="238">
        <v>0</v>
      </c>
      <c r="U1662" s="238">
        <v>0</v>
      </c>
      <c r="V1662" s="238">
        <v>0</v>
      </c>
      <c r="W1662" s="238">
        <v>0</v>
      </c>
      <c r="X1662" s="238">
        <v>0</v>
      </c>
      <c r="Y1662" s="238">
        <v>0</v>
      </c>
      <c r="Z1662" s="238">
        <v>0</v>
      </c>
      <c r="AA1662" s="246">
        <v>0</v>
      </c>
      <c r="AB1662" s="93"/>
    </row>
    <row r="1663" spans="1:28" ht="19.5" customHeight="1" x14ac:dyDescent="0.15">
      <c r="A1663" s="191"/>
      <c r="B1663" s="195"/>
      <c r="C1663" s="195" t="s">
        <v>162</v>
      </c>
      <c r="D1663" s="195"/>
      <c r="E1663" s="186" t="s">
        <v>150</v>
      </c>
      <c r="F1663" s="238">
        <v>0</v>
      </c>
      <c r="G1663" s="238">
        <v>0</v>
      </c>
      <c r="H1663" s="238">
        <v>0</v>
      </c>
      <c r="I1663" s="238">
        <v>0</v>
      </c>
      <c r="J1663" s="238">
        <v>0</v>
      </c>
      <c r="K1663" s="238">
        <v>0</v>
      </c>
      <c r="L1663" s="238">
        <v>0</v>
      </c>
      <c r="M1663" s="238">
        <v>0</v>
      </c>
      <c r="N1663" s="238">
        <v>0</v>
      </c>
      <c r="O1663" s="238">
        <v>0</v>
      </c>
      <c r="P1663" s="238">
        <v>0</v>
      </c>
      <c r="Q1663" s="238">
        <v>0</v>
      </c>
      <c r="R1663" s="238">
        <v>0</v>
      </c>
      <c r="S1663" s="238">
        <v>0</v>
      </c>
      <c r="T1663" s="238">
        <v>0</v>
      </c>
      <c r="U1663" s="238">
        <v>0</v>
      </c>
      <c r="V1663" s="238">
        <v>0</v>
      </c>
      <c r="W1663" s="238">
        <v>0</v>
      </c>
      <c r="X1663" s="238">
        <v>0</v>
      </c>
      <c r="Y1663" s="238">
        <v>0</v>
      </c>
      <c r="Z1663" s="238">
        <v>0</v>
      </c>
      <c r="AA1663" s="246">
        <v>0</v>
      </c>
      <c r="AB1663" s="93"/>
    </row>
    <row r="1664" spans="1:28" ht="19.5" customHeight="1" x14ac:dyDescent="0.15">
      <c r="A1664" s="191"/>
      <c r="B1664" s="195" t="s">
        <v>20</v>
      </c>
      <c r="C1664" s="195"/>
      <c r="D1664" s="186" t="s">
        <v>164</v>
      </c>
      <c r="E1664" s="186" t="s">
        <v>184</v>
      </c>
      <c r="F1664" s="238">
        <v>0</v>
      </c>
      <c r="G1664" s="238">
        <v>0</v>
      </c>
      <c r="H1664" s="238">
        <v>0</v>
      </c>
      <c r="I1664" s="238">
        <v>0</v>
      </c>
      <c r="J1664" s="238">
        <v>0</v>
      </c>
      <c r="K1664" s="238">
        <v>0</v>
      </c>
      <c r="L1664" s="238">
        <v>0</v>
      </c>
      <c r="M1664" s="238">
        <v>0</v>
      </c>
      <c r="N1664" s="238">
        <v>0</v>
      </c>
      <c r="O1664" s="238">
        <v>0</v>
      </c>
      <c r="P1664" s="238">
        <v>0</v>
      </c>
      <c r="Q1664" s="238">
        <v>0</v>
      </c>
      <c r="R1664" s="238">
        <v>0</v>
      </c>
      <c r="S1664" s="238">
        <v>0</v>
      </c>
      <c r="T1664" s="238">
        <v>0</v>
      </c>
      <c r="U1664" s="238">
        <v>0</v>
      </c>
      <c r="V1664" s="238">
        <v>0</v>
      </c>
      <c r="W1664" s="238">
        <v>0</v>
      </c>
      <c r="X1664" s="238">
        <v>0</v>
      </c>
      <c r="Y1664" s="238">
        <v>0</v>
      </c>
      <c r="Z1664" s="238">
        <v>0</v>
      </c>
      <c r="AA1664" s="246">
        <v>0</v>
      </c>
      <c r="AB1664" s="93"/>
    </row>
    <row r="1665" spans="1:28" ht="19.5" customHeight="1" x14ac:dyDescent="0.15">
      <c r="A1665" s="191"/>
      <c r="B1665" s="195"/>
      <c r="C1665" s="195"/>
      <c r="D1665" s="195"/>
      <c r="E1665" s="186" t="s">
        <v>150</v>
      </c>
      <c r="F1665" s="238">
        <v>0</v>
      </c>
      <c r="G1665" s="238">
        <v>0</v>
      </c>
      <c r="H1665" s="238">
        <v>0</v>
      </c>
      <c r="I1665" s="238">
        <v>0</v>
      </c>
      <c r="J1665" s="238">
        <v>0</v>
      </c>
      <c r="K1665" s="238">
        <v>0</v>
      </c>
      <c r="L1665" s="238">
        <v>0</v>
      </c>
      <c r="M1665" s="238">
        <v>0</v>
      </c>
      <c r="N1665" s="238">
        <v>0</v>
      </c>
      <c r="O1665" s="238">
        <v>0</v>
      </c>
      <c r="P1665" s="238">
        <v>0</v>
      </c>
      <c r="Q1665" s="238">
        <v>0</v>
      </c>
      <c r="R1665" s="238">
        <v>0</v>
      </c>
      <c r="S1665" s="238">
        <v>0</v>
      </c>
      <c r="T1665" s="238">
        <v>0</v>
      </c>
      <c r="U1665" s="238">
        <v>0</v>
      </c>
      <c r="V1665" s="238">
        <v>0</v>
      </c>
      <c r="W1665" s="238">
        <v>0</v>
      </c>
      <c r="X1665" s="238">
        <v>0</v>
      </c>
      <c r="Y1665" s="238">
        <v>0</v>
      </c>
      <c r="Z1665" s="238">
        <v>0</v>
      </c>
      <c r="AA1665" s="246">
        <v>0</v>
      </c>
      <c r="AB1665" s="93"/>
    </row>
    <row r="1666" spans="1:28" ht="19.5" customHeight="1" x14ac:dyDescent="0.15">
      <c r="A1666" s="191"/>
      <c r="B1666" s="194"/>
      <c r="C1666" s="190" t="s">
        <v>165</v>
      </c>
      <c r="D1666" s="185"/>
      <c r="E1666" s="186" t="s">
        <v>184</v>
      </c>
      <c r="F1666" s="238">
        <v>1420.03</v>
      </c>
      <c r="G1666" s="238">
        <v>0</v>
      </c>
      <c r="H1666" s="238">
        <v>0</v>
      </c>
      <c r="I1666" s="238">
        <v>3.57</v>
      </c>
      <c r="J1666" s="238">
        <v>3.19</v>
      </c>
      <c r="K1666" s="238">
        <v>129.11000000000001</v>
      </c>
      <c r="L1666" s="238">
        <v>6.46</v>
      </c>
      <c r="M1666" s="238">
        <v>26.45</v>
      </c>
      <c r="N1666" s="238">
        <v>28.94</v>
      </c>
      <c r="O1666" s="238">
        <v>31.52</v>
      </c>
      <c r="P1666" s="238">
        <v>33.729999999999997</v>
      </c>
      <c r="Q1666" s="238">
        <v>76.790000000000006</v>
      </c>
      <c r="R1666" s="238">
        <v>221.85</v>
      </c>
      <c r="S1666" s="238">
        <v>221.28</v>
      </c>
      <c r="T1666" s="238">
        <v>380.74</v>
      </c>
      <c r="U1666" s="238">
        <v>165.74</v>
      </c>
      <c r="V1666" s="238">
        <v>80.94</v>
      </c>
      <c r="W1666" s="238">
        <v>9.7200000000000006</v>
      </c>
      <c r="X1666" s="238">
        <v>0</v>
      </c>
      <c r="Y1666" s="238">
        <v>0</v>
      </c>
      <c r="Z1666" s="238">
        <v>0</v>
      </c>
      <c r="AA1666" s="246">
        <v>0</v>
      </c>
      <c r="AB1666" s="93"/>
    </row>
    <row r="1667" spans="1:28" ht="19.5" customHeight="1" thickBot="1" x14ac:dyDescent="0.2">
      <c r="A1667" s="196"/>
      <c r="B1667" s="197"/>
      <c r="C1667" s="197"/>
      <c r="D1667" s="198"/>
      <c r="E1667" s="199" t="s">
        <v>150</v>
      </c>
      <c r="F1667" s="238">
        <v>191.90700000000001</v>
      </c>
      <c r="G1667" s="249">
        <v>0</v>
      </c>
      <c r="H1667" s="248">
        <v>0</v>
      </c>
      <c r="I1667" s="248">
        <v>0.09</v>
      </c>
      <c r="J1667" s="248">
        <v>0.161</v>
      </c>
      <c r="K1667" s="248">
        <v>9.0449999999999999</v>
      </c>
      <c r="L1667" s="248">
        <v>0.58199999999999996</v>
      </c>
      <c r="M1667" s="248">
        <v>2.645</v>
      </c>
      <c r="N1667" s="248">
        <v>3.1859999999999999</v>
      </c>
      <c r="O1667" s="248">
        <v>3.7829999999999999</v>
      </c>
      <c r="P1667" s="248">
        <v>4.391</v>
      </c>
      <c r="Q1667" s="248">
        <v>10.747999999999999</v>
      </c>
      <c r="R1667" s="248">
        <v>32.1890000000001</v>
      </c>
      <c r="S1667" s="248">
        <v>32.090000000000003</v>
      </c>
      <c r="T1667" s="248">
        <v>55.6009999999999</v>
      </c>
      <c r="U1667" s="248">
        <v>24.071000000000002</v>
      </c>
      <c r="V1667" s="248">
        <v>11.898</v>
      </c>
      <c r="W1667" s="248">
        <v>1.427</v>
      </c>
      <c r="X1667" s="248">
        <v>0</v>
      </c>
      <c r="Y1667" s="248">
        <v>0</v>
      </c>
      <c r="Z1667" s="248">
        <v>0</v>
      </c>
      <c r="AA1667" s="247">
        <v>0</v>
      </c>
      <c r="AB1667" s="93"/>
    </row>
    <row r="1668" spans="1:28" ht="19.5" customHeight="1" x14ac:dyDescent="0.15">
      <c r="A1668" s="390" t="s">
        <v>119</v>
      </c>
      <c r="B1668" s="393" t="s">
        <v>120</v>
      </c>
      <c r="C1668" s="394"/>
      <c r="D1668" s="395"/>
      <c r="E1668" s="195" t="s">
        <v>184</v>
      </c>
      <c r="F1668" s="246">
        <v>23.54</v>
      </c>
    </row>
    <row r="1669" spans="1:28" ht="19.5" customHeight="1" x14ac:dyDescent="0.15">
      <c r="A1669" s="391"/>
      <c r="B1669" s="396" t="s">
        <v>206</v>
      </c>
      <c r="C1669" s="397"/>
      <c r="D1669" s="398"/>
      <c r="E1669" s="186" t="s">
        <v>184</v>
      </c>
      <c r="F1669" s="246">
        <v>12.2</v>
      </c>
    </row>
    <row r="1670" spans="1:28" ht="19.5" customHeight="1" x14ac:dyDescent="0.15">
      <c r="A1670" s="392"/>
      <c r="B1670" s="396" t="s">
        <v>207</v>
      </c>
      <c r="C1670" s="397"/>
      <c r="D1670" s="398"/>
      <c r="E1670" s="186" t="s">
        <v>184</v>
      </c>
      <c r="F1670" s="246">
        <v>11.34</v>
      </c>
    </row>
    <row r="1671" spans="1:28" ht="19.5" customHeight="1" thickBot="1" x14ac:dyDescent="0.2">
      <c r="A1671" s="399" t="s">
        <v>205</v>
      </c>
      <c r="B1671" s="400"/>
      <c r="C1671" s="400"/>
      <c r="D1671" s="401"/>
      <c r="E1671" s="200" t="s">
        <v>184</v>
      </c>
      <c r="F1671" s="245">
        <v>0</v>
      </c>
    </row>
    <row r="1673" spans="1:28" ht="19.5" customHeight="1" x14ac:dyDescent="0.15">
      <c r="A1673" s="88" t="s">
        <v>387</v>
      </c>
      <c r="F1673" s="259" t="s">
        <v>511</v>
      </c>
    </row>
    <row r="1674" spans="1:28" ht="19.5" customHeight="1" thickBot="1" x14ac:dyDescent="0.2">
      <c r="A1674" s="387" t="s">
        <v>28</v>
      </c>
      <c r="B1674" s="389"/>
      <c r="C1674" s="389"/>
      <c r="D1674" s="389"/>
      <c r="E1674" s="389"/>
      <c r="F1674" s="389"/>
      <c r="G1674" s="389"/>
      <c r="H1674" s="389"/>
      <c r="I1674" s="389"/>
      <c r="J1674" s="389"/>
      <c r="K1674" s="389"/>
      <c r="L1674" s="389"/>
      <c r="M1674" s="389"/>
      <c r="N1674" s="389"/>
      <c r="O1674" s="389"/>
      <c r="P1674" s="389"/>
      <c r="Q1674" s="389"/>
      <c r="R1674" s="389"/>
      <c r="S1674" s="389"/>
      <c r="T1674" s="389"/>
      <c r="U1674" s="389"/>
      <c r="V1674" s="389"/>
      <c r="W1674" s="389"/>
      <c r="X1674" s="389"/>
      <c r="Y1674" s="389"/>
      <c r="Z1674" s="389"/>
      <c r="AA1674" s="389"/>
    </row>
    <row r="1675" spans="1:28" ht="19.5" customHeight="1" x14ac:dyDescent="0.15">
      <c r="A1675" s="182" t="s">
        <v>180</v>
      </c>
      <c r="B1675" s="183"/>
      <c r="C1675" s="183"/>
      <c r="D1675" s="183"/>
      <c r="E1675" s="183"/>
      <c r="F1675" s="90" t="s">
        <v>181</v>
      </c>
      <c r="G1675" s="91"/>
      <c r="H1675" s="91"/>
      <c r="I1675" s="91"/>
      <c r="J1675" s="91"/>
      <c r="K1675" s="91"/>
      <c r="L1675" s="91"/>
      <c r="M1675" s="91"/>
      <c r="N1675" s="91"/>
      <c r="O1675" s="91"/>
      <c r="P1675" s="91"/>
      <c r="Q1675" s="258"/>
      <c r="R1675" s="92"/>
      <c r="S1675" s="91"/>
      <c r="T1675" s="91"/>
      <c r="U1675" s="91"/>
      <c r="V1675" s="91"/>
      <c r="W1675" s="91"/>
      <c r="X1675" s="91"/>
      <c r="Y1675" s="91"/>
      <c r="Z1675" s="91"/>
      <c r="AA1675" s="257" t="s">
        <v>182</v>
      </c>
      <c r="AB1675" s="93"/>
    </row>
    <row r="1676" spans="1:28" ht="19.5" customHeight="1" x14ac:dyDescent="0.15">
      <c r="A1676" s="184" t="s">
        <v>183</v>
      </c>
      <c r="B1676" s="185"/>
      <c r="C1676" s="185"/>
      <c r="D1676" s="185"/>
      <c r="E1676" s="186" t="s">
        <v>184</v>
      </c>
      <c r="F1676" s="238">
        <v>5210.28</v>
      </c>
      <c r="G1676" s="254" t="s">
        <v>185</v>
      </c>
      <c r="H1676" s="254" t="s">
        <v>186</v>
      </c>
      <c r="I1676" s="254" t="s">
        <v>187</v>
      </c>
      <c r="J1676" s="254" t="s">
        <v>188</v>
      </c>
      <c r="K1676" s="254" t="s">
        <v>228</v>
      </c>
      <c r="L1676" s="254" t="s">
        <v>229</v>
      </c>
      <c r="M1676" s="254" t="s">
        <v>230</v>
      </c>
      <c r="N1676" s="254" t="s">
        <v>231</v>
      </c>
      <c r="O1676" s="254" t="s">
        <v>232</v>
      </c>
      <c r="P1676" s="254" t="s">
        <v>233</v>
      </c>
      <c r="Q1676" s="256" t="s">
        <v>234</v>
      </c>
      <c r="R1676" s="255" t="s">
        <v>235</v>
      </c>
      <c r="S1676" s="254" t="s">
        <v>236</v>
      </c>
      <c r="T1676" s="254" t="s">
        <v>237</v>
      </c>
      <c r="U1676" s="254" t="s">
        <v>238</v>
      </c>
      <c r="V1676" s="254" t="s">
        <v>239</v>
      </c>
      <c r="W1676" s="254" t="s">
        <v>42</v>
      </c>
      <c r="X1676" s="254" t="s">
        <v>147</v>
      </c>
      <c r="Y1676" s="254" t="s">
        <v>148</v>
      </c>
      <c r="Z1676" s="254" t="s">
        <v>149</v>
      </c>
      <c r="AA1676" s="251"/>
      <c r="AB1676" s="93"/>
    </row>
    <row r="1677" spans="1:28" ht="19.5" customHeight="1" x14ac:dyDescent="0.15">
      <c r="A1677" s="187"/>
      <c r="B1677" s="188"/>
      <c r="C1677" s="188"/>
      <c r="D1677" s="188"/>
      <c r="E1677" s="186" t="s">
        <v>150</v>
      </c>
      <c r="F1677" s="238">
        <v>1443.943</v>
      </c>
      <c r="G1677" s="252"/>
      <c r="H1677" s="252"/>
      <c r="I1677" s="252"/>
      <c r="J1677" s="252"/>
      <c r="K1677" s="252"/>
      <c r="L1677" s="252"/>
      <c r="M1677" s="252"/>
      <c r="N1677" s="252"/>
      <c r="O1677" s="252"/>
      <c r="P1677" s="252"/>
      <c r="Q1677" s="253"/>
      <c r="R1677" s="94"/>
      <c r="S1677" s="252"/>
      <c r="T1677" s="252"/>
      <c r="U1677" s="252"/>
      <c r="V1677" s="252"/>
      <c r="W1677" s="252"/>
      <c r="X1677" s="252"/>
      <c r="Y1677" s="252"/>
      <c r="Z1677" s="252"/>
      <c r="AA1677" s="251" t="s">
        <v>151</v>
      </c>
      <c r="AB1677" s="93"/>
    </row>
    <row r="1678" spans="1:28" ht="19.5" customHeight="1" x14ac:dyDescent="0.15">
      <c r="A1678" s="189"/>
      <c r="B1678" s="190" t="s">
        <v>152</v>
      </c>
      <c r="C1678" s="185"/>
      <c r="D1678" s="185"/>
      <c r="E1678" s="186" t="s">
        <v>184</v>
      </c>
      <c r="F1678" s="238">
        <v>5105.28</v>
      </c>
      <c r="G1678" s="238">
        <v>0</v>
      </c>
      <c r="H1678" s="238">
        <v>3.89</v>
      </c>
      <c r="I1678" s="238">
        <v>15.87</v>
      </c>
      <c r="J1678" s="238">
        <v>23.17</v>
      </c>
      <c r="K1678" s="238">
        <v>103.48</v>
      </c>
      <c r="L1678" s="238">
        <v>214.38</v>
      </c>
      <c r="M1678" s="238">
        <v>146.52000000000001</v>
      </c>
      <c r="N1678" s="238">
        <v>103.72</v>
      </c>
      <c r="O1678" s="238">
        <v>190.81</v>
      </c>
      <c r="P1678" s="238">
        <v>621.07000000000005</v>
      </c>
      <c r="Q1678" s="238">
        <v>533.89</v>
      </c>
      <c r="R1678" s="238">
        <v>608.94000000000005</v>
      </c>
      <c r="S1678" s="238">
        <v>452.93</v>
      </c>
      <c r="T1678" s="238">
        <v>672.82</v>
      </c>
      <c r="U1678" s="238">
        <v>631.98</v>
      </c>
      <c r="V1678" s="238">
        <v>369.03</v>
      </c>
      <c r="W1678" s="238">
        <v>261.95999999999998</v>
      </c>
      <c r="X1678" s="238">
        <v>107.88</v>
      </c>
      <c r="Y1678" s="238">
        <v>11.34</v>
      </c>
      <c r="Z1678" s="238">
        <v>24.82</v>
      </c>
      <c r="AA1678" s="246">
        <v>6.78</v>
      </c>
      <c r="AB1678" s="93"/>
    </row>
    <row r="1679" spans="1:28" ht="19.5" customHeight="1" x14ac:dyDescent="0.15">
      <c r="A1679" s="191"/>
      <c r="B1679" s="192"/>
      <c r="C1679" s="188"/>
      <c r="D1679" s="188"/>
      <c r="E1679" s="186" t="s">
        <v>150</v>
      </c>
      <c r="F1679" s="238">
        <v>1443.943</v>
      </c>
      <c r="G1679" s="238">
        <v>0</v>
      </c>
      <c r="H1679" s="238">
        <v>0</v>
      </c>
      <c r="I1679" s="238">
        <v>0.13</v>
      </c>
      <c r="J1679" s="238">
        <v>1.8140000000000001</v>
      </c>
      <c r="K1679" s="238">
        <v>13.430999999999999</v>
      </c>
      <c r="L1679" s="238">
        <v>42.765999999999998</v>
      </c>
      <c r="M1679" s="238">
        <v>33.652999999999999</v>
      </c>
      <c r="N1679" s="238">
        <v>25.565000000000001</v>
      </c>
      <c r="O1679" s="238">
        <v>60.017999999999901</v>
      </c>
      <c r="P1679" s="238">
        <v>205.78700000000001</v>
      </c>
      <c r="Q1679" s="238">
        <v>188.38399999999999</v>
      </c>
      <c r="R1679" s="238">
        <v>196.113</v>
      </c>
      <c r="S1679" s="238">
        <v>133.34800000000001</v>
      </c>
      <c r="T1679" s="238">
        <v>187.60599999999999</v>
      </c>
      <c r="U1679" s="238">
        <v>157.86799999999999</v>
      </c>
      <c r="V1679" s="238">
        <v>86.649000000000001</v>
      </c>
      <c r="W1679" s="238">
        <v>66.944000000000003</v>
      </c>
      <c r="X1679" s="238">
        <v>26.68</v>
      </c>
      <c r="Y1679" s="238">
        <v>4.6479999999999997</v>
      </c>
      <c r="Z1679" s="238">
        <v>10.177</v>
      </c>
      <c r="AA1679" s="246">
        <v>2.3620000000000001</v>
      </c>
      <c r="AB1679" s="93"/>
    </row>
    <row r="1680" spans="1:28" ht="19.5" customHeight="1" x14ac:dyDescent="0.15">
      <c r="A1680" s="191"/>
      <c r="B1680" s="193"/>
      <c r="C1680" s="190" t="s">
        <v>152</v>
      </c>
      <c r="D1680" s="185"/>
      <c r="E1680" s="186" t="s">
        <v>184</v>
      </c>
      <c r="F1680" s="238">
        <v>3500</v>
      </c>
      <c r="G1680" s="238">
        <v>0</v>
      </c>
      <c r="H1680" s="238">
        <v>3.89</v>
      </c>
      <c r="I1680" s="238">
        <v>11.55</v>
      </c>
      <c r="J1680" s="238">
        <v>11.97</v>
      </c>
      <c r="K1680" s="238">
        <v>65.33</v>
      </c>
      <c r="L1680" s="238">
        <v>207.12</v>
      </c>
      <c r="M1680" s="238">
        <v>128.66999999999999</v>
      </c>
      <c r="N1680" s="238">
        <v>78.540000000000006</v>
      </c>
      <c r="O1680" s="238">
        <v>186.87</v>
      </c>
      <c r="P1680" s="238">
        <v>612.54</v>
      </c>
      <c r="Q1680" s="238">
        <v>500.04</v>
      </c>
      <c r="R1680" s="238">
        <v>489.01</v>
      </c>
      <c r="S1680" s="238">
        <v>291.85000000000002</v>
      </c>
      <c r="T1680" s="238">
        <v>359.69</v>
      </c>
      <c r="U1680" s="238">
        <v>242.38</v>
      </c>
      <c r="V1680" s="238">
        <v>117.5</v>
      </c>
      <c r="W1680" s="238">
        <v>108.47</v>
      </c>
      <c r="X1680" s="238">
        <v>41.64</v>
      </c>
      <c r="Y1680" s="238">
        <v>11.34</v>
      </c>
      <c r="Z1680" s="238">
        <v>24.82</v>
      </c>
      <c r="AA1680" s="246">
        <v>6.78</v>
      </c>
      <c r="AB1680" s="93"/>
    </row>
    <row r="1681" spans="1:28" ht="19.5" customHeight="1" x14ac:dyDescent="0.15">
      <c r="A1681" s="191"/>
      <c r="B1681" s="194"/>
      <c r="C1681" s="194"/>
      <c r="D1681" s="188"/>
      <c r="E1681" s="186" t="s">
        <v>150</v>
      </c>
      <c r="F1681" s="238">
        <v>1206.0830000000001</v>
      </c>
      <c r="G1681" s="238">
        <v>0</v>
      </c>
      <c r="H1681" s="238">
        <v>0</v>
      </c>
      <c r="I1681" s="238">
        <v>2.1999999999999999E-2</v>
      </c>
      <c r="J1681" s="238">
        <v>1.2490000000000001</v>
      </c>
      <c r="K1681" s="238">
        <v>10.752000000000001</v>
      </c>
      <c r="L1681" s="238">
        <v>42.110999999999997</v>
      </c>
      <c r="M1681" s="238">
        <v>31.867999999999999</v>
      </c>
      <c r="N1681" s="238">
        <v>22.753</v>
      </c>
      <c r="O1681" s="238">
        <v>59.608999999999902</v>
      </c>
      <c r="P1681" s="238">
        <v>204.703</v>
      </c>
      <c r="Q1681" s="238">
        <v>183.49199999999999</v>
      </c>
      <c r="R1681" s="238">
        <v>178.30199999999999</v>
      </c>
      <c r="S1681" s="238">
        <v>110.11799999999999</v>
      </c>
      <c r="T1681" s="238">
        <v>138.44200000000001</v>
      </c>
      <c r="U1681" s="238">
        <v>97.551000000000101</v>
      </c>
      <c r="V1681" s="238">
        <v>46.734999999999999</v>
      </c>
      <c r="W1681" s="238">
        <v>44.249000000000002</v>
      </c>
      <c r="X1681" s="238">
        <v>16.940000000000001</v>
      </c>
      <c r="Y1681" s="238">
        <v>4.6479999999999997</v>
      </c>
      <c r="Z1681" s="238">
        <v>10.177</v>
      </c>
      <c r="AA1681" s="246">
        <v>2.3620000000000001</v>
      </c>
      <c r="AB1681" s="93"/>
    </row>
    <row r="1682" spans="1:28" ht="19.5" customHeight="1" x14ac:dyDescent="0.15">
      <c r="A1682" s="191"/>
      <c r="B1682" s="195"/>
      <c r="C1682" s="186"/>
      <c r="D1682" s="186" t="s">
        <v>153</v>
      </c>
      <c r="E1682" s="186" t="s">
        <v>184</v>
      </c>
      <c r="F1682" s="238">
        <v>3479.41</v>
      </c>
      <c r="G1682" s="238">
        <v>0</v>
      </c>
      <c r="H1682" s="238">
        <v>3.64</v>
      </c>
      <c r="I1682" s="238">
        <v>11.55</v>
      </c>
      <c r="J1682" s="238">
        <v>11.77</v>
      </c>
      <c r="K1682" s="238">
        <v>62.51</v>
      </c>
      <c r="L1682" s="238">
        <v>195.19</v>
      </c>
      <c r="M1682" s="238">
        <v>127.79</v>
      </c>
      <c r="N1682" s="238">
        <v>78.540000000000006</v>
      </c>
      <c r="O1682" s="238">
        <v>185.21</v>
      </c>
      <c r="P1682" s="238">
        <v>612.39</v>
      </c>
      <c r="Q1682" s="238">
        <v>498.69</v>
      </c>
      <c r="R1682" s="238">
        <v>488.29</v>
      </c>
      <c r="S1682" s="238">
        <v>291.35000000000002</v>
      </c>
      <c r="T1682" s="238">
        <v>359.69</v>
      </c>
      <c r="U1682" s="238">
        <v>242.25</v>
      </c>
      <c r="V1682" s="238">
        <v>117.5</v>
      </c>
      <c r="W1682" s="238">
        <v>108.47</v>
      </c>
      <c r="X1682" s="238">
        <v>41.64</v>
      </c>
      <c r="Y1682" s="238">
        <v>11.34</v>
      </c>
      <c r="Z1682" s="238">
        <v>24.82</v>
      </c>
      <c r="AA1682" s="246">
        <v>6.78</v>
      </c>
      <c r="AB1682" s="93"/>
    </row>
    <row r="1683" spans="1:28" ht="19.5" customHeight="1" x14ac:dyDescent="0.15">
      <c r="A1683" s="191"/>
      <c r="B1683" s="195" t="s">
        <v>154</v>
      </c>
      <c r="C1683" s="195"/>
      <c r="D1683" s="195"/>
      <c r="E1683" s="186" t="s">
        <v>150</v>
      </c>
      <c r="F1683" s="238">
        <v>1203.779</v>
      </c>
      <c r="G1683" s="238">
        <v>0</v>
      </c>
      <c r="H1683" s="238">
        <v>0</v>
      </c>
      <c r="I1683" s="238">
        <v>2.1999999999999999E-2</v>
      </c>
      <c r="J1683" s="238">
        <v>1.2390000000000001</v>
      </c>
      <c r="K1683" s="238">
        <v>10.555</v>
      </c>
      <c r="L1683" s="238">
        <v>41.005000000000003</v>
      </c>
      <c r="M1683" s="238">
        <v>31.736999999999998</v>
      </c>
      <c r="N1683" s="238">
        <v>22.753</v>
      </c>
      <c r="O1683" s="238">
        <v>59.192999999999898</v>
      </c>
      <c r="P1683" s="238">
        <v>204.68299999999999</v>
      </c>
      <c r="Q1683" s="238">
        <v>183.36099999999999</v>
      </c>
      <c r="R1683" s="238">
        <v>178.1</v>
      </c>
      <c r="S1683" s="238">
        <v>110.045</v>
      </c>
      <c r="T1683" s="238">
        <v>138.44200000000001</v>
      </c>
      <c r="U1683" s="238">
        <v>97.533000000000101</v>
      </c>
      <c r="V1683" s="238">
        <v>46.734999999999999</v>
      </c>
      <c r="W1683" s="238">
        <v>44.249000000000002</v>
      </c>
      <c r="X1683" s="238">
        <v>16.940000000000001</v>
      </c>
      <c r="Y1683" s="238">
        <v>4.6479999999999997</v>
      </c>
      <c r="Z1683" s="238">
        <v>10.177</v>
      </c>
      <c r="AA1683" s="246">
        <v>2.3620000000000001</v>
      </c>
      <c r="AB1683" s="93"/>
    </row>
    <row r="1684" spans="1:28" ht="19.5" customHeight="1" x14ac:dyDescent="0.15">
      <c r="A1684" s="191" t="s">
        <v>155</v>
      </c>
      <c r="B1684" s="195"/>
      <c r="C1684" s="195" t="s">
        <v>10</v>
      </c>
      <c r="D1684" s="186" t="s">
        <v>156</v>
      </c>
      <c r="E1684" s="186" t="s">
        <v>184</v>
      </c>
      <c r="F1684" s="238">
        <v>3303.72</v>
      </c>
      <c r="G1684" s="238">
        <v>0</v>
      </c>
      <c r="H1684" s="238">
        <v>0.43</v>
      </c>
      <c r="I1684" s="238">
        <v>4.46</v>
      </c>
      <c r="J1684" s="238">
        <v>10.17</v>
      </c>
      <c r="K1684" s="238">
        <v>62</v>
      </c>
      <c r="L1684" s="238">
        <v>195.11</v>
      </c>
      <c r="M1684" s="238">
        <v>125.62</v>
      </c>
      <c r="N1684" s="238">
        <v>78.400000000000006</v>
      </c>
      <c r="O1684" s="238">
        <v>184.7</v>
      </c>
      <c r="P1684" s="238">
        <v>587.23</v>
      </c>
      <c r="Q1684" s="238">
        <v>490.76</v>
      </c>
      <c r="R1684" s="238">
        <v>439.98</v>
      </c>
      <c r="S1684" s="238">
        <v>268.95999999999998</v>
      </c>
      <c r="T1684" s="238">
        <v>324.57</v>
      </c>
      <c r="U1684" s="238">
        <v>230.62</v>
      </c>
      <c r="V1684" s="238">
        <v>108.44</v>
      </c>
      <c r="W1684" s="238">
        <v>108.17</v>
      </c>
      <c r="X1684" s="238">
        <v>41.16</v>
      </c>
      <c r="Y1684" s="238">
        <v>11.34</v>
      </c>
      <c r="Z1684" s="238">
        <v>24.82</v>
      </c>
      <c r="AA1684" s="246">
        <v>6.78</v>
      </c>
      <c r="AB1684" s="93"/>
    </row>
    <row r="1685" spans="1:28" ht="19.5" customHeight="1" x14ac:dyDescent="0.15">
      <c r="A1685" s="191"/>
      <c r="B1685" s="195"/>
      <c r="C1685" s="195"/>
      <c r="D1685" s="195"/>
      <c r="E1685" s="186" t="s">
        <v>150</v>
      </c>
      <c r="F1685" s="238">
        <v>1165.114</v>
      </c>
      <c r="G1685" s="238">
        <v>0</v>
      </c>
      <c r="H1685" s="238">
        <v>0</v>
      </c>
      <c r="I1685" s="238">
        <v>1.2999999999999999E-2</v>
      </c>
      <c r="J1685" s="238">
        <v>1.22</v>
      </c>
      <c r="K1685" s="238">
        <v>10.542</v>
      </c>
      <c r="L1685" s="238">
        <v>40.994999999999997</v>
      </c>
      <c r="M1685" s="238">
        <v>31.433</v>
      </c>
      <c r="N1685" s="238">
        <v>22.725999999999999</v>
      </c>
      <c r="O1685" s="238">
        <v>59.099999999999902</v>
      </c>
      <c r="P1685" s="238">
        <v>199.65100000000001</v>
      </c>
      <c r="Q1685" s="238">
        <v>181.60900000000001</v>
      </c>
      <c r="R1685" s="238">
        <v>166.947</v>
      </c>
      <c r="S1685" s="238">
        <v>104.545</v>
      </c>
      <c r="T1685" s="238">
        <v>129.535</v>
      </c>
      <c r="U1685" s="238">
        <v>94.346000000000103</v>
      </c>
      <c r="V1685" s="238">
        <v>44.279000000000003</v>
      </c>
      <c r="W1685" s="238">
        <v>44.170999999999999</v>
      </c>
      <c r="X1685" s="238">
        <v>16.815000000000001</v>
      </c>
      <c r="Y1685" s="238">
        <v>4.6479999999999997</v>
      </c>
      <c r="Z1685" s="238">
        <v>10.177</v>
      </c>
      <c r="AA1685" s="246">
        <v>2.3620000000000001</v>
      </c>
      <c r="AB1685" s="93"/>
    </row>
    <row r="1686" spans="1:28" ht="19.5" customHeight="1" x14ac:dyDescent="0.15">
      <c r="A1686" s="191"/>
      <c r="B1686" s="195"/>
      <c r="C1686" s="195"/>
      <c r="D1686" s="186" t="s">
        <v>157</v>
      </c>
      <c r="E1686" s="186" t="s">
        <v>184</v>
      </c>
      <c r="F1686" s="238">
        <v>149.24</v>
      </c>
      <c r="G1686" s="238">
        <v>0</v>
      </c>
      <c r="H1686" s="238">
        <v>0</v>
      </c>
      <c r="I1686" s="238">
        <v>0</v>
      </c>
      <c r="J1686" s="238">
        <v>0</v>
      </c>
      <c r="K1686" s="238">
        <v>0</v>
      </c>
      <c r="L1686" s="238">
        <v>0.08</v>
      </c>
      <c r="M1686" s="238">
        <v>2.17</v>
      </c>
      <c r="N1686" s="238">
        <v>0.04</v>
      </c>
      <c r="O1686" s="238">
        <v>0.51</v>
      </c>
      <c r="P1686" s="238">
        <v>25.16</v>
      </c>
      <c r="Q1686" s="238">
        <v>7.71</v>
      </c>
      <c r="R1686" s="238">
        <v>47.29</v>
      </c>
      <c r="S1686" s="238">
        <v>19.260000000000002</v>
      </c>
      <c r="T1686" s="238">
        <v>32.11</v>
      </c>
      <c r="U1686" s="238">
        <v>7.52</v>
      </c>
      <c r="V1686" s="238">
        <v>6.61</v>
      </c>
      <c r="W1686" s="238">
        <v>0.3</v>
      </c>
      <c r="X1686" s="238">
        <v>0.48</v>
      </c>
      <c r="Y1686" s="238">
        <v>0</v>
      </c>
      <c r="Z1686" s="238">
        <v>0</v>
      </c>
      <c r="AA1686" s="246">
        <v>0</v>
      </c>
      <c r="AB1686" s="93"/>
    </row>
    <row r="1687" spans="1:28" ht="19.5" customHeight="1" x14ac:dyDescent="0.15">
      <c r="A1687" s="191"/>
      <c r="B1687" s="195"/>
      <c r="C1687" s="195"/>
      <c r="D1687" s="195"/>
      <c r="E1687" s="186" t="s">
        <v>150</v>
      </c>
      <c r="F1687" s="238">
        <v>34.546999999999997</v>
      </c>
      <c r="G1687" s="238">
        <v>0</v>
      </c>
      <c r="H1687" s="238">
        <v>0</v>
      </c>
      <c r="I1687" s="238">
        <v>0</v>
      </c>
      <c r="J1687" s="238">
        <v>0</v>
      </c>
      <c r="K1687" s="238">
        <v>0</v>
      </c>
      <c r="L1687" s="238">
        <v>0.01</v>
      </c>
      <c r="M1687" s="238">
        <v>0.30399999999999999</v>
      </c>
      <c r="N1687" s="238">
        <v>6.0000000000000001E-3</v>
      </c>
      <c r="O1687" s="238">
        <v>9.2999999999999999E-2</v>
      </c>
      <c r="P1687" s="238">
        <v>5.032</v>
      </c>
      <c r="Q1687" s="238">
        <v>1.6950000000000001</v>
      </c>
      <c r="R1687" s="238">
        <v>10.877000000000001</v>
      </c>
      <c r="S1687" s="238">
        <v>4.6219999999999999</v>
      </c>
      <c r="T1687" s="238">
        <v>8.0299999999999994</v>
      </c>
      <c r="U1687" s="238">
        <v>1.954</v>
      </c>
      <c r="V1687" s="238">
        <v>1.7210000000000001</v>
      </c>
      <c r="W1687" s="238">
        <v>7.8E-2</v>
      </c>
      <c r="X1687" s="238">
        <v>0.125</v>
      </c>
      <c r="Y1687" s="238">
        <v>0</v>
      </c>
      <c r="Z1687" s="238">
        <v>0</v>
      </c>
      <c r="AA1687" s="246">
        <v>0</v>
      </c>
      <c r="AB1687" s="93"/>
    </row>
    <row r="1688" spans="1:28" ht="19.5" customHeight="1" x14ac:dyDescent="0.15">
      <c r="A1688" s="191"/>
      <c r="B1688" s="195" t="s">
        <v>158</v>
      </c>
      <c r="C1688" s="195" t="s">
        <v>159</v>
      </c>
      <c r="D1688" s="186" t="s">
        <v>160</v>
      </c>
      <c r="E1688" s="186" t="s">
        <v>184</v>
      </c>
      <c r="F1688" s="238">
        <v>0</v>
      </c>
      <c r="G1688" s="238">
        <v>0</v>
      </c>
      <c r="H1688" s="238">
        <v>0</v>
      </c>
      <c r="I1688" s="238">
        <v>0</v>
      </c>
      <c r="J1688" s="238">
        <v>0</v>
      </c>
      <c r="K1688" s="238">
        <v>0</v>
      </c>
      <c r="L1688" s="238">
        <v>0</v>
      </c>
      <c r="M1688" s="238">
        <v>0</v>
      </c>
      <c r="N1688" s="238">
        <v>0</v>
      </c>
      <c r="O1688" s="238">
        <v>0</v>
      </c>
      <c r="P1688" s="238">
        <v>0</v>
      </c>
      <c r="Q1688" s="238">
        <v>0</v>
      </c>
      <c r="R1688" s="238">
        <v>0</v>
      </c>
      <c r="S1688" s="238">
        <v>0</v>
      </c>
      <c r="T1688" s="238">
        <v>0</v>
      </c>
      <c r="U1688" s="238">
        <v>0</v>
      </c>
      <c r="V1688" s="238">
        <v>0</v>
      </c>
      <c r="W1688" s="238">
        <v>0</v>
      </c>
      <c r="X1688" s="238">
        <v>0</v>
      </c>
      <c r="Y1688" s="238">
        <v>0</v>
      </c>
      <c r="Z1688" s="238">
        <v>0</v>
      </c>
      <c r="AA1688" s="246">
        <v>0</v>
      </c>
      <c r="AB1688" s="93"/>
    </row>
    <row r="1689" spans="1:28" ht="19.5" customHeight="1" x14ac:dyDescent="0.15">
      <c r="A1689" s="191"/>
      <c r="B1689" s="195"/>
      <c r="C1689" s="195"/>
      <c r="D1689" s="195"/>
      <c r="E1689" s="186" t="s">
        <v>150</v>
      </c>
      <c r="F1689" s="238">
        <v>0</v>
      </c>
      <c r="G1689" s="238">
        <v>0</v>
      </c>
      <c r="H1689" s="238">
        <v>0</v>
      </c>
      <c r="I1689" s="238">
        <v>0</v>
      </c>
      <c r="J1689" s="238">
        <v>0</v>
      </c>
      <c r="K1689" s="238">
        <v>0</v>
      </c>
      <c r="L1689" s="238">
        <v>0</v>
      </c>
      <c r="M1689" s="238">
        <v>0</v>
      </c>
      <c r="N1689" s="238">
        <v>0</v>
      </c>
      <c r="O1689" s="238">
        <v>0</v>
      </c>
      <c r="P1689" s="238">
        <v>0</v>
      </c>
      <c r="Q1689" s="238">
        <v>0</v>
      </c>
      <c r="R1689" s="238">
        <v>0</v>
      </c>
      <c r="S1689" s="238">
        <v>0</v>
      </c>
      <c r="T1689" s="238">
        <v>0</v>
      </c>
      <c r="U1689" s="238">
        <v>0</v>
      </c>
      <c r="V1689" s="238">
        <v>0</v>
      </c>
      <c r="W1689" s="238">
        <v>0</v>
      </c>
      <c r="X1689" s="238">
        <v>0</v>
      </c>
      <c r="Y1689" s="238">
        <v>0</v>
      </c>
      <c r="Z1689" s="238">
        <v>0</v>
      </c>
      <c r="AA1689" s="246">
        <v>0</v>
      </c>
      <c r="AB1689" s="93"/>
    </row>
    <row r="1690" spans="1:28" ht="19.5" customHeight="1" x14ac:dyDescent="0.15">
      <c r="A1690" s="191"/>
      <c r="B1690" s="195"/>
      <c r="C1690" s="195"/>
      <c r="D1690" s="186" t="s">
        <v>161</v>
      </c>
      <c r="E1690" s="186" t="s">
        <v>184</v>
      </c>
      <c r="F1690" s="238">
        <v>5.86</v>
      </c>
      <c r="G1690" s="238">
        <v>0</v>
      </c>
      <c r="H1690" s="238">
        <v>1.64</v>
      </c>
      <c r="I1690" s="238">
        <v>2.11</v>
      </c>
      <c r="J1690" s="238">
        <v>1.6</v>
      </c>
      <c r="K1690" s="238">
        <v>0.51</v>
      </c>
      <c r="L1690" s="238">
        <v>0</v>
      </c>
      <c r="M1690" s="238">
        <v>0</v>
      </c>
      <c r="N1690" s="238">
        <v>0</v>
      </c>
      <c r="O1690" s="238">
        <v>0</v>
      </c>
      <c r="P1690" s="238">
        <v>0</v>
      </c>
      <c r="Q1690" s="238">
        <v>0</v>
      </c>
      <c r="R1690" s="238">
        <v>0</v>
      </c>
      <c r="S1690" s="238">
        <v>0</v>
      </c>
      <c r="T1690" s="238">
        <v>0</v>
      </c>
      <c r="U1690" s="238">
        <v>0</v>
      </c>
      <c r="V1690" s="238">
        <v>0</v>
      </c>
      <c r="W1690" s="238">
        <v>0</v>
      </c>
      <c r="X1690" s="238">
        <v>0</v>
      </c>
      <c r="Y1690" s="238">
        <v>0</v>
      </c>
      <c r="Z1690" s="238">
        <v>0</v>
      </c>
      <c r="AA1690" s="246">
        <v>0</v>
      </c>
      <c r="AB1690" s="93"/>
    </row>
    <row r="1691" spans="1:28" ht="19.5" customHeight="1" x14ac:dyDescent="0.15">
      <c r="A1691" s="191"/>
      <c r="B1691" s="195"/>
      <c r="C1691" s="195"/>
      <c r="D1691" s="195"/>
      <c r="E1691" s="186" t="s">
        <v>150</v>
      </c>
      <c r="F1691" s="238">
        <v>3.2000000000000001E-2</v>
      </c>
      <c r="G1691" s="238">
        <v>0</v>
      </c>
      <c r="H1691" s="238">
        <v>0</v>
      </c>
      <c r="I1691" s="238">
        <v>0</v>
      </c>
      <c r="J1691" s="238">
        <v>1.9E-2</v>
      </c>
      <c r="K1691" s="238">
        <v>1.2999999999999999E-2</v>
      </c>
      <c r="L1691" s="238">
        <v>0</v>
      </c>
      <c r="M1691" s="238">
        <v>0</v>
      </c>
      <c r="N1691" s="238">
        <v>0</v>
      </c>
      <c r="O1691" s="238">
        <v>0</v>
      </c>
      <c r="P1691" s="238">
        <v>0</v>
      </c>
      <c r="Q1691" s="238">
        <v>0</v>
      </c>
      <c r="R1691" s="238">
        <v>0</v>
      </c>
      <c r="S1691" s="238">
        <v>0</v>
      </c>
      <c r="T1691" s="238">
        <v>0</v>
      </c>
      <c r="U1691" s="238">
        <v>0</v>
      </c>
      <c r="V1691" s="238">
        <v>0</v>
      </c>
      <c r="W1691" s="238">
        <v>0</v>
      </c>
      <c r="X1691" s="238">
        <v>0</v>
      </c>
      <c r="Y1691" s="238">
        <v>0</v>
      </c>
      <c r="Z1691" s="238">
        <v>0</v>
      </c>
      <c r="AA1691" s="246">
        <v>0</v>
      </c>
      <c r="AB1691" s="93"/>
    </row>
    <row r="1692" spans="1:28" ht="19.5" customHeight="1" x14ac:dyDescent="0.15">
      <c r="A1692" s="191"/>
      <c r="B1692" s="195"/>
      <c r="C1692" s="195" t="s">
        <v>162</v>
      </c>
      <c r="D1692" s="186" t="s">
        <v>163</v>
      </c>
      <c r="E1692" s="186" t="s">
        <v>184</v>
      </c>
      <c r="F1692" s="238">
        <v>20.59</v>
      </c>
      <c r="G1692" s="238">
        <v>0</v>
      </c>
      <c r="H1692" s="238">
        <v>1.57</v>
      </c>
      <c r="I1692" s="238">
        <v>4.9800000000000004</v>
      </c>
      <c r="J1692" s="238">
        <v>0</v>
      </c>
      <c r="K1692" s="238">
        <v>0</v>
      </c>
      <c r="L1692" s="238">
        <v>0</v>
      </c>
      <c r="M1692" s="238">
        <v>0</v>
      </c>
      <c r="N1692" s="238">
        <v>0.1</v>
      </c>
      <c r="O1692" s="238">
        <v>0</v>
      </c>
      <c r="P1692" s="238">
        <v>0</v>
      </c>
      <c r="Q1692" s="238">
        <v>0.22</v>
      </c>
      <c r="R1692" s="238">
        <v>1.02</v>
      </c>
      <c r="S1692" s="238">
        <v>3.13</v>
      </c>
      <c r="T1692" s="238">
        <v>3.01</v>
      </c>
      <c r="U1692" s="238">
        <v>4.1100000000000003</v>
      </c>
      <c r="V1692" s="238">
        <v>2.4500000000000002</v>
      </c>
      <c r="W1692" s="238">
        <v>0</v>
      </c>
      <c r="X1692" s="238">
        <v>0</v>
      </c>
      <c r="Y1692" s="238">
        <v>0</v>
      </c>
      <c r="Z1692" s="238">
        <v>0</v>
      </c>
      <c r="AA1692" s="246">
        <v>0</v>
      </c>
      <c r="AB1692" s="93"/>
    </row>
    <row r="1693" spans="1:28" ht="19.5" customHeight="1" x14ac:dyDescent="0.15">
      <c r="A1693" s="191"/>
      <c r="B1693" s="195" t="s">
        <v>20</v>
      </c>
      <c r="C1693" s="195"/>
      <c r="D1693" s="195"/>
      <c r="E1693" s="186" t="s">
        <v>150</v>
      </c>
      <c r="F1693" s="238">
        <v>4.0860000000000003</v>
      </c>
      <c r="G1693" s="238">
        <v>0</v>
      </c>
      <c r="H1693" s="238">
        <v>0</v>
      </c>
      <c r="I1693" s="238">
        <v>8.9999999999999993E-3</v>
      </c>
      <c r="J1693" s="238">
        <v>0</v>
      </c>
      <c r="K1693" s="238">
        <v>0</v>
      </c>
      <c r="L1693" s="238">
        <v>0</v>
      </c>
      <c r="M1693" s="238">
        <v>0</v>
      </c>
      <c r="N1693" s="238">
        <v>2.1000000000000001E-2</v>
      </c>
      <c r="O1693" s="238">
        <v>0</v>
      </c>
      <c r="P1693" s="238">
        <v>0</v>
      </c>
      <c r="Q1693" s="238">
        <v>5.7000000000000002E-2</v>
      </c>
      <c r="R1693" s="238">
        <v>0.27600000000000002</v>
      </c>
      <c r="S1693" s="238">
        <v>0.878</v>
      </c>
      <c r="T1693" s="238">
        <v>0.877</v>
      </c>
      <c r="U1693" s="238">
        <v>1.2330000000000001</v>
      </c>
      <c r="V1693" s="238">
        <v>0.73499999999999999</v>
      </c>
      <c r="W1693" s="238">
        <v>0</v>
      </c>
      <c r="X1693" s="238">
        <v>0</v>
      </c>
      <c r="Y1693" s="238">
        <v>0</v>
      </c>
      <c r="Z1693" s="238">
        <v>0</v>
      </c>
      <c r="AA1693" s="246">
        <v>0</v>
      </c>
      <c r="AB1693" s="93"/>
    </row>
    <row r="1694" spans="1:28" ht="19.5" customHeight="1" x14ac:dyDescent="0.15">
      <c r="A1694" s="191"/>
      <c r="B1694" s="195"/>
      <c r="C1694" s="195"/>
      <c r="D1694" s="186" t="s">
        <v>164</v>
      </c>
      <c r="E1694" s="186" t="s">
        <v>184</v>
      </c>
      <c r="F1694" s="238">
        <v>0</v>
      </c>
      <c r="G1694" s="238">
        <v>0</v>
      </c>
      <c r="H1694" s="238">
        <v>0</v>
      </c>
      <c r="I1694" s="238">
        <v>0</v>
      </c>
      <c r="J1694" s="238">
        <v>0</v>
      </c>
      <c r="K1694" s="238">
        <v>0</v>
      </c>
      <c r="L1694" s="238">
        <v>0</v>
      </c>
      <c r="M1694" s="238">
        <v>0</v>
      </c>
      <c r="N1694" s="238">
        <v>0</v>
      </c>
      <c r="O1694" s="238">
        <v>0</v>
      </c>
      <c r="P1694" s="238">
        <v>0</v>
      </c>
      <c r="Q1694" s="238">
        <v>0</v>
      </c>
      <c r="R1694" s="238">
        <v>0</v>
      </c>
      <c r="S1694" s="238">
        <v>0</v>
      </c>
      <c r="T1694" s="238">
        <v>0</v>
      </c>
      <c r="U1694" s="238">
        <v>0</v>
      </c>
      <c r="V1694" s="238">
        <v>0</v>
      </c>
      <c r="W1694" s="238">
        <v>0</v>
      </c>
      <c r="X1694" s="238">
        <v>0</v>
      </c>
      <c r="Y1694" s="238">
        <v>0</v>
      </c>
      <c r="Z1694" s="238">
        <v>0</v>
      </c>
      <c r="AA1694" s="246">
        <v>0</v>
      </c>
      <c r="AB1694" s="93"/>
    </row>
    <row r="1695" spans="1:28" ht="19.5" customHeight="1" x14ac:dyDescent="0.15">
      <c r="A1695" s="191" t="s">
        <v>227</v>
      </c>
      <c r="B1695" s="195"/>
      <c r="C1695" s="195"/>
      <c r="D1695" s="195"/>
      <c r="E1695" s="186" t="s">
        <v>150</v>
      </c>
      <c r="F1695" s="238">
        <v>0</v>
      </c>
      <c r="G1695" s="238">
        <v>0</v>
      </c>
      <c r="H1695" s="238">
        <v>0</v>
      </c>
      <c r="I1695" s="238">
        <v>0</v>
      </c>
      <c r="J1695" s="238">
        <v>0</v>
      </c>
      <c r="K1695" s="238">
        <v>0</v>
      </c>
      <c r="L1695" s="238">
        <v>0</v>
      </c>
      <c r="M1695" s="238">
        <v>0</v>
      </c>
      <c r="N1695" s="238">
        <v>0</v>
      </c>
      <c r="O1695" s="238">
        <v>0</v>
      </c>
      <c r="P1695" s="238">
        <v>0</v>
      </c>
      <c r="Q1695" s="238">
        <v>0</v>
      </c>
      <c r="R1695" s="238">
        <v>0</v>
      </c>
      <c r="S1695" s="238">
        <v>0</v>
      </c>
      <c r="T1695" s="238">
        <v>0</v>
      </c>
      <c r="U1695" s="238">
        <v>0</v>
      </c>
      <c r="V1695" s="238">
        <v>0</v>
      </c>
      <c r="W1695" s="238">
        <v>0</v>
      </c>
      <c r="X1695" s="238">
        <v>0</v>
      </c>
      <c r="Y1695" s="238">
        <v>0</v>
      </c>
      <c r="Z1695" s="238">
        <v>0</v>
      </c>
      <c r="AA1695" s="246">
        <v>0</v>
      </c>
      <c r="AB1695" s="93"/>
    </row>
    <row r="1696" spans="1:28" ht="19.5" customHeight="1" x14ac:dyDescent="0.15">
      <c r="A1696" s="191"/>
      <c r="B1696" s="194"/>
      <c r="C1696" s="190" t="s">
        <v>165</v>
      </c>
      <c r="D1696" s="185"/>
      <c r="E1696" s="186" t="s">
        <v>184</v>
      </c>
      <c r="F1696" s="238">
        <v>20.59</v>
      </c>
      <c r="G1696" s="238">
        <v>0</v>
      </c>
      <c r="H1696" s="238">
        <v>0.25</v>
      </c>
      <c r="I1696" s="238">
        <v>0</v>
      </c>
      <c r="J1696" s="238">
        <v>0.2</v>
      </c>
      <c r="K1696" s="238">
        <v>2.82</v>
      </c>
      <c r="L1696" s="238">
        <v>11.93</v>
      </c>
      <c r="M1696" s="238">
        <v>0.88</v>
      </c>
      <c r="N1696" s="238">
        <v>0</v>
      </c>
      <c r="O1696" s="238">
        <v>1.66</v>
      </c>
      <c r="P1696" s="238">
        <v>0.15</v>
      </c>
      <c r="Q1696" s="238">
        <v>1.35</v>
      </c>
      <c r="R1696" s="238">
        <v>0.72</v>
      </c>
      <c r="S1696" s="238">
        <v>0.5</v>
      </c>
      <c r="T1696" s="238">
        <v>0</v>
      </c>
      <c r="U1696" s="238">
        <v>0.13</v>
      </c>
      <c r="V1696" s="238">
        <v>0</v>
      </c>
      <c r="W1696" s="238">
        <v>0</v>
      </c>
      <c r="X1696" s="238">
        <v>0</v>
      </c>
      <c r="Y1696" s="238">
        <v>0</v>
      </c>
      <c r="Z1696" s="238">
        <v>0</v>
      </c>
      <c r="AA1696" s="246">
        <v>0</v>
      </c>
      <c r="AB1696" s="93"/>
    </row>
    <row r="1697" spans="1:28" ht="19.5" customHeight="1" x14ac:dyDescent="0.15">
      <c r="A1697" s="191"/>
      <c r="B1697" s="194"/>
      <c r="C1697" s="194"/>
      <c r="D1697" s="188"/>
      <c r="E1697" s="186" t="s">
        <v>150</v>
      </c>
      <c r="F1697" s="238">
        <v>2.3039999999999998</v>
      </c>
      <c r="G1697" s="238">
        <v>0</v>
      </c>
      <c r="H1697" s="238">
        <v>0</v>
      </c>
      <c r="I1697" s="238">
        <v>0</v>
      </c>
      <c r="J1697" s="238">
        <v>0.01</v>
      </c>
      <c r="K1697" s="238">
        <v>0.19700000000000001</v>
      </c>
      <c r="L1697" s="238">
        <v>1.1060000000000001</v>
      </c>
      <c r="M1697" s="238">
        <v>0.13100000000000001</v>
      </c>
      <c r="N1697" s="238">
        <v>0</v>
      </c>
      <c r="O1697" s="238">
        <v>0.41599999999999998</v>
      </c>
      <c r="P1697" s="238">
        <v>0.02</v>
      </c>
      <c r="Q1697" s="238">
        <v>0.13100000000000001</v>
      </c>
      <c r="R1697" s="238">
        <v>0.20200000000000001</v>
      </c>
      <c r="S1697" s="238">
        <v>7.2999999999999995E-2</v>
      </c>
      <c r="T1697" s="238">
        <v>0</v>
      </c>
      <c r="U1697" s="238">
        <v>1.7999999999999999E-2</v>
      </c>
      <c r="V1697" s="238">
        <v>0</v>
      </c>
      <c r="W1697" s="238">
        <v>0</v>
      </c>
      <c r="X1697" s="238">
        <v>0</v>
      </c>
      <c r="Y1697" s="238">
        <v>0</v>
      </c>
      <c r="Z1697" s="238">
        <v>0</v>
      </c>
      <c r="AA1697" s="246">
        <v>0</v>
      </c>
      <c r="AB1697" s="93"/>
    </row>
    <row r="1698" spans="1:28" ht="19.5" customHeight="1" x14ac:dyDescent="0.15">
      <c r="A1698" s="191"/>
      <c r="B1698" s="193"/>
      <c r="C1698" s="190" t="s">
        <v>152</v>
      </c>
      <c r="D1698" s="185"/>
      <c r="E1698" s="186" t="s">
        <v>184</v>
      </c>
      <c r="F1698" s="238">
        <v>1605.28</v>
      </c>
      <c r="G1698" s="238">
        <v>0</v>
      </c>
      <c r="H1698" s="238">
        <v>0</v>
      </c>
      <c r="I1698" s="238">
        <v>4.32</v>
      </c>
      <c r="J1698" s="238">
        <v>11.2</v>
      </c>
      <c r="K1698" s="238">
        <v>38.15</v>
      </c>
      <c r="L1698" s="238">
        <v>7.26</v>
      </c>
      <c r="M1698" s="238">
        <v>17.850000000000001</v>
      </c>
      <c r="N1698" s="238">
        <v>25.18</v>
      </c>
      <c r="O1698" s="238">
        <v>3.94</v>
      </c>
      <c r="P1698" s="238">
        <v>8.5299999999999994</v>
      </c>
      <c r="Q1698" s="238">
        <v>33.85</v>
      </c>
      <c r="R1698" s="238">
        <v>119.93</v>
      </c>
      <c r="S1698" s="238">
        <v>161.08000000000001</v>
      </c>
      <c r="T1698" s="238">
        <v>313.13</v>
      </c>
      <c r="U1698" s="238">
        <v>389.6</v>
      </c>
      <c r="V1698" s="238">
        <v>251.53</v>
      </c>
      <c r="W1698" s="238">
        <v>153.49</v>
      </c>
      <c r="X1698" s="238">
        <v>66.239999999999995</v>
      </c>
      <c r="Y1698" s="238">
        <v>0</v>
      </c>
      <c r="Z1698" s="238">
        <v>0</v>
      </c>
      <c r="AA1698" s="246">
        <v>0</v>
      </c>
      <c r="AB1698" s="93"/>
    </row>
    <row r="1699" spans="1:28" ht="19.5" customHeight="1" x14ac:dyDescent="0.15">
      <c r="A1699" s="191"/>
      <c r="B1699" s="194"/>
      <c r="C1699" s="194"/>
      <c r="D1699" s="188"/>
      <c r="E1699" s="186" t="s">
        <v>150</v>
      </c>
      <c r="F1699" s="238">
        <v>237.86</v>
      </c>
      <c r="G1699" s="238">
        <v>0</v>
      </c>
      <c r="H1699" s="238">
        <v>0</v>
      </c>
      <c r="I1699" s="238">
        <v>0.108</v>
      </c>
      <c r="J1699" s="238">
        <v>0.56499999999999995</v>
      </c>
      <c r="K1699" s="238">
        <v>2.6789999999999998</v>
      </c>
      <c r="L1699" s="238">
        <v>0.65500000000000003</v>
      </c>
      <c r="M1699" s="238">
        <v>1.7849999999999999</v>
      </c>
      <c r="N1699" s="238">
        <v>2.8119999999999998</v>
      </c>
      <c r="O1699" s="238">
        <v>0.40899999999999997</v>
      </c>
      <c r="P1699" s="238">
        <v>1.0840000000000001</v>
      </c>
      <c r="Q1699" s="238">
        <v>4.8920000000000003</v>
      </c>
      <c r="R1699" s="238">
        <v>17.811</v>
      </c>
      <c r="S1699" s="238">
        <v>23.23</v>
      </c>
      <c r="T1699" s="238">
        <v>49.163999999999902</v>
      </c>
      <c r="U1699" s="238">
        <v>60.316999999999801</v>
      </c>
      <c r="V1699" s="238">
        <v>39.914000000000001</v>
      </c>
      <c r="W1699" s="238">
        <v>22.695</v>
      </c>
      <c r="X1699" s="238">
        <v>9.74</v>
      </c>
      <c r="Y1699" s="238">
        <v>0</v>
      </c>
      <c r="Z1699" s="238">
        <v>0</v>
      </c>
      <c r="AA1699" s="246">
        <v>0</v>
      </c>
      <c r="AB1699" s="93"/>
    </row>
    <row r="1700" spans="1:28" ht="19.5" customHeight="1" x14ac:dyDescent="0.15">
      <c r="A1700" s="191"/>
      <c r="B1700" s="195" t="s">
        <v>94</v>
      </c>
      <c r="C1700" s="186"/>
      <c r="D1700" s="186" t="s">
        <v>153</v>
      </c>
      <c r="E1700" s="186" t="s">
        <v>184</v>
      </c>
      <c r="F1700" s="238">
        <v>116.81</v>
      </c>
      <c r="G1700" s="238">
        <v>0</v>
      </c>
      <c r="H1700" s="238">
        <v>0</v>
      </c>
      <c r="I1700" s="238">
        <v>0</v>
      </c>
      <c r="J1700" s="238">
        <v>0</v>
      </c>
      <c r="K1700" s="238">
        <v>0</v>
      </c>
      <c r="L1700" s="238">
        <v>0</v>
      </c>
      <c r="M1700" s="238">
        <v>0</v>
      </c>
      <c r="N1700" s="238">
        <v>0.78</v>
      </c>
      <c r="O1700" s="238">
        <v>0</v>
      </c>
      <c r="P1700" s="238">
        <v>0</v>
      </c>
      <c r="Q1700" s="238">
        <v>2.54</v>
      </c>
      <c r="R1700" s="238">
        <v>22.29</v>
      </c>
      <c r="S1700" s="238">
        <v>1.26</v>
      </c>
      <c r="T1700" s="238">
        <v>32.97</v>
      </c>
      <c r="U1700" s="238">
        <v>26.92</v>
      </c>
      <c r="V1700" s="238">
        <v>28.84</v>
      </c>
      <c r="W1700" s="238">
        <v>1.21</v>
      </c>
      <c r="X1700" s="238">
        <v>0</v>
      </c>
      <c r="Y1700" s="238">
        <v>0</v>
      </c>
      <c r="Z1700" s="238">
        <v>0</v>
      </c>
      <c r="AA1700" s="250">
        <v>0</v>
      </c>
      <c r="AB1700" s="93"/>
    </row>
    <row r="1701" spans="1:28" ht="19.5" customHeight="1" x14ac:dyDescent="0.15">
      <c r="A1701" s="191"/>
      <c r="B1701" s="195"/>
      <c r="C1701" s="195" t="s">
        <v>10</v>
      </c>
      <c r="D1701" s="195"/>
      <c r="E1701" s="186" t="s">
        <v>150</v>
      </c>
      <c r="F1701" s="238">
        <v>28.088000000000001</v>
      </c>
      <c r="G1701" s="238">
        <v>0</v>
      </c>
      <c r="H1701" s="238">
        <v>0</v>
      </c>
      <c r="I1701" s="238">
        <v>0</v>
      </c>
      <c r="J1701" s="238">
        <v>0</v>
      </c>
      <c r="K1701" s="238">
        <v>0</v>
      </c>
      <c r="L1701" s="238">
        <v>0</v>
      </c>
      <c r="M1701" s="238">
        <v>0</v>
      </c>
      <c r="N1701" s="238">
        <v>0.125</v>
      </c>
      <c r="O1701" s="238">
        <v>0</v>
      </c>
      <c r="P1701" s="238">
        <v>0</v>
      </c>
      <c r="Q1701" s="238">
        <v>0.55900000000000005</v>
      </c>
      <c r="R1701" s="238">
        <v>4.3579999999999997</v>
      </c>
      <c r="S1701" s="238">
        <v>0.30199999999999999</v>
      </c>
      <c r="T1701" s="238">
        <v>8.2560000000000002</v>
      </c>
      <c r="U1701" s="238">
        <v>6.9969999999999999</v>
      </c>
      <c r="V1701" s="238">
        <v>7.1760000000000002</v>
      </c>
      <c r="W1701" s="238">
        <v>0.315</v>
      </c>
      <c r="X1701" s="238">
        <v>0</v>
      </c>
      <c r="Y1701" s="238">
        <v>0</v>
      </c>
      <c r="Z1701" s="238">
        <v>0</v>
      </c>
      <c r="AA1701" s="246">
        <v>0</v>
      </c>
      <c r="AB1701" s="93"/>
    </row>
    <row r="1702" spans="1:28" ht="19.5" customHeight="1" x14ac:dyDescent="0.15">
      <c r="A1702" s="191"/>
      <c r="B1702" s="195"/>
      <c r="C1702" s="195"/>
      <c r="D1702" s="186" t="s">
        <v>157</v>
      </c>
      <c r="E1702" s="186" t="s">
        <v>184</v>
      </c>
      <c r="F1702" s="238">
        <v>116.81</v>
      </c>
      <c r="G1702" s="238">
        <v>0</v>
      </c>
      <c r="H1702" s="238">
        <v>0</v>
      </c>
      <c r="I1702" s="238">
        <v>0</v>
      </c>
      <c r="J1702" s="238">
        <v>0</v>
      </c>
      <c r="K1702" s="238">
        <v>0</v>
      </c>
      <c r="L1702" s="238">
        <v>0</v>
      </c>
      <c r="M1702" s="238">
        <v>0</v>
      </c>
      <c r="N1702" s="238">
        <v>0.78</v>
      </c>
      <c r="O1702" s="238">
        <v>0</v>
      </c>
      <c r="P1702" s="238">
        <v>0</v>
      </c>
      <c r="Q1702" s="238">
        <v>2.54</v>
      </c>
      <c r="R1702" s="238">
        <v>22.29</v>
      </c>
      <c r="S1702" s="238">
        <v>1.26</v>
      </c>
      <c r="T1702" s="238">
        <v>32.97</v>
      </c>
      <c r="U1702" s="238">
        <v>26.92</v>
      </c>
      <c r="V1702" s="238">
        <v>28.84</v>
      </c>
      <c r="W1702" s="238">
        <v>1.21</v>
      </c>
      <c r="X1702" s="238">
        <v>0</v>
      </c>
      <c r="Y1702" s="238">
        <v>0</v>
      </c>
      <c r="Z1702" s="238">
        <v>0</v>
      </c>
      <c r="AA1702" s="246">
        <v>0</v>
      </c>
      <c r="AB1702" s="93"/>
    </row>
    <row r="1703" spans="1:28" ht="19.5" customHeight="1" x14ac:dyDescent="0.15">
      <c r="A1703" s="191"/>
      <c r="B1703" s="195"/>
      <c r="C1703" s="195"/>
      <c r="D1703" s="195"/>
      <c r="E1703" s="186" t="s">
        <v>150</v>
      </c>
      <c r="F1703" s="238">
        <v>28.088000000000001</v>
      </c>
      <c r="G1703" s="238">
        <v>0</v>
      </c>
      <c r="H1703" s="238">
        <v>0</v>
      </c>
      <c r="I1703" s="238">
        <v>0</v>
      </c>
      <c r="J1703" s="238">
        <v>0</v>
      </c>
      <c r="K1703" s="238">
        <v>0</v>
      </c>
      <c r="L1703" s="238">
        <v>0</v>
      </c>
      <c r="M1703" s="238">
        <v>0</v>
      </c>
      <c r="N1703" s="238">
        <v>0.125</v>
      </c>
      <c r="O1703" s="238">
        <v>0</v>
      </c>
      <c r="P1703" s="238">
        <v>0</v>
      </c>
      <c r="Q1703" s="238">
        <v>0.55900000000000005</v>
      </c>
      <c r="R1703" s="238">
        <v>4.3579999999999997</v>
      </c>
      <c r="S1703" s="238">
        <v>0.30199999999999999</v>
      </c>
      <c r="T1703" s="238">
        <v>8.2560000000000002</v>
      </c>
      <c r="U1703" s="238">
        <v>6.9969999999999999</v>
      </c>
      <c r="V1703" s="238">
        <v>7.1760000000000002</v>
      </c>
      <c r="W1703" s="238">
        <v>0.315</v>
      </c>
      <c r="X1703" s="238">
        <v>0</v>
      </c>
      <c r="Y1703" s="238">
        <v>0</v>
      </c>
      <c r="Z1703" s="238">
        <v>0</v>
      </c>
      <c r="AA1703" s="246">
        <v>0</v>
      </c>
      <c r="AB1703" s="93"/>
    </row>
    <row r="1704" spans="1:28" ht="19.5" customHeight="1" x14ac:dyDescent="0.15">
      <c r="A1704" s="191"/>
      <c r="B1704" s="195" t="s">
        <v>65</v>
      </c>
      <c r="C1704" s="195" t="s">
        <v>159</v>
      </c>
      <c r="D1704" s="186" t="s">
        <v>160</v>
      </c>
      <c r="E1704" s="186" t="s">
        <v>184</v>
      </c>
      <c r="F1704" s="238">
        <v>0</v>
      </c>
      <c r="G1704" s="238">
        <v>0</v>
      </c>
      <c r="H1704" s="238">
        <v>0</v>
      </c>
      <c r="I1704" s="238">
        <v>0</v>
      </c>
      <c r="J1704" s="238">
        <v>0</v>
      </c>
      <c r="K1704" s="238">
        <v>0</v>
      </c>
      <c r="L1704" s="238">
        <v>0</v>
      </c>
      <c r="M1704" s="238">
        <v>0</v>
      </c>
      <c r="N1704" s="238">
        <v>0</v>
      </c>
      <c r="O1704" s="238">
        <v>0</v>
      </c>
      <c r="P1704" s="238">
        <v>0</v>
      </c>
      <c r="Q1704" s="238">
        <v>0</v>
      </c>
      <c r="R1704" s="238">
        <v>0</v>
      </c>
      <c r="S1704" s="238">
        <v>0</v>
      </c>
      <c r="T1704" s="238">
        <v>0</v>
      </c>
      <c r="U1704" s="238">
        <v>0</v>
      </c>
      <c r="V1704" s="238">
        <v>0</v>
      </c>
      <c r="W1704" s="238">
        <v>0</v>
      </c>
      <c r="X1704" s="238">
        <v>0</v>
      </c>
      <c r="Y1704" s="238">
        <v>0</v>
      </c>
      <c r="Z1704" s="238">
        <v>0</v>
      </c>
      <c r="AA1704" s="246">
        <v>0</v>
      </c>
      <c r="AB1704" s="93"/>
    </row>
    <row r="1705" spans="1:28" ht="19.5" customHeight="1" x14ac:dyDescent="0.15">
      <c r="A1705" s="191"/>
      <c r="B1705" s="195"/>
      <c r="C1705" s="195"/>
      <c r="D1705" s="195"/>
      <c r="E1705" s="186" t="s">
        <v>150</v>
      </c>
      <c r="F1705" s="238">
        <v>0</v>
      </c>
      <c r="G1705" s="238">
        <v>0</v>
      </c>
      <c r="H1705" s="238">
        <v>0</v>
      </c>
      <c r="I1705" s="238">
        <v>0</v>
      </c>
      <c r="J1705" s="238">
        <v>0</v>
      </c>
      <c r="K1705" s="238">
        <v>0</v>
      </c>
      <c r="L1705" s="238">
        <v>0</v>
      </c>
      <c r="M1705" s="238">
        <v>0</v>
      </c>
      <c r="N1705" s="238">
        <v>0</v>
      </c>
      <c r="O1705" s="238">
        <v>0</v>
      </c>
      <c r="P1705" s="238">
        <v>0</v>
      </c>
      <c r="Q1705" s="238">
        <v>0</v>
      </c>
      <c r="R1705" s="238">
        <v>0</v>
      </c>
      <c r="S1705" s="238">
        <v>0</v>
      </c>
      <c r="T1705" s="238">
        <v>0</v>
      </c>
      <c r="U1705" s="238">
        <v>0</v>
      </c>
      <c r="V1705" s="238">
        <v>0</v>
      </c>
      <c r="W1705" s="238">
        <v>0</v>
      </c>
      <c r="X1705" s="238">
        <v>0</v>
      </c>
      <c r="Y1705" s="238">
        <v>0</v>
      </c>
      <c r="Z1705" s="238">
        <v>0</v>
      </c>
      <c r="AA1705" s="246">
        <v>0</v>
      </c>
      <c r="AB1705" s="93"/>
    </row>
    <row r="1706" spans="1:28" ht="19.5" customHeight="1" x14ac:dyDescent="0.15">
      <c r="A1706" s="191" t="s">
        <v>85</v>
      </c>
      <c r="B1706" s="195"/>
      <c r="C1706" s="195"/>
      <c r="D1706" s="186" t="s">
        <v>166</v>
      </c>
      <c r="E1706" s="186" t="s">
        <v>184</v>
      </c>
      <c r="F1706" s="238">
        <v>0</v>
      </c>
      <c r="G1706" s="238">
        <v>0</v>
      </c>
      <c r="H1706" s="238">
        <v>0</v>
      </c>
      <c r="I1706" s="238">
        <v>0</v>
      </c>
      <c r="J1706" s="238">
        <v>0</v>
      </c>
      <c r="K1706" s="238">
        <v>0</v>
      </c>
      <c r="L1706" s="238">
        <v>0</v>
      </c>
      <c r="M1706" s="238">
        <v>0</v>
      </c>
      <c r="N1706" s="238">
        <v>0</v>
      </c>
      <c r="O1706" s="238">
        <v>0</v>
      </c>
      <c r="P1706" s="238">
        <v>0</v>
      </c>
      <c r="Q1706" s="238">
        <v>0</v>
      </c>
      <c r="R1706" s="238">
        <v>0</v>
      </c>
      <c r="S1706" s="238">
        <v>0</v>
      </c>
      <c r="T1706" s="238">
        <v>0</v>
      </c>
      <c r="U1706" s="238">
        <v>0</v>
      </c>
      <c r="V1706" s="238">
        <v>0</v>
      </c>
      <c r="W1706" s="238">
        <v>0</v>
      </c>
      <c r="X1706" s="238">
        <v>0</v>
      </c>
      <c r="Y1706" s="238">
        <v>0</v>
      </c>
      <c r="Z1706" s="238">
        <v>0</v>
      </c>
      <c r="AA1706" s="246">
        <v>0</v>
      </c>
      <c r="AB1706" s="93"/>
    </row>
    <row r="1707" spans="1:28" ht="19.5" customHeight="1" x14ac:dyDescent="0.15">
      <c r="A1707" s="191"/>
      <c r="B1707" s="195"/>
      <c r="C1707" s="195" t="s">
        <v>162</v>
      </c>
      <c r="D1707" s="195"/>
      <c r="E1707" s="186" t="s">
        <v>150</v>
      </c>
      <c r="F1707" s="238">
        <v>0</v>
      </c>
      <c r="G1707" s="238">
        <v>0</v>
      </c>
      <c r="H1707" s="238">
        <v>0</v>
      </c>
      <c r="I1707" s="238">
        <v>0</v>
      </c>
      <c r="J1707" s="238">
        <v>0</v>
      </c>
      <c r="K1707" s="238">
        <v>0</v>
      </c>
      <c r="L1707" s="238">
        <v>0</v>
      </c>
      <c r="M1707" s="238">
        <v>0</v>
      </c>
      <c r="N1707" s="238">
        <v>0</v>
      </c>
      <c r="O1707" s="238">
        <v>0</v>
      </c>
      <c r="P1707" s="238">
        <v>0</v>
      </c>
      <c r="Q1707" s="238">
        <v>0</v>
      </c>
      <c r="R1707" s="238">
        <v>0</v>
      </c>
      <c r="S1707" s="238">
        <v>0</v>
      </c>
      <c r="T1707" s="238">
        <v>0</v>
      </c>
      <c r="U1707" s="238">
        <v>0</v>
      </c>
      <c r="V1707" s="238">
        <v>0</v>
      </c>
      <c r="W1707" s="238">
        <v>0</v>
      </c>
      <c r="X1707" s="238">
        <v>0</v>
      </c>
      <c r="Y1707" s="238">
        <v>0</v>
      </c>
      <c r="Z1707" s="238">
        <v>0</v>
      </c>
      <c r="AA1707" s="246">
        <v>0</v>
      </c>
      <c r="AB1707" s="93"/>
    </row>
    <row r="1708" spans="1:28" ht="19.5" customHeight="1" x14ac:dyDescent="0.15">
      <c r="A1708" s="191"/>
      <c r="B1708" s="195" t="s">
        <v>20</v>
      </c>
      <c r="C1708" s="195"/>
      <c r="D1708" s="186" t="s">
        <v>164</v>
      </c>
      <c r="E1708" s="186" t="s">
        <v>184</v>
      </c>
      <c r="F1708" s="238">
        <v>0</v>
      </c>
      <c r="G1708" s="238">
        <v>0</v>
      </c>
      <c r="H1708" s="238">
        <v>0</v>
      </c>
      <c r="I1708" s="238">
        <v>0</v>
      </c>
      <c r="J1708" s="238">
        <v>0</v>
      </c>
      <c r="K1708" s="238">
        <v>0</v>
      </c>
      <c r="L1708" s="238">
        <v>0</v>
      </c>
      <c r="M1708" s="238">
        <v>0</v>
      </c>
      <c r="N1708" s="238">
        <v>0</v>
      </c>
      <c r="O1708" s="238">
        <v>0</v>
      </c>
      <c r="P1708" s="238">
        <v>0</v>
      </c>
      <c r="Q1708" s="238">
        <v>0</v>
      </c>
      <c r="R1708" s="238">
        <v>0</v>
      </c>
      <c r="S1708" s="238">
        <v>0</v>
      </c>
      <c r="T1708" s="238">
        <v>0</v>
      </c>
      <c r="U1708" s="238">
        <v>0</v>
      </c>
      <c r="V1708" s="238">
        <v>0</v>
      </c>
      <c r="W1708" s="238">
        <v>0</v>
      </c>
      <c r="X1708" s="238">
        <v>0</v>
      </c>
      <c r="Y1708" s="238">
        <v>0</v>
      </c>
      <c r="Z1708" s="238">
        <v>0</v>
      </c>
      <c r="AA1708" s="246">
        <v>0</v>
      </c>
      <c r="AB1708" s="93"/>
    </row>
    <row r="1709" spans="1:28" ht="19.5" customHeight="1" x14ac:dyDescent="0.15">
      <c r="A1709" s="191"/>
      <c r="B1709" s="195"/>
      <c r="C1709" s="195"/>
      <c r="D1709" s="195"/>
      <c r="E1709" s="186" t="s">
        <v>150</v>
      </c>
      <c r="F1709" s="238">
        <v>0</v>
      </c>
      <c r="G1709" s="238">
        <v>0</v>
      </c>
      <c r="H1709" s="238">
        <v>0</v>
      </c>
      <c r="I1709" s="238">
        <v>0</v>
      </c>
      <c r="J1709" s="238">
        <v>0</v>
      </c>
      <c r="K1709" s="238">
        <v>0</v>
      </c>
      <c r="L1709" s="238">
        <v>0</v>
      </c>
      <c r="M1709" s="238">
        <v>0</v>
      </c>
      <c r="N1709" s="238">
        <v>0</v>
      </c>
      <c r="O1709" s="238">
        <v>0</v>
      </c>
      <c r="P1709" s="238">
        <v>0</v>
      </c>
      <c r="Q1709" s="238">
        <v>0</v>
      </c>
      <c r="R1709" s="238">
        <v>0</v>
      </c>
      <c r="S1709" s="238">
        <v>0</v>
      </c>
      <c r="T1709" s="238">
        <v>0</v>
      </c>
      <c r="U1709" s="238">
        <v>0</v>
      </c>
      <c r="V1709" s="238">
        <v>0</v>
      </c>
      <c r="W1709" s="238">
        <v>0</v>
      </c>
      <c r="X1709" s="238">
        <v>0</v>
      </c>
      <c r="Y1709" s="238">
        <v>0</v>
      </c>
      <c r="Z1709" s="238">
        <v>0</v>
      </c>
      <c r="AA1709" s="246">
        <v>0</v>
      </c>
      <c r="AB1709" s="93"/>
    </row>
    <row r="1710" spans="1:28" ht="19.5" customHeight="1" x14ac:dyDescent="0.15">
      <c r="A1710" s="191"/>
      <c r="B1710" s="194"/>
      <c r="C1710" s="190" t="s">
        <v>165</v>
      </c>
      <c r="D1710" s="185"/>
      <c r="E1710" s="186" t="s">
        <v>184</v>
      </c>
      <c r="F1710" s="238">
        <v>1488.47</v>
      </c>
      <c r="G1710" s="238">
        <v>0</v>
      </c>
      <c r="H1710" s="238">
        <v>0</v>
      </c>
      <c r="I1710" s="238">
        <v>4.32</v>
      </c>
      <c r="J1710" s="238">
        <v>11.2</v>
      </c>
      <c r="K1710" s="238">
        <v>38.15</v>
      </c>
      <c r="L1710" s="238">
        <v>7.26</v>
      </c>
      <c r="M1710" s="238">
        <v>17.850000000000001</v>
      </c>
      <c r="N1710" s="238">
        <v>24.4</v>
      </c>
      <c r="O1710" s="238">
        <v>3.94</v>
      </c>
      <c r="P1710" s="238">
        <v>8.5299999999999994</v>
      </c>
      <c r="Q1710" s="238">
        <v>31.31</v>
      </c>
      <c r="R1710" s="238">
        <v>97.64</v>
      </c>
      <c r="S1710" s="238">
        <v>159.82</v>
      </c>
      <c r="T1710" s="238">
        <v>280.16000000000003</v>
      </c>
      <c r="U1710" s="238">
        <v>362.68</v>
      </c>
      <c r="V1710" s="238">
        <v>222.69</v>
      </c>
      <c r="W1710" s="238">
        <v>152.28</v>
      </c>
      <c r="X1710" s="238">
        <v>66.239999999999995</v>
      </c>
      <c r="Y1710" s="238">
        <v>0</v>
      </c>
      <c r="Z1710" s="238">
        <v>0</v>
      </c>
      <c r="AA1710" s="246">
        <v>0</v>
      </c>
      <c r="AB1710" s="93"/>
    </row>
    <row r="1711" spans="1:28" ht="19.5" customHeight="1" thickBot="1" x14ac:dyDescent="0.2">
      <c r="A1711" s="196"/>
      <c r="B1711" s="197"/>
      <c r="C1711" s="197"/>
      <c r="D1711" s="198"/>
      <c r="E1711" s="199" t="s">
        <v>150</v>
      </c>
      <c r="F1711" s="238">
        <v>209.77199999999999</v>
      </c>
      <c r="G1711" s="249">
        <v>0</v>
      </c>
      <c r="H1711" s="248">
        <v>0</v>
      </c>
      <c r="I1711" s="248">
        <v>0.108</v>
      </c>
      <c r="J1711" s="248">
        <v>0.56499999999999995</v>
      </c>
      <c r="K1711" s="248">
        <v>2.6789999999999998</v>
      </c>
      <c r="L1711" s="248">
        <v>0.65500000000000003</v>
      </c>
      <c r="M1711" s="248">
        <v>1.7849999999999999</v>
      </c>
      <c r="N1711" s="248">
        <v>2.6869999999999998</v>
      </c>
      <c r="O1711" s="248">
        <v>0.40899999999999997</v>
      </c>
      <c r="P1711" s="248">
        <v>1.0840000000000001</v>
      </c>
      <c r="Q1711" s="248">
        <v>4.3330000000000002</v>
      </c>
      <c r="R1711" s="248">
        <v>13.452999999999999</v>
      </c>
      <c r="S1711" s="248">
        <v>22.928000000000001</v>
      </c>
      <c r="T1711" s="248">
        <v>40.907999999999902</v>
      </c>
      <c r="U1711" s="248">
        <v>53.319999999999801</v>
      </c>
      <c r="V1711" s="248">
        <v>32.738</v>
      </c>
      <c r="W1711" s="248">
        <v>22.38</v>
      </c>
      <c r="X1711" s="248">
        <v>9.74</v>
      </c>
      <c r="Y1711" s="248">
        <v>0</v>
      </c>
      <c r="Z1711" s="248">
        <v>0</v>
      </c>
      <c r="AA1711" s="247">
        <v>0</v>
      </c>
      <c r="AB1711" s="93"/>
    </row>
    <row r="1712" spans="1:28" ht="19.5" customHeight="1" x14ac:dyDescent="0.15">
      <c r="A1712" s="390" t="s">
        <v>119</v>
      </c>
      <c r="B1712" s="393" t="s">
        <v>120</v>
      </c>
      <c r="C1712" s="394"/>
      <c r="D1712" s="395"/>
      <c r="E1712" s="195" t="s">
        <v>184</v>
      </c>
      <c r="F1712" s="246">
        <v>105</v>
      </c>
    </row>
    <row r="1713" spans="1:28" ht="19.5" customHeight="1" x14ac:dyDescent="0.15">
      <c r="A1713" s="391"/>
      <c r="B1713" s="396" t="s">
        <v>206</v>
      </c>
      <c r="C1713" s="397"/>
      <c r="D1713" s="398"/>
      <c r="E1713" s="186" t="s">
        <v>184</v>
      </c>
      <c r="F1713" s="246">
        <v>83.6</v>
      </c>
    </row>
    <row r="1714" spans="1:28" ht="19.5" customHeight="1" x14ac:dyDescent="0.15">
      <c r="A1714" s="392"/>
      <c r="B1714" s="396" t="s">
        <v>207</v>
      </c>
      <c r="C1714" s="397"/>
      <c r="D1714" s="398"/>
      <c r="E1714" s="186" t="s">
        <v>184</v>
      </c>
      <c r="F1714" s="246">
        <v>21.4</v>
      </c>
    </row>
    <row r="1715" spans="1:28" ht="19.5" customHeight="1" thickBot="1" x14ac:dyDescent="0.2">
      <c r="A1715" s="399" t="s">
        <v>205</v>
      </c>
      <c r="B1715" s="400"/>
      <c r="C1715" s="400"/>
      <c r="D1715" s="401"/>
      <c r="E1715" s="200" t="s">
        <v>184</v>
      </c>
      <c r="F1715" s="245">
        <v>0</v>
      </c>
    </row>
    <row r="1717" spans="1:28" ht="19.5" customHeight="1" x14ac:dyDescent="0.15">
      <c r="A1717" s="88" t="s">
        <v>387</v>
      </c>
      <c r="F1717" s="259" t="s">
        <v>510</v>
      </c>
    </row>
    <row r="1718" spans="1:28" ht="19.5" customHeight="1" thickBot="1" x14ac:dyDescent="0.2">
      <c r="A1718" s="387" t="s">
        <v>28</v>
      </c>
      <c r="B1718" s="389"/>
      <c r="C1718" s="389"/>
      <c r="D1718" s="389"/>
      <c r="E1718" s="389"/>
      <c r="F1718" s="389"/>
      <c r="G1718" s="389"/>
      <c r="H1718" s="389"/>
      <c r="I1718" s="389"/>
      <c r="J1718" s="389"/>
      <c r="K1718" s="389"/>
      <c r="L1718" s="389"/>
      <c r="M1718" s="389"/>
      <c r="N1718" s="389"/>
      <c r="O1718" s="389"/>
      <c r="P1718" s="389"/>
      <c r="Q1718" s="389"/>
      <c r="R1718" s="389"/>
      <c r="S1718" s="389"/>
      <c r="T1718" s="389"/>
      <c r="U1718" s="389"/>
      <c r="V1718" s="389"/>
      <c r="W1718" s="389"/>
      <c r="X1718" s="389"/>
      <c r="Y1718" s="389"/>
      <c r="Z1718" s="389"/>
      <c r="AA1718" s="389"/>
    </row>
    <row r="1719" spans="1:28" ht="19.5" customHeight="1" x14ac:dyDescent="0.15">
      <c r="A1719" s="182" t="s">
        <v>180</v>
      </c>
      <c r="B1719" s="183"/>
      <c r="C1719" s="183"/>
      <c r="D1719" s="183"/>
      <c r="E1719" s="183"/>
      <c r="F1719" s="90" t="s">
        <v>181</v>
      </c>
      <c r="G1719" s="91"/>
      <c r="H1719" s="91"/>
      <c r="I1719" s="91"/>
      <c r="J1719" s="91"/>
      <c r="K1719" s="91"/>
      <c r="L1719" s="91"/>
      <c r="M1719" s="91"/>
      <c r="N1719" s="91"/>
      <c r="O1719" s="91"/>
      <c r="P1719" s="91"/>
      <c r="Q1719" s="258"/>
      <c r="R1719" s="92"/>
      <c r="S1719" s="91"/>
      <c r="T1719" s="91"/>
      <c r="U1719" s="91"/>
      <c r="V1719" s="91"/>
      <c r="W1719" s="91"/>
      <c r="X1719" s="91"/>
      <c r="Y1719" s="91"/>
      <c r="Z1719" s="91"/>
      <c r="AA1719" s="257" t="s">
        <v>182</v>
      </c>
      <c r="AB1719" s="93"/>
    </row>
    <row r="1720" spans="1:28" ht="19.5" customHeight="1" x14ac:dyDescent="0.15">
      <c r="A1720" s="184" t="s">
        <v>183</v>
      </c>
      <c r="B1720" s="185"/>
      <c r="C1720" s="185"/>
      <c r="D1720" s="185"/>
      <c r="E1720" s="186" t="s">
        <v>184</v>
      </c>
      <c r="F1720" s="238">
        <v>25876.44</v>
      </c>
      <c r="G1720" s="254" t="s">
        <v>185</v>
      </c>
      <c r="H1720" s="254" t="s">
        <v>186</v>
      </c>
      <c r="I1720" s="254" t="s">
        <v>187</v>
      </c>
      <c r="J1720" s="254" t="s">
        <v>188</v>
      </c>
      <c r="K1720" s="254" t="s">
        <v>228</v>
      </c>
      <c r="L1720" s="254" t="s">
        <v>229</v>
      </c>
      <c r="M1720" s="254" t="s">
        <v>230</v>
      </c>
      <c r="N1720" s="254" t="s">
        <v>231</v>
      </c>
      <c r="O1720" s="254" t="s">
        <v>232</v>
      </c>
      <c r="P1720" s="254" t="s">
        <v>233</v>
      </c>
      <c r="Q1720" s="256" t="s">
        <v>234</v>
      </c>
      <c r="R1720" s="255" t="s">
        <v>235</v>
      </c>
      <c r="S1720" s="254" t="s">
        <v>236</v>
      </c>
      <c r="T1720" s="254" t="s">
        <v>237</v>
      </c>
      <c r="U1720" s="254" t="s">
        <v>238</v>
      </c>
      <c r="V1720" s="254" t="s">
        <v>239</v>
      </c>
      <c r="W1720" s="254" t="s">
        <v>42</v>
      </c>
      <c r="X1720" s="254" t="s">
        <v>147</v>
      </c>
      <c r="Y1720" s="254" t="s">
        <v>148</v>
      </c>
      <c r="Z1720" s="254" t="s">
        <v>149</v>
      </c>
      <c r="AA1720" s="251"/>
      <c r="AB1720" s="93"/>
    </row>
    <row r="1721" spans="1:28" ht="19.5" customHeight="1" x14ac:dyDescent="0.15">
      <c r="A1721" s="187"/>
      <c r="B1721" s="188"/>
      <c r="C1721" s="188"/>
      <c r="D1721" s="188"/>
      <c r="E1721" s="186" t="s">
        <v>150</v>
      </c>
      <c r="F1721" s="238">
        <v>5799.38</v>
      </c>
      <c r="G1721" s="252"/>
      <c r="H1721" s="252"/>
      <c r="I1721" s="252"/>
      <c r="J1721" s="252"/>
      <c r="K1721" s="252"/>
      <c r="L1721" s="252"/>
      <c r="M1721" s="252"/>
      <c r="N1721" s="252"/>
      <c r="O1721" s="252"/>
      <c r="P1721" s="252"/>
      <c r="Q1721" s="253"/>
      <c r="R1721" s="94"/>
      <c r="S1721" s="252"/>
      <c r="T1721" s="252"/>
      <c r="U1721" s="252"/>
      <c r="V1721" s="252"/>
      <c r="W1721" s="252"/>
      <c r="X1721" s="252"/>
      <c r="Y1721" s="252"/>
      <c r="Z1721" s="252"/>
      <c r="AA1721" s="251" t="s">
        <v>151</v>
      </c>
      <c r="AB1721" s="93"/>
    </row>
    <row r="1722" spans="1:28" ht="19.5" customHeight="1" x14ac:dyDescent="0.15">
      <c r="A1722" s="189"/>
      <c r="B1722" s="190" t="s">
        <v>152</v>
      </c>
      <c r="C1722" s="185"/>
      <c r="D1722" s="185"/>
      <c r="E1722" s="186" t="s">
        <v>184</v>
      </c>
      <c r="F1722" s="238">
        <v>25647.41</v>
      </c>
      <c r="G1722" s="238">
        <v>0</v>
      </c>
      <c r="H1722" s="238">
        <v>95.12</v>
      </c>
      <c r="I1722" s="238">
        <v>186.64</v>
      </c>
      <c r="J1722" s="238">
        <v>292.70999999999998</v>
      </c>
      <c r="K1722" s="238">
        <v>455.88</v>
      </c>
      <c r="L1722" s="238">
        <v>550.80999999999995</v>
      </c>
      <c r="M1722" s="238">
        <v>902.57</v>
      </c>
      <c r="N1722" s="238">
        <v>1388.49</v>
      </c>
      <c r="O1722" s="238">
        <v>1440.94</v>
      </c>
      <c r="P1722" s="238">
        <v>2152.19</v>
      </c>
      <c r="Q1722" s="238">
        <v>2705.45</v>
      </c>
      <c r="R1722" s="238">
        <v>3361.37</v>
      </c>
      <c r="S1722" s="238">
        <v>3300.17</v>
      </c>
      <c r="T1722" s="238">
        <v>4285.43</v>
      </c>
      <c r="U1722" s="238">
        <v>2370.61</v>
      </c>
      <c r="V1722" s="238">
        <v>1019.09</v>
      </c>
      <c r="W1722" s="238">
        <v>408.41</v>
      </c>
      <c r="X1722" s="238">
        <v>193.67</v>
      </c>
      <c r="Y1722" s="238">
        <v>168.76</v>
      </c>
      <c r="Z1722" s="238">
        <v>68.06</v>
      </c>
      <c r="AA1722" s="246">
        <v>301.04000000000002</v>
      </c>
      <c r="AB1722" s="93"/>
    </row>
    <row r="1723" spans="1:28" ht="19.5" customHeight="1" x14ac:dyDescent="0.15">
      <c r="A1723" s="191"/>
      <c r="B1723" s="192"/>
      <c r="C1723" s="188"/>
      <c r="D1723" s="188"/>
      <c r="E1723" s="186" t="s">
        <v>150</v>
      </c>
      <c r="F1723" s="238">
        <v>5799.38</v>
      </c>
      <c r="G1723" s="238">
        <v>0</v>
      </c>
      <c r="H1723" s="238">
        <v>1E-3</v>
      </c>
      <c r="I1723" s="238">
        <v>4.1509999999999998</v>
      </c>
      <c r="J1723" s="238">
        <v>17.806000000000001</v>
      </c>
      <c r="K1723" s="238">
        <v>61.73</v>
      </c>
      <c r="L1723" s="238">
        <v>98.204999999999998</v>
      </c>
      <c r="M1723" s="238">
        <v>185.01300000000001</v>
      </c>
      <c r="N1723" s="238">
        <v>341.82</v>
      </c>
      <c r="O1723" s="238">
        <v>404.048</v>
      </c>
      <c r="P1723" s="238">
        <v>599.55499999999995</v>
      </c>
      <c r="Q1723" s="238">
        <v>727.92200000000003</v>
      </c>
      <c r="R1723" s="238">
        <v>829.32799999999997</v>
      </c>
      <c r="S1723" s="238">
        <v>754.49599999999998</v>
      </c>
      <c r="T1723" s="238">
        <v>822.33</v>
      </c>
      <c r="U1723" s="238">
        <v>477.72</v>
      </c>
      <c r="V1723" s="238">
        <v>210.66399999999999</v>
      </c>
      <c r="W1723" s="238">
        <v>92.878</v>
      </c>
      <c r="X1723" s="238">
        <v>43.899000000000001</v>
      </c>
      <c r="Y1723" s="238">
        <v>38.884999999999998</v>
      </c>
      <c r="Z1723" s="238">
        <v>17.417000000000002</v>
      </c>
      <c r="AA1723" s="246">
        <v>71.512</v>
      </c>
      <c r="AB1723" s="93"/>
    </row>
    <row r="1724" spans="1:28" ht="19.5" customHeight="1" x14ac:dyDescent="0.15">
      <c r="A1724" s="191"/>
      <c r="B1724" s="193"/>
      <c r="C1724" s="190" t="s">
        <v>152</v>
      </c>
      <c r="D1724" s="185"/>
      <c r="E1724" s="186" t="s">
        <v>184</v>
      </c>
      <c r="F1724" s="238">
        <v>14295.32</v>
      </c>
      <c r="G1724" s="238">
        <v>0</v>
      </c>
      <c r="H1724" s="238">
        <v>91.48</v>
      </c>
      <c r="I1724" s="238">
        <v>126.24</v>
      </c>
      <c r="J1724" s="238">
        <v>226.44</v>
      </c>
      <c r="K1724" s="238">
        <v>368.15</v>
      </c>
      <c r="L1724" s="238">
        <v>445.91</v>
      </c>
      <c r="M1724" s="238">
        <v>718.62</v>
      </c>
      <c r="N1724" s="238">
        <v>1125.49</v>
      </c>
      <c r="O1724" s="238">
        <v>1314.47</v>
      </c>
      <c r="P1724" s="238">
        <v>1885.94</v>
      </c>
      <c r="Q1724" s="238">
        <v>1980.33</v>
      </c>
      <c r="R1724" s="238">
        <v>2071.08</v>
      </c>
      <c r="S1724" s="238">
        <v>1537.44</v>
      </c>
      <c r="T1724" s="238">
        <v>1063.69</v>
      </c>
      <c r="U1724" s="238">
        <v>601.86</v>
      </c>
      <c r="V1724" s="238">
        <v>252.32</v>
      </c>
      <c r="W1724" s="238">
        <v>182.64</v>
      </c>
      <c r="X1724" s="238">
        <v>87.89</v>
      </c>
      <c r="Y1724" s="238">
        <v>78.959999999999994</v>
      </c>
      <c r="Z1724" s="238">
        <v>16.399999999999999</v>
      </c>
      <c r="AA1724" s="246">
        <v>119.97</v>
      </c>
      <c r="AB1724" s="93"/>
    </row>
    <row r="1725" spans="1:28" ht="19.5" customHeight="1" x14ac:dyDescent="0.15">
      <c r="A1725" s="191"/>
      <c r="B1725" s="194"/>
      <c r="C1725" s="194"/>
      <c r="D1725" s="188"/>
      <c r="E1725" s="186" t="s">
        <v>150</v>
      </c>
      <c r="F1725" s="238">
        <v>4079.3560000000002</v>
      </c>
      <c r="G1725" s="238">
        <v>0</v>
      </c>
      <c r="H1725" s="238">
        <v>1E-3</v>
      </c>
      <c r="I1725" s="238">
        <v>2.7090000000000001</v>
      </c>
      <c r="J1725" s="238">
        <v>14.519</v>
      </c>
      <c r="K1725" s="238">
        <v>55.133000000000003</v>
      </c>
      <c r="L1725" s="238">
        <v>88.876000000000005</v>
      </c>
      <c r="M1725" s="238">
        <v>166.40899999999999</v>
      </c>
      <c r="N1725" s="238">
        <v>312.70100000000002</v>
      </c>
      <c r="O1725" s="238">
        <v>388.21699999999998</v>
      </c>
      <c r="P1725" s="238">
        <v>563.21400000000006</v>
      </c>
      <c r="Q1725" s="238">
        <v>622.66499999999996</v>
      </c>
      <c r="R1725" s="238">
        <v>628.44299999999998</v>
      </c>
      <c r="S1725" s="238">
        <v>481.56900000000002</v>
      </c>
      <c r="T1725" s="238">
        <v>326.56200000000001</v>
      </c>
      <c r="U1725" s="238">
        <v>199.202</v>
      </c>
      <c r="V1725" s="238">
        <v>82.83</v>
      </c>
      <c r="W1725" s="238">
        <v>57.497999999999998</v>
      </c>
      <c r="X1725" s="238">
        <v>26.663</v>
      </c>
      <c r="Y1725" s="238">
        <v>24.794</v>
      </c>
      <c r="Z1725" s="238">
        <v>6.0380000000000003</v>
      </c>
      <c r="AA1725" s="246">
        <v>31.312999999999999</v>
      </c>
      <c r="AB1725" s="93"/>
    </row>
    <row r="1726" spans="1:28" ht="19.5" customHeight="1" x14ac:dyDescent="0.15">
      <c r="A1726" s="191"/>
      <c r="B1726" s="195"/>
      <c r="C1726" s="186"/>
      <c r="D1726" s="186" t="s">
        <v>153</v>
      </c>
      <c r="E1726" s="186" t="s">
        <v>184</v>
      </c>
      <c r="F1726" s="238">
        <v>14104.66</v>
      </c>
      <c r="G1726" s="238">
        <v>0</v>
      </c>
      <c r="H1726" s="238">
        <v>86.88</v>
      </c>
      <c r="I1726" s="238">
        <v>114.51</v>
      </c>
      <c r="J1726" s="238">
        <v>215.1</v>
      </c>
      <c r="K1726" s="238">
        <v>350.96</v>
      </c>
      <c r="L1726" s="238">
        <v>438.39</v>
      </c>
      <c r="M1726" s="238">
        <v>710.85</v>
      </c>
      <c r="N1726" s="238">
        <v>1117.73</v>
      </c>
      <c r="O1726" s="238">
        <v>1291.3499999999999</v>
      </c>
      <c r="P1726" s="238">
        <v>1874.11</v>
      </c>
      <c r="Q1726" s="238">
        <v>1977.09</v>
      </c>
      <c r="R1726" s="238">
        <v>2068.66</v>
      </c>
      <c r="S1726" s="238">
        <v>1526.03</v>
      </c>
      <c r="T1726" s="238">
        <v>1036.1400000000001</v>
      </c>
      <c r="U1726" s="238">
        <v>589.6</v>
      </c>
      <c r="V1726" s="238">
        <v>230.72</v>
      </c>
      <c r="W1726" s="238">
        <v>181.8</v>
      </c>
      <c r="X1726" s="238">
        <v>79.790000000000006</v>
      </c>
      <c r="Y1726" s="238">
        <v>78.58</v>
      </c>
      <c r="Z1726" s="238">
        <v>16.399999999999999</v>
      </c>
      <c r="AA1726" s="246">
        <v>119.97</v>
      </c>
      <c r="AB1726" s="93"/>
    </row>
    <row r="1727" spans="1:28" ht="19.5" customHeight="1" x14ac:dyDescent="0.15">
      <c r="A1727" s="191"/>
      <c r="B1727" s="195" t="s">
        <v>154</v>
      </c>
      <c r="C1727" s="195"/>
      <c r="D1727" s="195"/>
      <c r="E1727" s="186" t="s">
        <v>150</v>
      </c>
      <c r="F1727" s="238">
        <v>4057.2919999999999</v>
      </c>
      <c r="G1727" s="238">
        <v>0</v>
      </c>
      <c r="H1727" s="238">
        <v>0</v>
      </c>
      <c r="I1727" s="238">
        <v>2.3639999999999999</v>
      </c>
      <c r="J1727" s="238">
        <v>13.884</v>
      </c>
      <c r="K1727" s="238">
        <v>53.942999999999998</v>
      </c>
      <c r="L1727" s="238">
        <v>87.971999999999994</v>
      </c>
      <c r="M1727" s="238">
        <v>165.52500000000001</v>
      </c>
      <c r="N1727" s="238">
        <v>311.00400000000002</v>
      </c>
      <c r="O1727" s="238">
        <v>383.50700000000001</v>
      </c>
      <c r="P1727" s="238">
        <v>560.89300000000003</v>
      </c>
      <c r="Q1727" s="238">
        <v>622.00099999999998</v>
      </c>
      <c r="R1727" s="238">
        <v>628.17499999999995</v>
      </c>
      <c r="S1727" s="238">
        <v>480.37200000000001</v>
      </c>
      <c r="T1727" s="238">
        <v>323.73500000000001</v>
      </c>
      <c r="U1727" s="238">
        <v>197.93799999999999</v>
      </c>
      <c r="V1727" s="238">
        <v>80.617000000000004</v>
      </c>
      <c r="W1727" s="238">
        <v>57.414000000000001</v>
      </c>
      <c r="X1727" s="238">
        <v>25.843</v>
      </c>
      <c r="Y1727" s="238">
        <v>24.754000000000001</v>
      </c>
      <c r="Z1727" s="238">
        <v>6.0380000000000003</v>
      </c>
      <c r="AA1727" s="246">
        <v>31.312999999999999</v>
      </c>
      <c r="AB1727" s="93"/>
    </row>
    <row r="1728" spans="1:28" ht="19.5" customHeight="1" x14ac:dyDescent="0.15">
      <c r="A1728" s="191" t="s">
        <v>155</v>
      </c>
      <c r="B1728" s="195"/>
      <c r="C1728" s="195" t="s">
        <v>10</v>
      </c>
      <c r="D1728" s="186" t="s">
        <v>156</v>
      </c>
      <c r="E1728" s="186" t="s">
        <v>184</v>
      </c>
      <c r="F1728" s="238">
        <v>9132.56</v>
      </c>
      <c r="G1728" s="238">
        <v>0</v>
      </c>
      <c r="H1728" s="238">
        <v>18.21</v>
      </c>
      <c r="I1728" s="238">
        <v>70.28</v>
      </c>
      <c r="J1728" s="238">
        <v>103.05</v>
      </c>
      <c r="K1728" s="238">
        <v>285.54000000000002</v>
      </c>
      <c r="L1728" s="238">
        <v>398.69</v>
      </c>
      <c r="M1728" s="238">
        <v>601.04</v>
      </c>
      <c r="N1728" s="238">
        <v>1011.12</v>
      </c>
      <c r="O1728" s="238">
        <v>1076.42</v>
      </c>
      <c r="P1728" s="238">
        <v>1317.99</v>
      </c>
      <c r="Q1728" s="238">
        <v>1274.81</v>
      </c>
      <c r="R1728" s="238">
        <v>1105.3399999999999</v>
      </c>
      <c r="S1728" s="238">
        <v>809.06</v>
      </c>
      <c r="T1728" s="238">
        <v>457.17</v>
      </c>
      <c r="U1728" s="238">
        <v>308.42</v>
      </c>
      <c r="V1728" s="238">
        <v>137.58000000000001</v>
      </c>
      <c r="W1728" s="238">
        <v>81.319999999999993</v>
      </c>
      <c r="X1728" s="238">
        <v>32.76</v>
      </c>
      <c r="Y1728" s="238">
        <v>28.8</v>
      </c>
      <c r="Z1728" s="238">
        <v>11.65</v>
      </c>
      <c r="AA1728" s="246">
        <v>3.31</v>
      </c>
      <c r="AB1728" s="93"/>
    </row>
    <row r="1729" spans="1:28" ht="19.5" customHeight="1" x14ac:dyDescent="0.15">
      <c r="A1729" s="191"/>
      <c r="B1729" s="195"/>
      <c r="C1729" s="195"/>
      <c r="D1729" s="195"/>
      <c r="E1729" s="186" t="s">
        <v>150</v>
      </c>
      <c r="F1729" s="238">
        <v>3012.7820000000002</v>
      </c>
      <c r="G1729" s="238">
        <v>0</v>
      </c>
      <c r="H1729" s="238">
        <v>0</v>
      </c>
      <c r="I1729" s="238">
        <v>2.3220000000000001</v>
      </c>
      <c r="J1729" s="238">
        <v>12.311999999999999</v>
      </c>
      <c r="K1729" s="238">
        <v>48.558999999999997</v>
      </c>
      <c r="L1729" s="238">
        <v>83.695000000000107</v>
      </c>
      <c r="M1729" s="238">
        <v>150.316</v>
      </c>
      <c r="N1729" s="238">
        <v>292.755</v>
      </c>
      <c r="O1729" s="238">
        <v>343.52600000000001</v>
      </c>
      <c r="P1729" s="238">
        <v>447.11</v>
      </c>
      <c r="Q1729" s="238">
        <v>470.38</v>
      </c>
      <c r="R1729" s="238">
        <v>418.827</v>
      </c>
      <c r="S1729" s="238">
        <v>314.483</v>
      </c>
      <c r="T1729" s="238">
        <v>182.02500000000001</v>
      </c>
      <c r="U1729" s="238">
        <v>125.345</v>
      </c>
      <c r="V1729" s="238">
        <v>56.347999999999999</v>
      </c>
      <c r="W1729" s="238">
        <v>33.347000000000001</v>
      </c>
      <c r="X1729" s="238">
        <v>13.446999999999999</v>
      </c>
      <c r="Y1729" s="238">
        <v>11.81</v>
      </c>
      <c r="Z1729" s="238">
        <v>4.8070000000000004</v>
      </c>
      <c r="AA1729" s="246">
        <v>1.3680000000000001</v>
      </c>
      <c r="AB1729" s="93"/>
    </row>
    <row r="1730" spans="1:28" ht="19.5" customHeight="1" x14ac:dyDescent="0.15">
      <c r="A1730" s="191"/>
      <c r="B1730" s="195"/>
      <c r="C1730" s="195"/>
      <c r="D1730" s="186" t="s">
        <v>157</v>
      </c>
      <c r="E1730" s="186" t="s">
        <v>184</v>
      </c>
      <c r="F1730" s="238">
        <v>756.78</v>
      </c>
      <c r="G1730" s="238">
        <v>0</v>
      </c>
      <c r="H1730" s="238">
        <v>0</v>
      </c>
      <c r="I1730" s="238">
        <v>1.5</v>
      </c>
      <c r="J1730" s="238">
        <v>0</v>
      </c>
      <c r="K1730" s="238">
        <v>0.14000000000000001</v>
      </c>
      <c r="L1730" s="238">
        <v>1.68</v>
      </c>
      <c r="M1730" s="238">
        <v>1.43</v>
      </c>
      <c r="N1730" s="238">
        <v>15.98</v>
      </c>
      <c r="O1730" s="238">
        <v>67.19</v>
      </c>
      <c r="P1730" s="238">
        <v>128.33000000000001</v>
      </c>
      <c r="Q1730" s="238">
        <v>206.58</v>
      </c>
      <c r="R1730" s="238">
        <v>102.26</v>
      </c>
      <c r="S1730" s="238">
        <v>97.24</v>
      </c>
      <c r="T1730" s="238">
        <v>52.8</v>
      </c>
      <c r="U1730" s="238">
        <v>49.1</v>
      </c>
      <c r="V1730" s="238">
        <v>6.99</v>
      </c>
      <c r="W1730" s="238">
        <v>10.72</v>
      </c>
      <c r="X1730" s="238">
        <v>6.31</v>
      </c>
      <c r="Y1730" s="238">
        <v>2.08</v>
      </c>
      <c r="Z1730" s="238">
        <v>0</v>
      </c>
      <c r="AA1730" s="246">
        <v>6.45</v>
      </c>
      <c r="AB1730" s="93"/>
    </row>
    <row r="1731" spans="1:28" ht="19.5" customHeight="1" x14ac:dyDescent="0.15">
      <c r="A1731" s="191"/>
      <c r="B1731" s="195"/>
      <c r="C1731" s="195"/>
      <c r="D1731" s="195"/>
      <c r="E1731" s="186" t="s">
        <v>150</v>
      </c>
      <c r="F1731" s="238">
        <v>166.43100000000001</v>
      </c>
      <c r="G1731" s="238">
        <v>0</v>
      </c>
      <c r="H1731" s="238">
        <v>0</v>
      </c>
      <c r="I1731" s="238">
        <v>0</v>
      </c>
      <c r="J1731" s="238">
        <v>0</v>
      </c>
      <c r="K1731" s="238">
        <v>1.4E-2</v>
      </c>
      <c r="L1731" s="238">
        <v>0.20100000000000001</v>
      </c>
      <c r="M1731" s="238">
        <v>0.2</v>
      </c>
      <c r="N1731" s="238">
        <v>2.5579999999999998</v>
      </c>
      <c r="O1731" s="238">
        <v>12.093</v>
      </c>
      <c r="P1731" s="238">
        <v>25.588000000000001</v>
      </c>
      <c r="Q1731" s="238">
        <v>45.433999999999997</v>
      </c>
      <c r="R1731" s="238">
        <v>23.501000000000001</v>
      </c>
      <c r="S1731" s="238">
        <v>22.972999999999999</v>
      </c>
      <c r="T1731" s="238">
        <v>13.076000000000001</v>
      </c>
      <c r="U1731" s="238">
        <v>12.401</v>
      </c>
      <c r="V1731" s="238">
        <v>1.8109999999999999</v>
      </c>
      <c r="W1731" s="238">
        <v>2.7469999999999999</v>
      </c>
      <c r="X1731" s="238">
        <v>1.64</v>
      </c>
      <c r="Y1731" s="238">
        <v>0.54100000000000004</v>
      </c>
      <c r="Z1731" s="238">
        <v>0</v>
      </c>
      <c r="AA1731" s="246">
        <v>1.653</v>
      </c>
      <c r="AB1731" s="93"/>
    </row>
    <row r="1732" spans="1:28" ht="19.5" customHeight="1" x14ac:dyDescent="0.15">
      <c r="A1732" s="191"/>
      <c r="B1732" s="195" t="s">
        <v>158</v>
      </c>
      <c r="C1732" s="195" t="s">
        <v>159</v>
      </c>
      <c r="D1732" s="186" t="s">
        <v>160</v>
      </c>
      <c r="E1732" s="186" t="s">
        <v>184</v>
      </c>
      <c r="F1732" s="238">
        <v>3484.54</v>
      </c>
      <c r="G1732" s="238">
        <v>0</v>
      </c>
      <c r="H1732" s="238">
        <v>7.0000000000000007E-2</v>
      </c>
      <c r="I1732" s="238">
        <v>0.1</v>
      </c>
      <c r="J1732" s="238">
        <v>3.21</v>
      </c>
      <c r="K1732" s="238">
        <v>49.87</v>
      </c>
      <c r="L1732" s="238">
        <v>30.74</v>
      </c>
      <c r="M1732" s="238">
        <v>103.73</v>
      </c>
      <c r="N1732" s="238">
        <v>63.38</v>
      </c>
      <c r="O1732" s="238">
        <v>111.31</v>
      </c>
      <c r="P1732" s="238">
        <v>277.33999999999997</v>
      </c>
      <c r="Q1732" s="238">
        <v>437.81</v>
      </c>
      <c r="R1732" s="238">
        <v>775.2</v>
      </c>
      <c r="S1732" s="238">
        <v>556.09</v>
      </c>
      <c r="T1732" s="238">
        <v>494.75</v>
      </c>
      <c r="U1732" s="238">
        <v>212.49</v>
      </c>
      <c r="V1732" s="238">
        <v>83.3</v>
      </c>
      <c r="W1732" s="238">
        <v>88.31</v>
      </c>
      <c r="X1732" s="238">
        <v>35.409999999999997</v>
      </c>
      <c r="Y1732" s="238">
        <v>47.7</v>
      </c>
      <c r="Z1732" s="238">
        <v>4.68</v>
      </c>
      <c r="AA1732" s="246">
        <v>109.05</v>
      </c>
      <c r="AB1732" s="93"/>
    </row>
    <row r="1733" spans="1:28" ht="19.5" customHeight="1" x14ac:dyDescent="0.15">
      <c r="A1733" s="191"/>
      <c r="B1733" s="195"/>
      <c r="C1733" s="195"/>
      <c r="D1733" s="195"/>
      <c r="E1733" s="186" t="s">
        <v>150</v>
      </c>
      <c r="F1733" s="238">
        <v>753.86599999999999</v>
      </c>
      <c r="G1733" s="238">
        <v>0</v>
      </c>
      <c r="H1733" s="238">
        <v>0</v>
      </c>
      <c r="I1733" s="238">
        <v>1E-3</v>
      </c>
      <c r="J1733" s="238">
        <v>0.224</v>
      </c>
      <c r="K1733" s="238">
        <v>4.9729999999999999</v>
      </c>
      <c r="L1733" s="238">
        <v>3.6930000000000001</v>
      </c>
      <c r="M1733" s="238">
        <v>14.523999999999999</v>
      </c>
      <c r="N1733" s="238">
        <v>10.064</v>
      </c>
      <c r="O1733" s="238">
        <v>19.507000000000001</v>
      </c>
      <c r="P1733" s="238">
        <v>54.158000000000001</v>
      </c>
      <c r="Q1733" s="238">
        <v>91.313000000000002</v>
      </c>
      <c r="R1733" s="238">
        <v>162.863</v>
      </c>
      <c r="S1733" s="238">
        <v>125.129</v>
      </c>
      <c r="T1733" s="238">
        <v>119.577</v>
      </c>
      <c r="U1733" s="238">
        <v>54.314</v>
      </c>
      <c r="V1733" s="238">
        <v>21.620999999999999</v>
      </c>
      <c r="W1733" s="238">
        <v>21.015000000000001</v>
      </c>
      <c r="X1733" s="238">
        <v>9.2089999999999996</v>
      </c>
      <c r="Y1733" s="238">
        <v>12.403</v>
      </c>
      <c r="Z1733" s="238">
        <v>1.216</v>
      </c>
      <c r="AA1733" s="246">
        <v>28.062000000000001</v>
      </c>
      <c r="AB1733" s="93"/>
    </row>
    <row r="1734" spans="1:28" ht="19.5" customHeight="1" x14ac:dyDescent="0.15">
      <c r="A1734" s="191"/>
      <c r="B1734" s="195"/>
      <c r="C1734" s="195"/>
      <c r="D1734" s="186" t="s">
        <v>161</v>
      </c>
      <c r="E1734" s="186" t="s">
        <v>184</v>
      </c>
      <c r="F1734" s="238">
        <v>251.88</v>
      </c>
      <c r="G1734" s="238">
        <v>0</v>
      </c>
      <c r="H1734" s="238">
        <v>67.989999999999995</v>
      </c>
      <c r="I1734" s="238">
        <v>40.299999999999997</v>
      </c>
      <c r="J1734" s="238">
        <v>107.17</v>
      </c>
      <c r="K1734" s="238">
        <v>15.02</v>
      </c>
      <c r="L1734" s="238">
        <v>6.44</v>
      </c>
      <c r="M1734" s="238">
        <v>2.4700000000000002</v>
      </c>
      <c r="N1734" s="238">
        <v>0.64</v>
      </c>
      <c r="O1734" s="238">
        <v>0</v>
      </c>
      <c r="P1734" s="238">
        <v>0.91</v>
      </c>
      <c r="Q1734" s="238">
        <v>1.44</v>
      </c>
      <c r="R1734" s="238">
        <v>1.5</v>
      </c>
      <c r="S1734" s="238">
        <v>0</v>
      </c>
      <c r="T1734" s="238">
        <v>0.5</v>
      </c>
      <c r="U1734" s="238">
        <v>0</v>
      </c>
      <c r="V1734" s="238">
        <v>1.7</v>
      </c>
      <c r="W1734" s="238">
        <v>0</v>
      </c>
      <c r="X1734" s="238">
        <v>4.57</v>
      </c>
      <c r="Y1734" s="238">
        <v>0</v>
      </c>
      <c r="Z1734" s="238">
        <v>7.0000000000000007E-2</v>
      </c>
      <c r="AA1734" s="246">
        <v>1.1599999999999999</v>
      </c>
      <c r="AB1734" s="93"/>
    </row>
    <row r="1735" spans="1:28" ht="19.5" customHeight="1" x14ac:dyDescent="0.15">
      <c r="A1735" s="191"/>
      <c r="B1735" s="195"/>
      <c r="C1735" s="195"/>
      <c r="D1735" s="195"/>
      <c r="E1735" s="186" t="s">
        <v>150</v>
      </c>
      <c r="F1735" s="238">
        <v>4.7990000000000004</v>
      </c>
      <c r="G1735" s="238">
        <v>0</v>
      </c>
      <c r="H1735" s="238">
        <v>0</v>
      </c>
      <c r="I1735" s="238">
        <v>0</v>
      </c>
      <c r="J1735" s="238">
        <v>1.276</v>
      </c>
      <c r="K1735" s="238">
        <v>0.38700000000000001</v>
      </c>
      <c r="L1735" s="238">
        <v>0.249</v>
      </c>
      <c r="M1735" s="238">
        <v>0.14399999999999999</v>
      </c>
      <c r="N1735" s="238">
        <v>3.4000000000000002E-2</v>
      </c>
      <c r="O1735" s="238">
        <v>0</v>
      </c>
      <c r="P1735" s="238">
        <v>0.12</v>
      </c>
      <c r="Q1735" s="238">
        <v>0.23200000000000001</v>
      </c>
      <c r="R1735" s="238">
        <v>0.20300000000000001</v>
      </c>
      <c r="S1735" s="238">
        <v>0</v>
      </c>
      <c r="T1735" s="238">
        <v>9.0999999999999998E-2</v>
      </c>
      <c r="U1735" s="238">
        <v>0</v>
      </c>
      <c r="V1735" s="238">
        <v>0.49299999999999999</v>
      </c>
      <c r="W1735" s="238">
        <v>0</v>
      </c>
      <c r="X1735" s="238">
        <v>1.325</v>
      </c>
      <c r="Y1735" s="238">
        <v>0</v>
      </c>
      <c r="Z1735" s="238">
        <v>1.4999999999999999E-2</v>
      </c>
      <c r="AA1735" s="246">
        <v>0.23</v>
      </c>
      <c r="AB1735" s="93"/>
    </row>
    <row r="1736" spans="1:28" ht="19.5" customHeight="1" x14ac:dyDescent="0.15">
      <c r="A1736" s="191"/>
      <c r="B1736" s="195"/>
      <c r="C1736" s="195" t="s">
        <v>162</v>
      </c>
      <c r="D1736" s="186" t="s">
        <v>163</v>
      </c>
      <c r="E1736" s="186" t="s">
        <v>184</v>
      </c>
      <c r="F1736" s="238">
        <v>448.19</v>
      </c>
      <c r="G1736" s="238">
        <v>0</v>
      </c>
      <c r="H1736" s="238">
        <v>0.61</v>
      </c>
      <c r="I1736" s="238">
        <v>2.33</v>
      </c>
      <c r="J1736" s="238">
        <v>1.46</v>
      </c>
      <c r="K1736" s="238">
        <v>0</v>
      </c>
      <c r="L1736" s="238">
        <v>0.82</v>
      </c>
      <c r="M1736" s="238">
        <v>1.62</v>
      </c>
      <c r="N1736" s="238">
        <v>26.61</v>
      </c>
      <c r="O1736" s="238">
        <v>36.43</v>
      </c>
      <c r="P1736" s="238">
        <v>120.23</v>
      </c>
      <c r="Q1736" s="238">
        <v>56.23</v>
      </c>
      <c r="R1736" s="238">
        <v>84.36</v>
      </c>
      <c r="S1736" s="238">
        <v>63.64</v>
      </c>
      <c r="T1736" s="238">
        <v>30.92</v>
      </c>
      <c r="U1736" s="238">
        <v>19.59</v>
      </c>
      <c r="V1736" s="238">
        <v>1.1499999999999999</v>
      </c>
      <c r="W1736" s="238">
        <v>1.45</v>
      </c>
      <c r="X1736" s="238">
        <v>0.74</v>
      </c>
      <c r="Y1736" s="238">
        <v>0</v>
      </c>
      <c r="Z1736" s="238">
        <v>0</v>
      </c>
      <c r="AA1736" s="246">
        <v>0</v>
      </c>
      <c r="AB1736" s="93"/>
    </row>
    <row r="1737" spans="1:28" ht="19.5" customHeight="1" x14ac:dyDescent="0.15">
      <c r="A1737" s="191"/>
      <c r="B1737" s="195" t="s">
        <v>20</v>
      </c>
      <c r="C1737" s="195"/>
      <c r="D1737" s="195"/>
      <c r="E1737" s="186" t="s">
        <v>150</v>
      </c>
      <c r="F1737" s="238">
        <v>115.464</v>
      </c>
      <c r="G1737" s="238">
        <v>0</v>
      </c>
      <c r="H1737" s="238">
        <v>0</v>
      </c>
      <c r="I1737" s="238">
        <v>4.1000000000000002E-2</v>
      </c>
      <c r="J1737" s="238">
        <v>7.0999999999999994E-2</v>
      </c>
      <c r="K1737" s="238">
        <v>0</v>
      </c>
      <c r="L1737" s="238">
        <v>0.13300000000000001</v>
      </c>
      <c r="M1737" s="238">
        <v>0.308</v>
      </c>
      <c r="N1737" s="238">
        <v>5.593</v>
      </c>
      <c r="O1737" s="238">
        <v>8.3810000000000002</v>
      </c>
      <c r="P1737" s="238">
        <v>30.047999999999998</v>
      </c>
      <c r="Q1737" s="238">
        <v>14.606</v>
      </c>
      <c r="R1737" s="238">
        <v>22.780999999999999</v>
      </c>
      <c r="S1737" s="238">
        <v>17.786999999999999</v>
      </c>
      <c r="T1737" s="238">
        <v>8.9659999999999993</v>
      </c>
      <c r="U1737" s="238">
        <v>5.8780000000000001</v>
      </c>
      <c r="V1737" s="238">
        <v>0.34399999999999997</v>
      </c>
      <c r="W1737" s="238">
        <v>0.30499999999999999</v>
      </c>
      <c r="X1737" s="238">
        <v>0.222</v>
      </c>
      <c r="Y1737" s="238">
        <v>0</v>
      </c>
      <c r="Z1737" s="238">
        <v>0</v>
      </c>
      <c r="AA1737" s="246">
        <v>0</v>
      </c>
      <c r="AB1737" s="93"/>
    </row>
    <row r="1738" spans="1:28" ht="19.5" customHeight="1" x14ac:dyDescent="0.15">
      <c r="A1738" s="191"/>
      <c r="B1738" s="195"/>
      <c r="C1738" s="195"/>
      <c r="D1738" s="186" t="s">
        <v>164</v>
      </c>
      <c r="E1738" s="186" t="s">
        <v>184</v>
      </c>
      <c r="F1738" s="238">
        <v>30.71</v>
      </c>
      <c r="G1738" s="238">
        <v>0</v>
      </c>
      <c r="H1738" s="238">
        <v>0</v>
      </c>
      <c r="I1738" s="238">
        <v>0</v>
      </c>
      <c r="J1738" s="238">
        <v>0.21</v>
      </c>
      <c r="K1738" s="238">
        <v>0.39</v>
      </c>
      <c r="L1738" s="238">
        <v>0.02</v>
      </c>
      <c r="M1738" s="238">
        <v>0.56000000000000005</v>
      </c>
      <c r="N1738" s="238">
        <v>0</v>
      </c>
      <c r="O1738" s="238">
        <v>0</v>
      </c>
      <c r="P1738" s="238">
        <v>29.31</v>
      </c>
      <c r="Q1738" s="238">
        <v>0.22</v>
      </c>
      <c r="R1738" s="238">
        <v>0</v>
      </c>
      <c r="S1738" s="238">
        <v>0</v>
      </c>
      <c r="T1738" s="238">
        <v>0</v>
      </c>
      <c r="U1738" s="238">
        <v>0</v>
      </c>
      <c r="V1738" s="238">
        <v>0</v>
      </c>
      <c r="W1738" s="238">
        <v>0</v>
      </c>
      <c r="X1738" s="238">
        <v>0</v>
      </c>
      <c r="Y1738" s="238">
        <v>0</v>
      </c>
      <c r="Z1738" s="238">
        <v>0</v>
      </c>
      <c r="AA1738" s="246">
        <v>0</v>
      </c>
      <c r="AB1738" s="93"/>
    </row>
    <row r="1739" spans="1:28" ht="19.5" customHeight="1" x14ac:dyDescent="0.15">
      <c r="A1739" s="191" t="s">
        <v>227</v>
      </c>
      <c r="B1739" s="195"/>
      <c r="C1739" s="195"/>
      <c r="D1739" s="195"/>
      <c r="E1739" s="186" t="s">
        <v>150</v>
      </c>
      <c r="F1739" s="238">
        <v>3.95</v>
      </c>
      <c r="G1739" s="238">
        <v>0</v>
      </c>
      <c r="H1739" s="238">
        <v>0</v>
      </c>
      <c r="I1739" s="238">
        <v>0</v>
      </c>
      <c r="J1739" s="238">
        <v>1E-3</v>
      </c>
      <c r="K1739" s="238">
        <v>0.01</v>
      </c>
      <c r="L1739" s="238">
        <v>1E-3</v>
      </c>
      <c r="M1739" s="238">
        <v>3.3000000000000002E-2</v>
      </c>
      <c r="N1739" s="238">
        <v>0</v>
      </c>
      <c r="O1739" s="238">
        <v>0</v>
      </c>
      <c r="P1739" s="238">
        <v>3.8690000000000002</v>
      </c>
      <c r="Q1739" s="238">
        <v>3.5999999999999997E-2</v>
      </c>
      <c r="R1739" s="238">
        <v>0</v>
      </c>
      <c r="S1739" s="238">
        <v>0</v>
      </c>
      <c r="T1739" s="238">
        <v>0</v>
      </c>
      <c r="U1739" s="238">
        <v>0</v>
      </c>
      <c r="V1739" s="238">
        <v>0</v>
      </c>
      <c r="W1739" s="238">
        <v>0</v>
      </c>
      <c r="X1739" s="238">
        <v>0</v>
      </c>
      <c r="Y1739" s="238">
        <v>0</v>
      </c>
      <c r="Z1739" s="238">
        <v>0</v>
      </c>
      <c r="AA1739" s="246">
        <v>0</v>
      </c>
      <c r="AB1739" s="93"/>
    </row>
    <row r="1740" spans="1:28" ht="19.5" customHeight="1" x14ac:dyDescent="0.15">
      <c r="A1740" s="191"/>
      <c r="B1740" s="194"/>
      <c r="C1740" s="190" t="s">
        <v>165</v>
      </c>
      <c r="D1740" s="185"/>
      <c r="E1740" s="186" t="s">
        <v>184</v>
      </c>
      <c r="F1740" s="238">
        <v>190.66</v>
      </c>
      <c r="G1740" s="238">
        <v>0</v>
      </c>
      <c r="H1740" s="238">
        <v>4.5999999999999996</v>
      </c>
      <c r="I1740" s="238">
        <v>11.73</v>
      </c>
      <c r="J1740" s="238">
        <v>11.34</v>
      </c>
      <c r="K1740" s="238">
        <v>17.190000000000001</v>
      </c>
      <c r="L1740" s="238">
        <v>7.52</v>
      </c>
      <c r="M1740" s="238">
        <v>7.77</v>
      </c>
      <c r="N1740" s="238">
        <v>7.76</v>
      </c>
      <c r="O1740" s="238">
        <v>23.12</v>
      </c>
      <c r="P1740" s="238">
        <v>11.83</v>
      </c>
      <c r="Q1740" s="238">
        <v>3.24</v>
      </c>
      <c r="R1740" s="238">
        <v>2.42</v>
      </c>
      <c r="S1740" s="238">
        <v>11.41</v>
      </c>
      <c r="T1740" s="238">
        <v>27.55</v>
      </c>
      <c r="U1740" s="238">
        <v>12.26</v>
      </c>
      <c r="V1740" s="238">
        <v>21.6</v>
      </c>
      <c r="W1740" s="238">
        <v>0.84</v>
      </c>
      <c r="X1740" s="238">
        <v>8.1</v>
      </c>
      <c r="Y1740" s="238">
        <v>0.38</v>
      </c>
      <c r="Z1740" s="238">
        <v>0</v>
      </c>
      <c r="AA1740" s="246">
        <v>0</v>
      </c>
      <c r="AB1740" s="93"/>
    </row>
    <row r="1741" spans="1:28" ht="19.5" customHeight="1" x14ac:dyDescent="0.15">
      <c r="A1741" s="191"/>
      <c r="B1741" s="194"/>
      <c r="C1741" s="194"/>
      <c r="D1741" s="188"/>
      <c r="E1741" s="186" t="s">
        <v>150</v>
      </c>
      <c r="F1741" s="238">
        <v>22.064</v>
      </c>
      <c r="G1741" s="238">
        <v>0</v>
      </c>
      <c r="H1741" s="238">
        <v>1E-3</v>
      </c>
      <c r="I1741" s="238">
        <v>0.34499999999999997</v>
      </c>
      <c r="J1741" s="238">
        <v>0.63500000000000001</v>
      </c>
      <c r="K1741" s="238">
        <v>1.19</v>
      </c>
      <c r="L1741" s="238">
        <v>0.90400000000000003</v>
      </c>
      <c r="M1741" s="238">
        <v>0.88400000000000001</v>
      </c>
      <c r="N1741" s="238">
        <v>1.6970000000000001</v>
      </c>
      <c r="O1741" s="238">
        <v>4.71</v>
      </c>
      <c r="P1741" s="238">
        <v>2.3210000000000002</v>
      </c>
      <c r="Q1741" s="238">
        <v>0.66400000000000003</v>
      </c>
      <c r="R1741" s="238">
        <v>0.26800000000000002</v>
      </c>
      <c r="S1741" s="238">
        <v>1.1970000000000001</v>
      </c>
      <c r="T1741" s="238">
        <v>2.827</v>
      </c>
      <c r="U1741" s="238">
        <v>1.264</v>
      </c>
      <c r="V1741" s="238">
        <v>2.2130000000000001</v>
      </c>
      <c r="W1741" s="238">
        <v>8.4000000000000005E-2</v>
      </c>
      <c r="X1741" s="238">
        <v>0.82000000000000095</v>
      </c>
      <c r="Y1741" s="238">
        <v>0.04</v>
      </c>
      <c r="Z1741" s="238">
        <v>0</v>
      </c>
      <c r="AA1741" s="246">
        <v>0</v>
      </c>
      <c r="AB1741" s="93"/>
    </row>
    <row r="1742" spans="1:28" ht="19.5" customHeight="1" x14ac:dyDescent="0.15">
      <c r="A1742" s="191"/>
      <c r="B1742" s="193"/>
      <c r="C1742" s="190" t="s">
        <v>152</v>
      </c>
      <c r="D1742" s="185"/>
      <c r="E1742" s="186" t="s">
        <v>184</v>
      </c>
      <c r="F1742" s="238">
        <v>11352.09</v>
      </c>
      <c r="G1742" s="238">
        <v>0</v>
      </c>
      <c r="H1742" s="238">
        <v>3.64</v>
      </c>
      <c r="I1742" s="238">
        <v>60.4</v>
      </c>
      <c r="J1742" s="238">
        <v>66.27</v>
      </c>
      <c r="K1742" s="238">
        <v>87.73</v>
      </c>
      <c r="L1742" s="238">
        <v>104.9</v>
      </c>
      <c r="M1742" s="238">
        <v>183.95</v>
      </c>
      <c r="N1742" s="238">
        <v>263</v>
      </c>
      <c r="O1742" s="238">
        <v>126.47</v>
      </c>
      <c r="P1742" s="238">
        <v>266.25</v>
      </c>
      <c r="Q1742" s="238">
        <v>725.12</v>
      </c>
      <c r="R1742" s="238">
        <v>1290.29</v>
      </c>
      <c r="S1742" s="238">
        <v>1762.73</v>
      </c>
      <c r="T1742" s="238">
        <v>3221.74</v>
      </c>
      <c r="U1742" s="238">
        <v>1768.75</v>
      </c>
      <c r="V1742" s="238">
        <v>766.77</v>
      </c>
      <c r="W1742" s="238">
        <v>225.77</v>
      </c>
      <c r="X1742" s="238">
        <v>105.78</v>
      </c>
      <c r="Y1742" s="238">
        <v>89.8</v>
      </c>
      <c r="Z1742" s="238">
        <v>51.66</v>
      </c>
      <c r="AA1742" s="246">
        <v>181.07</v>
      </c>
      <c r="AB1742" s="93"/>
    </row>
    <row r="1743" spans="1:28" ht="19.5" customHeight="1" x14ac:dyDescent="0.15">
      <c r="A1743" s="191"/>
      <c r="B1743" s="194"/>
      <c r="C1743" s="194"/>
      <c r="D1743" s="188"/>
      <c r="E1743" s="186" t="s">
        <v>150</v>
      </c>
      <c r="F1743" s="238">
        <v>1720.0239999999999</v>
      </c>
      <c r="G1743" s="238">
        <v>0</v>
      </c>
      <c r="H1743" s="238">
        <v>0</v>
      </c>
      <c r="I1743" s="238">
        <v>1.4419999999999999</v>
      </c>
      <c r="J1743" s="238">
        <v>3.2869999999999999</v>
      </c>
      <c r="K1743" s="238">
        <v>6.5970000000000004</v>
      </c>
      <c r="L1743" s="238">
        <v>9.3290000000000006</v>
      </c>
      <c r="M1743" s="238">
        <v>18.603999999999999</v>
      </c>
      <c r="N1743" s="238">
        <v>29.119</v>
      </c>
      <c r="O1743" s="238">
        <v>15.831</v>
      </c>
      <c r="P1743" s="238">
        <v>36.341000000000001</v>
      </c>
      <c r="Q1743" s="238">
        <v>105.25700000000001</v>
      </c>
      <c r="R1743" s="238">
        <v>200.88499999999999</v>
      </c>
      <c r="S1743" s="238">
        <v>272.92700000000002</v>
      </c>
      <c r="T1743" s="238">
        <v>495.76799999999997</v>
      </c>
      <c r="U1743" s="238">
        <v>278.51799999999997</v>
      </c>
      <c r="V1743" s="238">
        <v>127.834</v>
      </c>
      <c r="W1743" s="238">
        <v>35.380000000000003</v>
      </c>
      <c r="X1743" s="238">
        <v>17.236000000000001</v>
      </c>
      <c r="Y1743" s="238">
        <v>14.090999999999999</v>
      </c>
      <c r="Z1743" s="238">
        <v>11.379</v>
      </c>
      <c r="AA1743" s="246">
        <v>40.198999999999998</v>
      </c>
      <c r="AB1743" s="93"/>
    </row>
    <row r="1744" spans="1:28" ht="19.5" customHeight="1" x14ac:dyDescent="0.15">
      <c r="A1744" s="191"/>
      <c r="B1744" s="195" t="s">
        <v>94</v>
      </c>
      <c r="C1744" s="186"/>
      <c r="D1744" s="186" t="s">
        <v>153</v>
      </c>
      <c r="E1744" s="186" t="s">
        <v>184</v>
      </c>
      <c r="F1744" s="238">
        <v>1260.75</v>
      </c>
      <c r="G1744" s="238">
        <v>0</v>
      </c>
      <c r="H1744" s="238">
        <v>0.3</v>
      </c>
      <c r="I1744" s="238">
        <v>3.33</v>
      </c>
      <c r="J1744" s="238">
        <v>0.95</v>
      </c>
      <c r="K1744" s="238">
        <v>14.75</v>
      </c>
      <c r="L1744" s="238">
        <v>4.78</v>
      </c>
      <c r="M1744" s="238">
        <v>4.96</v>
      </c>
      <c r="N1744" s="238">
        <v>5.18</v>
      </c>
      <c r="O1744" s="238">
        <v>11.24</v>
      </c>
      <c r="P1744" s="238">
        <v>33.270000000000003</v>
      </c>
      <c r="Q1744" s="238">
        <v>60.91</v>
      </c>
      <c r="R1744" s="238">
        <v>198.63</v>
      </c>
      <c r="S1744" s="238">
        <v>187.97</v>
      </c>
      <c r="T1744" s="238">
        <v>245.64</v>
      </c>
      <c r="U1744" s="238">
        <v>168.15</v>
      </c>
      <c r="V1744" s="238">
        <v>139.71</v>
      </c>
      <c r="W1744" s="238">
        <v>19.239999999999998</v>
      </c>
      <c r="X1744" s="238">
        <v>15.69</v>
      </c>
      <c r="Y1744" s="238">
        <v>8.09</v>
      </c>
      <c r="Z1744" s="238">
        <v>28.34</v>
      </c>
      <c r="AA1744" s="250">
        <v>109.62</v>
      </c>
      <c r="AB1744" s="93"/>
    </row>
    <row r="1745" spans="1:28" ht="19.5" customHeight="1" x14ac:dyDescent="0.15">
      <c r="A1745" s="191"/>
      <c r="B1745" s="195"/>
      <c r="C1745" s="195" t="s">
        <v>10</v>
      </c>
      <c r="D1745" s="195"/>
      <c r="E1745" s="186" t="s">
        <v>150</v>
      </c>
      <c r="F1745" s="238">
        <v>305.86799999999999</v>
      </c>
      <c r="G1745" s="238">
        <v>0</v>
      </c>
      <c r="H1745" s="238">
        <v>0</v>
      </c>
      <c r="I1745" s="238">
        <v>0</v>
      </c>
      <c r="J1745" s="238">
        <v>5.0000000000000001E-3</v>
      </c>
      <c r="K1745" s="238">
        <v>1.4730000000000001</v>
      </c>
      <c r="L1745" s="238">
        <v>0.314</v>
      </c>
      <c r="M1745" s="238">
        <v>0.69099999999999995</v>
      </c>
      <c r="N1745" s="238">
        <v>0.74199999999999999</v>
      </c>
      <c r="O1745" s="238">
        <v>2.0129999999999999</v>
      </c>
      <c r="P1745" s="238">
        <v>6.5780000000000003</v>
      </c>
      <c r="Q1745" s="238">
        <v>13.37</v>
      </c>
      <c r="R1745" s="238">
        <v>45.643999999999998</v>
      </c>
      <c r="S1745" s="238">
        <v>44.837000000000003</v>
      </c>
      <c r="T1745" s="238">
        <v>61.460999999999999</v>
      </c>
      <c r="U1745" s="238">
        <v>43.665999999999997</v>
      </c>
      <c r="V1745" s="238">
        <v>36.219000000000001</v>
      </c>
      <c r="W1745" s="238">
        <v>4.9980000000000002</v>
      </c>
      <c r="X1745" s="238">
        <v>4.0869999999999997</v>
      </c>
      <c r="Y1745" s="238">
        <v>2.121</v>
      </c>
      <c r="Z1745" s="238">
        <v>7.9509999999999996</v>
      </c>
      <c r="AA1745" s="246">
        <v>29.698</v>
      </c>
      <c r="AB1745" s="93"/>
    </row>
    <row r="1746" spans="1:28" ht="19.5" customHeight="1" x14ac:dyDescent="0.15">
      <c r="A1746" s="191"/>
      <c r="B1746" s="195"/>
      <c r="C1746" s="195"/>
      <c r="D1746" s="186" t="s">
        <v>157</v>
      </c>
      <c r="E1746" s="186" t="s">
        <v>184</v>
      </c>
      <c r="F1746" s="238">
        <v>610.80999999999995</v>
      </c>
      <c r="G1746" s="238">
        <v>0</v>
      </c>
      <c r="H1746" s="238">
        <v>0</v>
      </c>
      <c r="I1746" s="238">
        <v>0</v>
      </c>
      <c r="J1746" s="238">
        <v>0</v>
      </c>
      <c r="K1746" s="238">
        <v>8.2799999999999994</v>
      </c>
      <c r="L1746" s="238">
        <v>0</v>
      </c>
      <c r="M1746" s="238">
        <v>0</v>
      </c>
      <c r="N1746" s="238">
        <v>0.54</v>
      </c>
      <c r="O1746" s="238">
        <v>3.09</v>
      </c>
      <c r="P1746" s="238">
        <v>15.22</v>
      </c>
      <c r="Q1746" s="238">
        <v>17.170000000000002</v>
      </c>
      <c r="R1746" s="238">
        <v>85.91</v>
      </c>
      <c r="S1746" s="238">
        <v>67.37</v>
      </c>
      <c r="T1746" s="238">
        <v>136.76</v>
      </c>
      <c r="U1746" s="238">
        <v>129.24</v>
      </c>
      <c r="V1746" s="238">
        <v>108</v>
      </c>
      <c r="W1746" s="238">
        <v>16.07</v>
      </c>
      <c r="X1746" s="238">
        <v>6.34</v>
      </c>
      <c r="Y1746" s="238">
        <v>7.3</v>
      </c>
      <c r="Z1746" s="238">
        <v>5.74</v>
      </c>
      <c r="AA1746" s="246">
        <v>3.78</v>
      </c>
      <c r="AB1746" s="93"/>
    </row>
    <row r="1747" spans="1:28" ht="19.5" customHeight="1" x14ac:dyDescent="0.15">
      <c r="A1747" s="191"/>
      <c r="B1747" s="195"/>
      <c r="C1747" s="195"/>
      <c r="D1747" s="195"/>
      <c r="E1747" s="186" t="s">
        <v>150</v>
      </c>
      <c r="F1747" s="238">
        <v>150.03299999999999</v>
      </c>
      <c r="G1747" s="238">
        <v>0</v>
      </c>
      <c r="H1747" s="238">
        <v>0</v>
      </c>
      <c r="I1747" s="238">
        <v>0</v>
      </c>
      <c r="J1747" s="238">
        <v>0</v>
      </c>
      <c r="K1747" s="238">
        <v>0.82799999999999996</v>
      </c>
      <c r="L1747" s="238">
        <v>0</v>
      </c>
      <c r="M1747" s="238">
        <v>0</v>
      </c>
      <c r="N1747" s="238">
        <v>8.6999999999999994E-2</v>
      </c>
      <c r="O1747" s="238">
        <v>0.55700000000000005</v>
      </c>
      <c r="P1747" s="238">
        <v>3.0430000000000001</v>
      </c>
      <c r="Q1747" s="238">
        <v>3.7440000000000002</v>
      </c>
      <c r="R1747" s="238">
        <v>19.710999999999999</v>
      </c>
      <c r="S1747" s="238">
        <v>16.088000000000001</v>
      </c>
      <c r="T1747" s="238">
        <v>34.229999999999997</v>
      </c>
      <c r="U1747" s="238">
        <v>33.572000000000003</v>
      </c>
      <c r="V1747" s="238">
        <v>27.975999999999999</v>
      </c>
      <c r="W1747" s="238">
        <v>4.1749999999999998</v>
      </c>
      <c r="X1747" s="238">
        <v>1.649</v>
      </c>
      <c r="Y1747" s="238">
        <v>1.8979999999999999</v>
      </c>
      <c r="Z1747" s="238">
        <v>1.492</v>
      </c>
      <c r="AA1747" s="246">
        <v>0.98299999999999998</v>
      </c>
      <c r="AB1747" s="93"/>
    </row>
    <row r="1748" spans="1:28" ht="19.5" customHeight="1" x14ac:dyDescent="0.15">
      <c r="A1748" s="191"/>
      <c r="B1748" s="195" t="s">
        <v>65</v>
      </c>
      <c r="C1748" s="195" t="s">
        <v>159</v>
      </c>
      <c r="D1748" s="186" t="s">
        <v>160</v>
      </c>
      <c r="E1748" s="186" t="s">
        <v>184</v>
      </c>
      <c r="F1748" s="238">
        <v>507.11</v>
      </c>
      <c r="G1748" s="238">
        <v>0</v>
      </c>
      <c r="H1748" s="238">
        <v>0.3</v>
      </c>
      <c r="I1748" s="238">
        <v>3.33</v>
      </c>
      <c r="J1748" s="238">
        <v>0.49</v>
      </c>
      <c r="K1748" s="238">
        <v>6.47</v>
      </c>
      <c r="L1748" s="238">
        <v>1.98</v>
      </c>
      <c r="M1748" s="238">
        <v>4.96</v>
      </c>
      <c r="N1748" s="238">
        <v>3.58</v>
      </c>
      <c r="O1748" s="238">
        <v>8.15</v>
      </c>
      <c r="P1748" s="238">
        <v>17.37</v>
      </c>
      <c r="Q1748" s="238">
        <v>43.74</v>
      </c>
      <c r="R1748" s="238">
        <v>112.72</v>
      </c>
      <c r="S1748" s="238">
        <v>107.28</v>
      </c>
      <c r="T1748" s="238">
        <v>108.88</v>
      </c>
      <c r="U1748" s="238">
        <v>38.909999999999997</v>
      </c>
      <c r="V1748" s="238">
        <v>31.71</v>
      </c>
      <c r="W1748" s="238">
        <v>3.17</v>
      </c>
      <c r="X1748" s="238">
        <v>7.79</v>
      </c>
      <c r="Y1748" s="238">
        <v>0.21</v>
      </c>
      <c r="Z1748" s="238">
        <v>0</v>
      </c>
      <c r="AA1748" s="246">
        <v>6.07</v>
      </c>
      <c r="AB1748" s="93"/>
    </row>
    <row r="1749" spans="1:28" ht="19.5" customHeight="1" x14ac:dyDescent="0.15">
      <c r="A1749" s="191"/>
      <c r="B1749" s="195"/>
      <c r="C1749" s="195"/>
      <c r="D1749" s="195"/>
      <c r="E1749" s="186" t="s">
        <v>150</v>
      </c>
      <c r="F1749" s="238">
        <v>118.39</v>
      </c>
      <c r="G1749" s="238">
        <v>0</v>
      </c>
      <c r="H1749" s="238">
        <v>0</v>
      </c>
      <c r="I1749" s="238">
        <v>0</v>
      </c>
      <c r="J1749" s="238">
        <v>0</v>
      </c>
      <c r="K1749" s="238">
        <v>0.64500000000000002</v>
      </c>
      <c r="L1749" s="238">
        <v>0.23699999999999999</v>
      </c>
      <c r="M1749" s="238">
        <v>0.69099999999999995</v>
      </c>
      <c r="N1749" s="238">
        <v>0.57299999999999995</v>
      </c>
      <c r="O1749" s="238">
        <v>1.456</v>
      </c>
      <c r="P1749" s="238">
        <v>3.472</v>
      </c>
      <c r="Q1749" s="238">
        <v>9.6259999999999994</v>
      </c>
      <c r="R1749" s="238">
        <v>25.933</v>
      </c>
      <c r="S1749" s="238">
        <v>25.742000000000001</v>
      </c>
      <c r="T1749" s="238">
        <v>27.231000000000002</v>
      </c>
      <c r="U1749" s="238">
        <v>10.093999999999999</v>
      </c>
      <c r="V1749" s="238">
        <v>8.2430000000000003</v>
      </c>
      <c r="W1749" s="238">
        <v>0.82299999999999995</v>
      </c>
      <c r="X1749" s="238">
        <v>1.9910000000000001</v>
      </c>
      <c r="Y1749" s="238">
        <v>5.5E-2</v>
      </c>
      <c r="Z1749" s="238">
        <v>0</v>
      </c>
      <c r="AA1749" s="246">
        <v>1.5780000000000001</v>
      </c>
      <c r="AB1749" s="93"/>
    </row>
    <row r="1750" spans="1:28" ht="19.5" customHeight="1" x14ac:dyDescent="0.15">
      <c r="A1750" s="191" t="s">
        <v>85</v>
      </c>
      <c r="B1750" s="195"/>
      <c r="C1750" s="195"/>
      <c r="D1750" s="186" t="s">
        <v>166</v>
      </c>
      <c r="E1750" s="186" t="s">
        <v>184</v>
      </c>
      <c r="F1750" s="238">
        <v>142.83000000000001</v>
      </c>
      <c r="G1750" s="238">
        <v>0</v>
      </c>
      <c r="H1750" s="238">
        <v>0</v>
      </c>
      <c r="I1750" s="238">
        <v>0</v>
      </c>
      <c r="J1750" s="238">
        <v>0.46</v>
      </c>
      <c r="K1750" s="238">
        <v>0</v>
      </c>
      <c r="L1750" s="238">
        <v>2.8</v>
      </c>
      <c r="M1750" s="238">
        <v>0</v>
      </c>
      <c r="N1750" s="238">
        <v>1.06</v>
      </c>
      <c r="O1750" s="238">
        <v>0</v>
      </c>
      <c r="P1750" s="238">
        <v>0.68</v>
      </c>
      <c r="Q1750" s="238">
        <v>0</v>
      </c>
      <c r="R1750" s="238">
        <v>0</v>
      </c>
      <c r="S1750" s="238">
        <v>13.32</v>
      </c>
      <c r="T1750" s="238">
        <v>0</v>
      </c>
      <c r="U1750" s="238">
        <v>0</v>
      </c>
      <c r="V1750" s="238">
        <v>0</v>
      </c>
      <c r="W1750" s="238">
        <v>0</v>
      </c>
      <c r="X1750" s="238">
        <v>1.56</v>
      </c>
      <c r="Y1750" s="238">
        <v>0.57999999999999996</v>
      </c>
      <c r="Z1750" s="238">
        <v>22.6</v>
      </c>
      <c r="AA1750" s="246">
        <v>99.77</v>
      </c>
      <c r="AB1750" s="93"/>
    </row>
    <row r="1751" spans="1:28" ht="19.5" customHeight="1" x14ac:dyDescent="0.15">
      <c r="A1751" s="191"/>
      <c r="B1751" s="195"/>
      <c r="C1751" s="195" t="s">
        <v>162</v>
      </c>
      <c r="D1751" s="195"/>
      <c r="E1751" s="186" t="s">
        <v>150</v>
      </c>
      <c r="F1751" s="238">
        <v>37.445</v>
      </c>
      <c r="G1751" s="238">
        <v>0</v>
      </c>
      <c r="H1751" s="238">
        <v>0</v>
      </c>
      <c r="I1751" s="238">
        <v>0</v>
      </c>
      <c r="J1751" s="238">
        <v>5.0000000000000001E-3</v>
      </c>
      <c r="K1751" s="238">
        <v>0</v>
      </c>
      <c r="L1751" s="238">
        <v>7.6999999999999999E-2</v>
      </c>
      <c r="M1751" s="238">
        <v>0</v>
      </c>
      <c r="N1751" s="238">
        <v>8.2000000000000003E-2</v>
      </c>
      <c r="O1751" s="238">
        <v>0</v>
      </c>
      <c r="P1751" s="238">
        <v>6.3E-2</v>
      </c>
      <c r="Q1751" s="238">
        <v>0</v>
      </c>
      <c r="R1751" s="238">
        <v>0</v>
      </c>
      <c r="S1751" s="238">
        <v>3.0070000000000001</v>
      </c>
      <c r="T1751" s="238">
        <v>0</v>
      </c>
      <c r="U1751" s="238">
        <v>0</v>
      </c>
      <c r="V1751" s="238">
        <v>0</v>
      </c>
      <c r="W1751" s="238">
        <v>0</v>
      </c>
      <c r="X1751" s="238">
        <v>0.44700000000000001</v>
      </c>
      <c r="Y1751" s="238">
        <v>0.16800000000000001</v>
      </c>
      <c r="Z1751" s="238">
        <v>6.4589999999999996</v>
      </c>
      <c r="AA1751" s="246">
        <v>27.137</v>
      </c>
      <c r="AB1751" s="93"/>
    </row>
    <row r="1752" spans="1:28" ht="19.5" customHeight="1" x14ac:dyDescent="0.15">
      <c r="A1752" s="191"/>
      <c r="B1752" s="195" t="s">
        <v>20</v>
      </c>
      <c r="C1752" s="195"/>
      <c r="D1752" s="186" t="s">
        <v>164</v>
      </c>
      <c r="E1752" s="186" t="s">
        <v>184</v>
      </c>
      <c r="F1752" s="238">
        <v>0</v>
      </c>
      <c r="G1752" s="238">
        <v>0</v>
      </c>
      <c r="H1752" s="238">
        <v>0</v>
      </c>
      <c r="I1752" s="238">
        <v>0</v>
      </c>
      <c r="J1752" s="238">
        <v>0</v>
      </c>
      <c r="K1752" s="238">
        <v>0</v>
      </c>
      <c r="L1752" s="238">
        <v>0</v>
      </c>
      <c r="M1752" s="238">
        <v>0</v>
      </c>
      <c r="N1752" s="238">
        <v>0</v>
      </c>
      <c r="O1752" s="238">
        <v>0</v>
      </c>
      <c r="P1752" s="238">
        <v>0</v>
      </c>
      <c r="Q1752" s="238">
        <v>0</v>
      </c>
      <c r="R1752" s="238">
        <v>0</v>
      </c>
      <c r="S1752" s="238">
        <v>0</v>
      </c>
      <c r="T1752" s="238">
        <v>0</v>
      </c>
      <c r="U1752" s="238">
        <v>0</v>
      </c>
      <c r="V1752" s="238">
        <v>0</v>
      </c>
      <c r="W1752" s="238">
        <v>0</v>
      </c>
      <c r="X1752" s="238">
        <v>0</v>
      </c>
      <c r="Y1752" s="238">
        <v>0</v>
      </c>
      <c r="Z1752" s="238">
        <v>0</v>
      </c>
      <c r="AA1752" s="246">
        <v>0</v>
      </c>
      <c r="AB1752" s="93"/>
    </row>
    <row r="1753" spans="1:28" ht="19.5" customHeight="1" x14ac:dyDescent="0.15">
      <c r="A1753" s="191"/>
      <c r="B1753" s="195"/>
      <c r="C1753" s="195"/>
      <c r="D1753" s="195"/>
      <c r="E1753" s="186" t="s">
        <v>150</v>
      </c>
      <c r="F1753" s="238">
        <v>0</v>
      </c>
      <c r="G1753" s="238">
        <v>0</v>
      </c>
      <c r="H1753" s="238">
        <v>0</v>
      </c>
      <c r="I1753" s="238">
        <v>0</v>
      </c>
      <c r="J1753" s="238">
        <v>0</v>
      </c>
      <c r="K1753" s="238">
        <v>0</v>
      </c>
      <c r="L1753" s="238">
        <v>0</v>
      </c>
      <c r="M1753" s="238">
        <v>0</v>
      </c>
      <c r="N1753" s="238">
        <v>0</v>
      </c>
      <c r="O1753" s="238">
        <v>0</v>
      </c>
      <c r="P1753" s="238">
        <v>0</v>
      </c>
      <c r="Q1753" s="238">
        <v>0</v>
      </c>
      <c r="R1753" s="238">
        <v>0</v>
      </c>
      <c r="S1753" s="238">
        <v>0</v>
      </c>
      <c r="T1753" s="238">
        <v>0</v>
      </c>
      <c r="U1753" s="238">
        <v>0</v>
      </c>
      <c r="V1753" s="238">
        <v>0</v>
      </c>
      <c r="W1753" s="238">
        <v>0</v>
      </c>
      <c r="X1753" s="238">
        <v>0</v>
      </c>
      <c r="Y1753" s="238">
        <v>0</v>
      </c>
      <c r="Z1753" s="238">
        <v>0</v>
      </c>
      <c r="AA1753" s="246">
        <v>0</v>
      </c>
      <c r="AB1753" s="93"/>
    </row>
    <row r="1754" spans="1:28" ht="19.5" customHeight="1" x14ac:dyDescent="0.15">
      <c r="A1754" s="191"/>
      <c r="B1754" s="194"/>
      <c r="C1754" s="190" t="s">
        <v>165</v>
      </c>
      <c r="D1754" s="185"/>
      <c r="E1754" s="186" t="s">
        <v>184</v>
      </c>
      <c r="F1754" s="238">
        <v>10091.34</v>
      </c>
      <c r="G1754" s="238">
        <v>0</v>
      </c>
      <c r="H1754" s="238">
        <v>3.34</v>
      </c>
      <c r="I1754" s="238">
        <v>57.07</v>
      </c>
      <c r="J1754" s="238">
        <v>65.319999999999993</v>
      </c>
      <c r="K1754" s="238">
        <v>72.98</v>
      </c>
      <c r="L1754" s="238">
        <v>100.12</v>
      </c>
      <c r="M1754" s="238">
        <v>178.99</v>
      </c>
      <c r="N1754" s="238">
        <v>257.82</v>
      </c>
      <c r="O1754" s="238">
        <v>115.23</v>
      </c>
      <c r="P1754" s="238">
        <v>232.98</v>
      </c>
      <c r="Q1754" s="238">
        <v>664.21</v>
      </c>
      <c r="R1754" s="238">
        <v>1091.6600000000001</v>
      </c>
      <c r="S1754" s="238">
        <v>1574.76</v>
      </c>
      <c r="T1754" s="238">
        <v>2976.1</v>
      </c>
      <c r="U1754" s="238">
        <v>1600.6</v>
      </c>
      <c r="V1754" s="238">
        <v>627.05999999999995</v>
      </c>
      <c r="W1754" s="238">
        <v>206.53</v>
      </c>
      <c r="X1754" s="238">
        <v>90.09</v>
      </c>
      <c r="Y1754" s="238">
        <v>81.709999999999994</v>
      </c>
      <c r="Z1754" s="238">
        <v>23.32</v>
      </c>
      <c r="AA1754" s="246">
        <v>71.45</v>
      </c>
      <c r="AB1754" s="93"/>
    </row>
    <row r="1755" spans="1:28" ht="19.5" customHeight="1" thickBot="1" x14ac:dyDescent="0.2">
      <c r="A1755" s="196"/>
      <c r="B1755" s="197"/>
      <c r="C1755" s="197"/>
      <c r="D1755" s="198"/>
      <c r="E1755" s="199" t="s">
        <v>150</v>
      </c>
      <c r="F1755" s="238">
        <v>1414.1559999999999</v>
      </c>
      <c r="G1755" s="249">
        <v>0</v>
      </c>
      <c r="H1755" s="248">
        <v>0</v>
      </c>
      <c r="I1755" s="248">
        <v>1.4419999999999999</v>
      </c>
      <c r="J1755" s="248">
        <v>3.282</v>
      </c>
      <c r="K1755" s="248">
        <v>5.1239999999999997</v>
      </c>
      <c r="L1755" s="248">
        <v>9.0150000000000006</v>
      </c>
      <c r="M1755" s="248">
        <v>17.913</v>
      </c>
      <c r="N1755" s="248">
        <v>28.376999999999999</v>
      </c>
      <c r="O1755" s="248">
        <v>13.818</v>
      </c>
      <c r="P1755" s="248">
        <v>29.763000000000002</v>
      </c>
      <c r="Q1755" s="248">
        <v>91.886999999999901</v>
      </c>
      <c r="R1755" s="248">
        <v>155.24100000000001</v>
      </c>
      <c r="S1755" s="248">
        <v>228.09</v>
      </c>
      <c r="T1755" s="248">
        <v>434.30700000000002</v>
      </c>
      <c r="U1755" s="248">
        <v>234.852</v>
      </c>
      <c r="V1755" s="248">
        <v>91.614999999999995</v>
      </c>
      <c r="W1755" s="248">
        <v>30.382000000000001</v>
      </c>
      <c r="X1755" s="248">
        <v>13.148999999999999</v>
      </c>
      <c r="Y1755" s="248">
        <v>11.97</v>
      </c>
      <c r="Z1755" s="248">
        <v>3.4279999999999999</v>
      </c>
      <c r="AA1755" s="247">
        <v>10.500999999999999</v>
      </c>
      <c r="AB1755" s="93"/>
    </row>
    <row r="1756" spans="1:28" ht="19.5" customHeight="1" x14ac:dyDescent="0.15">
      <c r="A1756" s="390" t="s">
        <v>119</v>
      </c>
      <c r="B1756" s="393" t="s">
        <v>120</v>
      </c>
      <c r="C1756" s="394"/>
      <c r="D1756" s="395"/>
      <c r="E1756" s="195" t="s">
        <v>184</v>
      </c>
      <c r="F1756" s="246">
        <v>229.03</v>
      </c>
    </row>
    <row r="1757" spans="1:28" ht="19.5" customHeight="1" x14ac:dyDescent="0.15">
      <c r="A1757" s="391"/>
      <c r="B1757" s="396" t="s">
        <v>206</v>
      </c>
      <c r="C1757" s="397"/>
      <c r="D1757" s="398"/>
      <c r="E1757" s="186" t="s">
        <v>184</v>
      </c>
      <c r="F1757" s="246">
        <v>97.27</v>
      </c>
    </row>
    <row r="1758" spans="1:28" ht="19.5" customHeight="1" x14ac:dyDescent="0.15">
      <c r="A1758" s="392"/>
      <c r="B1758" s="396" t="s">
        <v>207</v>
      </c>
      <c r="C1758" s="397"/>
      <c r="D1758" s="398"/>
      <c r="E1758" s="186" t="s">
        <v>184</v>
      </c>
      <c r="F1758" s="246">
        <v>131.76</v>
      </c>
    </row>
    <row r="1759" spans="1:28" ht="19.5" customHeight="1" thickBot="1" x14ac:dyDescent="0.2">
      <c r="A1759" s="399" t="s">
        <v>205</v>
      </c>
      <c r="B1759" s="400"/>
      <c r="C1759" s="400"/>
      <c r="D1759" s="401"/>
      <c r="E1759" s="200" t="s">
        <v>184</v>
      </c>
      <c r="F1759" s="245">
        <v>0</v>
      </c>
    </row>
    <row r="1761" spans="1:28" ht="19.5" customHeight="1" x14ac:dyDescent="0.15">
      <c r="A1761" s="88" t="s">
        <v>387</v>
      </c>
      <c r="F1761" s="259" t="s">
        <v>509</v>
      </c>
    </row>
    <row r="1762" spans="1:28" ht="19.5" customHeight="1" thickBot="1" x14ac:dyDescent="0.2">
      <c r="A1762" s="387" t="s">
        <v>28</v>
      </c>
      <c r="B1762" s="389"/>
      <c r="C1762" s="389"/>
      <c r="D1762" s="389"/>
      <c r="E1762" s="389"/>
      <c r="F1762" s="389"/>
      <c r="G1762" s="389"/>
      <c r="H1762" s="389"/>
      <c r="I1762" s="389"/>
      <c r="J1762" s="389"/>
      <c r="K1762" s="389"/>
      <c r="L1762" s="389"/>
      <c r="M1762" s="389"/>
      <c r="N1762" s="389"/>
      <c r="O1762" s="389"/>
      <c r="P1762" s="389"/>
      <c r="Q1762" s="389"/>
      <c r="R1762" s="389"/>
      <c r="S1762" s="389"/>
      <c r="T1762" s="389"/>
      <c r="U1762" s="389"/>
      <c r="V1762" s="389"/>
      <c r="W1762" s="389"/>
      <c r="X1762" s="389"/>
      <c r="Y1762" s="389"/>
      <c r="Z1762" s="389"/>
      <c r="AA1762" s="389"/>
    </row>
    <row r="1763" spans="1:28" ht="19.5" customHeight="1" x14ac:dyDescent="0.15">
      <c r="A1763" s="182" t="s">
        <v>180</v>
      </c>
      <c r="B1763" s="183"/>
      <c r="C1763" s="183"/>
      <c r="D1763" s="183"/>
      <c r="E1763" s="183"/>
      <c r="F1763" s="90" t="s">
        <v>181</v>
      </c>
      <c r="G1763" s="91"/>
      <c r="H1763" s="91"/>
      <c r="I1763" s="91"/>
      <c r="J1763" s="91"/>
      <c r="K1763" s="91"/>
      <c r="L1763" s="91"/>
      <c r="M1763" s="91"/>
      <c r="N1763" s="91"/>
      <c r="O1763" s="91"/>
      <c r="P1763" s="91"/>
      <c r="Q1763" s="258"/>
      <c r="R1763" s="92"/>
      <c r="S1763" s="91"/>
      <c r="T1763" s="91"/>
      <c r="U1763" s="91"/>
      <c r="V1763" s="91"/>
      <c r="W1763" s="91"/>
      <c r="X1763" s="91"/>
      <c r="Y1763" s="91"/>
      <c r="Z1763" s="91"/>
      <c r="AA1763" s="257" t="s">
        <v>182</v>
      </c>
      <c r="AB1763" s="93"/>
    </row>
    <row r="1764" spans="1:28" ht="19.5" customHeight="1" x14ac:dyDescent="0.15">
      <c r="A1764" s="184" t="s">
        <v>183</v>
      </c>
      <c r="B1764" s="185"/>
      <c r="C1764" s="185"/>
      <c r="D1764" s="185"/>
      <c r="E1764" s="186" t="s">
        <v>184</v>
      </c>
      <c r="F1764" s="238">
        <v>6009.53</v>
      </c>
      <c r="G1764" s="254" t="s">
        <v>185</v>
      </c>
      <c r="H1764" s="254" t="s">
        <v>186</v>
      </c>
      <c r="I1764" s="254" t="s">
        <v>187</v>
      </c>
      <c r="J1764" s="254" t="s">
        <v>188</v>
      </c>
      <c r="K1764" s="254" t="s">
        <v>228</v>
      </c>
      <c r="L1764" s="254" t="s">
        <v>229</v>
      </c>
      <c r="M1764" s="254" t="s">
        <v>230</v>
      </c>
      <c r="N1764" s="254" t="s">
        <v>231</v>
      </c>
      <c r="O1764" s="254" t="s">
        <v>232</v>
      </c>
      <c r="P1764" s="254" t="s">
        <v>233</v>
      </c>
      <c r="Q1764" s="256" t="s">
        <v>234</v>
      </c>
      <c r="R1764" s="255" t="s">
        <v>235</v>
      </c>
      <c r="S1764" s="254" t="s">
        <v>236</v>
      </c>
      <c r="T1764" s="254" t="s">
        <v>237</v>
      </c>
      <c r="U1764" s="254" t="s">
        <v>238</v>
      </c>
      <c r="V1764" s="254" t="s">
        <v>239</v>
      </c>
      <c r="W1764" s="254" t="s">
        <v>42</v>
      </c>
      <c r="X1764" s="254" t="s">
        <v>147</v>
      </c>
      <c r="Y1764" s="254" t="s">
        <v>148</v>
      </c>
      <c r="Z1764" s="254" t="s">
        <v>149</v>
      </c>
      <c r="AA1764" s="251"/>
      <c r="AB1764" s="93"/>
    </row>
    <row r="1765" spans="1:28" ht="19.5" customHeight="1" x14ac:dyDescent="0.15">
      <c r="A1765" s="187"/>
      <c r="B1765" s="188"/>
      <c r="C1765" s="188"/>
      <c r="D1765" s="188"/>
      <c r="E1765" s="186" t="s">
        <v>150</v>
      </c>
      <c r="F1765" s="238">
        <v>1247.6969999999999</v>
      </c>
      <c r="G1765" s="252"/>
      <c r="H1765" s="252"/>
      <c r="I1765" s="252"/>
      <c r="J1765" s="252"/>
      <c r="K1765" s="252"/>
      <c r="L1765" s="252"/>
      <c r="M1765" s="252"/>
      <c r="N1765" s="252"/>
      <c r="O1765" s="252"/>
      <c r="P1765" s="252"/>
      <c r="Q1765" s="253"/>
      <c r="R1765" s="94"/>
      <c r="S1765" s="252"/>
      <c r="T1765" s="252"/>
      <c r="U1765" s="252"/>
      <c r="V1765" s="252"/>
      <c r="W1765" s="252"/>
      <c r="X1765" s="252"/>
      <c r="Y1765" s="252"/>
      <c r="Z1765" s="252"/>
      <c r="AA1765" s="251" t="s">
        <v>151</v>
      </c>
      <c r="AB1765" s="93"/>
    </row>
    <row r="1766" spans="1:28" ht="19.5" customHeight="1" x14ac:dyDescent="0.15">
      <c r="A1766" s="189"/>
      <c r="B1766" s="190" t="s">
        <v>152</v>
      </c>
      <c r="C1766" s="185"/>
      <c r="D1766" s="185"/>
      <c r="E1766" s="186" t="s">
        <v>184</v>
      </c>
      <c r="F1766" s="238">
        <v>5964.98</v>
      </c>
      <c r="G1766" s="238">
        <v>0</v>
      </c>
      <c r="H1766" s="238">
        <v>28.42</v>
      </c>
      <c r="I1766" s="238">
        <v>51.04</v>
      </c>
      <c r="J1766" s="238">
        <v>111.86</v>
      </c>
      <c r="K1766" s="238">
        <v>81.78</v>
      </c>
      <c r="L1766" s="238">
        <v>83.89</v>
      </c>
      <c r="M1766" s="238">
        <v>132.77000000000001</v>
      </c>
      <c r="N1766" s="238">
        <v>242.28</v>
      </c>
      <c r="O1766" s="238">
        <v>307.39</v>
      </c>
      <c r="P1766" s="238">
        <v>408.01</v>
      </c>
      <c r="Q1766" s="238">
        <v>427.08</v>
      </c>
      <c r="R1766" s="238">
        <v>648.76</v>
      </c>
      <c r="S1766" s="238">
        <v>952.52</v>
      </c>
      <c r="T1766" s="238">
        <v>1263.03</v>
      </c>
      <c r="U1766" s="238">
        <v>619.27</v>
      </c>
      <c r="V1766" s="238">
        <v>192.23</v>
      </c>
      <c r="W1766" s="238">
        <v>113.41</v>
      </c>
      <c r="X1766" s="238">
        <v>63.98</v>
      </c>
      <c r="Y1766" s="238">
        <v>85.87</v>
      </c>
      <c r="Z1766" s="238">
        <v>25.02</v>
      </c>
      <c r="AA1766" s="246">
        <v>126.37</v>
      </c>
      <c r="AB1766" s="93"/>
    </row>
    <row r="1767" spans="1:28" ht="19.5" customHeight="1" x14ac:dyDescent="0.15">
      <c r="A1767" s="191"/>
      <c r="B1767" s="192"/>
      <c r="C1767" s="188"/>
      <c r="D1767" s="188"/>
      <c r="E1767" s="186" t="s">
        <v>150</v>
      </c>
      <c r="F1767" s="238">
        <v>1247.6969999999999</v>
      </c>
      <c r="G1767" s="238">
        <v>0</v>
      </c>
      <c r="H1767" s="238">
        <v>0</v>
      </c>
      <c r="I1767" s="238">
        <v>0.88800000000000001</v>
      </c>
      <c r="J1767" s="238">
        <v>3.9990000000000001</v>
      </c>
      <c r="K1767" s="238">
        <v>7.407</v>
      </c>
      <c r="L1767" s="238">
        <v>11.676</v>
      </c>
      <c r="M1767" s="238">
        <v>26.155000000000001</v>
      </c>
      <c r="N1767" s="238">
        <v>60.497</v>
      </c>
      <c r="O1767" s="238">
        <v>81.100999999999999</v>
      </c>
      <c r="P1767" s="238">
        <v>105.994</v>
      </c>
      <c r="Q1767" s="238">
        <v>106.732</v>
      </c>
      <c r="R1767" s="238">
        <v>136.655</v>
      </c>
      <c r="S1767" s="238">
        <v>182.61799999999999</v>
      </c>
      <c r="T1767" s="238">
        <v>234.861999999999</v>
      </c>
      <c r="U1767" s="238">
        <v>135.72900000000001</v>
      </c>
      <c r="V1767" s="238">
        <v>47.631</v>
      </c>
      <c r="W1767" s="238">
        <v>26.997</v>
      </c>
      <c r="X1767" s="238">
        <v>16.757000000000001</v>
      </c>
      <c r="Y1767" s="238">
        <v>23.257000000000001</v>
      </c>
      <c r="Z1767" s="238">
        <v>6.9219999999999997</v>
      </c>
      <c r="AA1767" s="246">
        <v>31.82</v>
      </c>
      <c r="AB1767" s="93"/>
    </row>
    <row r="1768" spans="1:28" ht="19.5" customHeight="1" x14ac:dyDescent="0.15">
      <c r="A1768" s="191"/>
      <c r="B1768" s="193"/>
      <c r="C1768" s="190" t="s">
        <v>152</v>
      </c>
      <c r="D1768" s="185"/>
      <c r="E1768" s="186" t="s">
        <v>184</v>
      </c>
      <c r="F1768" s="238">
        <v>2550.9</v>
      </c>
      <c r="G1768" s="238">
        <v>0</v>
      </c>
      <c r="H1768" s="238">
        <v>25.08</v>
      </c>
      <c r="I1768" s="238">
        <v>35.15</v>
      </c>
      <c r="J1768" s="238">
        <v>94.24</v>
      </c>
      <c r="K1768" s="238">
        <v>35.869999999999997</v>
      </c>
      <c r="L1768" s="238">
        <v>47.28</v>
      </c>
      <c r="M1768" s="238">
        <v>112.12</v>
      </c>
      <c r="N1768" s="238">
        <v>205.48</v>
      </c>
      <c r="O1768" s="238">
        <v>266.57</v>
      </c>
      <c r="P1768" s="238">
        <v>329.76</v>
      </c>
      <c r="Q1768" s="238">
        <v>282.86</v>
      </c>
      <c r="R1768" s="238">
        <v>233.39</v>
      </c>
      <c r="S1768" s="238">
        <v>254.24</v>
      </c>
      <c r="T1768" s="238">
        <v>242.87</v>
      </c>
      <c r="U1768" s="238">
        <v>178.33</v>
      </c>
      <c r="V1768" s="238">
        <v>40.549999999999997</v>
      </c>
      <c r="W1768" s="238">
        <v>56.67</v>
      </c>
      <c r="X1768" s="238">
        <v>35.15</v>
      </c>
      <c r="Y1768" s="238">
        <v>58.81</v>
      </c>
      <c r="Z1768" s="238">
        <v>6.12</v>
      </c>
      <c r="AA1768" s="246">
        <v>10.36</v>
      </c>
      <c r="AB1768" s="93"/>
    </row>
    <row r="1769" spans="1:28" ht="19.5" customHeight="1" x14ac:dyDescent="0.15">
      <c r="A1769" s="191"/>
      <c r="B1769" s="194"/>
      <c r="C1769" s="194"/>
      <c r="D1769" s="188"/>
      <c r="E1769" s="186" t="s">
        <v>150</v>
      </c>
      <c r="F1769" s="238">
        <v>688.99900000000002</v>
      </c>
      <c r="G1769" s="238">
        <v>0</v>
      </c>
      <c r="H1769" s="238">
        <v>0</v>
      </c>
      <c r="I1769" s="238">
        <v>0.57099999999999995</v>
      </c>
      <c r="J1769" s="238">
        <v>3.1360000000000001</v>
      </c>
      <c r="K1769" s="238">
        <v>3.9649999999999999</v>
      </c>
      <c r="L1769" s="238">
        <v>8.3490000000000002</v>
      </c>
      <c r="M1769" s="238">
        <v>23.989000000000001</v>
      </c>
      <c r="N1769" s="238">
        <v>56.423000000000002</v>
      </c>
      <c r="O1769" s="238">
        <v>75.992000000000004</v>
      </c>
      <c r="P1769" s="238">
        <v>94.924000000000007</v>
      </c>
      <c r="Q1769" s="238">
        <v>85.14</v>
      </c>
      <c r="R1769" s="238">
        <v>69.581999999999994</v>
      </c>
      <c r="S1769" s="238">
        <v>72.933000000000007</v>
      </c>
      <c r="T1769" s="238">
        <v>69.921000000000006</v>
      </c>
      <c r="U1769" s="238">
        <v>56.268000000000001</v>
      </c>
      <c r="V1769" s="238">
        <v>14.282</v>
      </c>
      <c r="W1769" s="238">
        <v>17.614000000000001</v>
      </c>
      <c r="X1769" s="238">
        <v>11.938000000000001</v>
      </c>
      <c r="Y1769" s="238">
        <v>18.454000000000001</v>
      </c>
      <c r="Z1769" s="238">
        <v>2.5249999999999999</v>
      </c>
      <c r="AA1769" s="246">
        <v>2.9929999999999999</v>
      </c>
      <c r="AB1769" s="93"/>
    </row>
    <row r="1770" spans="1:28" ht="19.5" customHeight="1" x14ac:dyDescent="0.15">
      <c r="A1770" s="191"/>
      <c r="B1770" s="195"/>
      <c r="C1770" s="186"/>
      <c r="D1770" s="186" t="s">
        <v>153</v>
      </c>
      <c r="E1770" s="186" t="s">
        <v>184</v>
      </c>
      <c r="F1770" s="238">
        <v>2499.7600000000002</v>
      </c>
      <c r="G1770" s="238">
        <v>0</v>
      </c>
      <c r="H1770" s="238">
        <v>24.22</v>
      </c>
      <c r="I1770" s="238">
        <v>34.520000000000003</v>
      </c>
      <c r="J1770" s="238">
        <v>88.11</v>
      </c>
      <c r="K1770" s="238">
        <v>31.78</v>
      </c>
      <c r="L1770" s="238">
        <v>42.87</v>
      </c>
      <c r="M1770" s="238">
        <v>110.75</v>
      </c>
      <c r="N1770" s="238">
        <v>202.97</v>
      </c>
      <c r="O1770" s="238">
        <v>265.61</v>
      </c>
      <c r="P1770" s="238">
        <v>328.85</v>
      </c>
      <c r="Q1770" s="238">
        <v>281.95</v>
      </c>
      <c r="R1770" s="238">
        <v>232.43</v>
      </c>
      <c r="S1770" s="238">
        <v>246.85</v>
      </c>
      <c r="T1770" s="238">
        <v>229.51</v>
      </c>
      <c r="U1770" s="238">
        <v>171.68</v>
      </c>
      <c r="V1770" s="238">
        <v>40.549999999999997</v>
      </c>
      <c r="W1770" s="238">
        <v>56.67</v>
      </c>
      <c r="X1770" s="238">
        <v>35.15</v>
      </c>
      <c r="Y1770" s="238">
        <v>58.81</v>
      </c>
      <c r="Z1770" s="238">
        <v>6.12</v>
      </c>
      <c r="AA1770" s="246">
        <v>10.36</v>
      </c>
      <c r="AB1770" s="93"/>
    </row>
    <row r="1771" spans="1:28" ht="19.5" customHeight="1" x14ac:dyDescent="0.15">
      <c r="A1771" s="191"/>
      <c r="B1771" s="195" t="s">
        <v>154</v>
      </c>
      <c r="C1771" s="195"/>
      <c r="D1771" s="195"/>
      <c r="E1771" s="186" t="s">
        <v>150</v>
      </c>
      <c r="F1771" s="238">
        <v>683.77300000000002</v>
      </c>
      <c r="G1771" s="238">
        <v>0</v>
      </c>
      <c r="H1771" s="238">
        <v>0</v>
      </c>
      <c r="I1771" s="238">
        <v>0.55500000000000005</v>
      </c>
      <c r="J1771" s="238">
        <v>2.8250000000000002</v>
      </c>
      <c r="K1771" s="238">
        <v>3.722</v>
      </c>
      <c r="L1771" s="238">
        <v>7.9240000000000004</v>
      </c>
      <c r="M1771" s="238">
        <v>23.852</v>
      </c>
      <c r="N1771" s="238">
        <v>55.851999999999997</v>
      </c>
      <c r="O1771" s="238">
        <v>75.751999999999995</v>
      </c>
      <c r="P1771" s="238">
        <v>94.78</v>
      </c>
      <c r="Q1771" s="238">
        <v>84.911000000000001</v>
      </c>
      <c r="R1771" s="238">
        <v>69.468999999999994</v>
      </c>
      <c r="S1771" s="238">
        <v>72.183000000000007</v>
      </c>
      <c r="T1771" s="238">
        <v>68.56</v>
      </c>
      <c r="U1771" s="238">
        <v>55.582000000000001</v>
      </c>
      <c r="V1771" s="238">
        <v>14.282</v>
      </c>
      <c r="W1771" s="238">
        <v>17.614000000000001</v>
      </c>
      <c r="X1771" s="238">
        <v>11.938000000000001</v>
      </c>
      <c r="Y1771" s="238">
        <v>18.454000000000001</v>
      </c>
      <c r="Z1771" s="238">
        <v>2.5249999999999999</v>
      </c>
      <c r="AA1771" s="246">
        <v>2.9929999999999999</v>
      </c>
      <c r="AB1771" s="93"/>
    </row>
    <row r="1772" spans="1:28" ht="19.5" customHeight="1" x14ac:dyDescent="0.15">
      <c r="A1772" s="191" t="s">
        <v>155</v>
      </c>
      <c r="B1772" s="195"/>
      <c r="C1772" s="195" t="s">
        <v>10</v>
      </c>
      <c r="D1772" s="186" t="s">
        <v>156</v>
      </c>
      <c r="E1772" s="186" t="s">
        <v>184</v>
      </c>
      <c r="F1772" s="238">
        <v>1346.89</v>
      </c>
      <c r="G1772" s="238">
        <v>0</v>
      </c>
      <c r="H1772" s="238">
        <v>0</v>
      </c>
      <c r="I1772" s="238">
        <v>14.01</v>
      </c>
      <c r="J1772" s="238">
        <v>16.37</v>
      </c>
      <c r="K1772" s="238">
        <v>19.77</v>
      </c>
      <c r="L1772" s="238">
        <v>33.76</v>
      </c>
      <c r="M1772" s="238">
        <v>78.52</v>
      </c>
      <c r="N1772" s="238">
        <v>178.54</v>
      </c>
      <c r="O1772" s="238">
        <v>204.66</v>
      </c>
      <c r="P1772" s="238">
        <v>210.49</v>
      </c>
      <c r="Q1772" s="238">
        <v>155.22999999999999</v>
      </c>
      <c r="R1772" s="238">
        <v>107.66</v>
      </c>
      <c r="S1772" s="238">
        <v>86.41</v>
      </c>
      <c r="T1772" s="238">
        <v>74.099999999999994</v>
      </c>
      <c r="U1772" s="238">
        <v>74.87</v>
      </c>
      <c r="V1772" s="238">
        <v>24.74</v>
      </c>
      <c r="W1772" s="238">
        <v>19.77</v>
      </c>
      <c r="X1772" s="238">
        <v>18.559999999999999</v>
      </c>
      <c r="Y1772" s="238">
        <v>21.07</v>
      </c>
      <c r="Z1772" s="238">
        <v>6.05</v>
      </c>
      <c r="AA1772" s="246">
        <v>2.31</v>
      </c>
      <c r="AB1772" s="93"/>
    </row>
    <row r="1773" spans="1:28" ht="19.5" customHeight="1" x14ac:dyDescent="0.15">
      <c r="A1773" s="191"/>
      <c r="B1773" s="195"/>
      <c r="C1773" s="195"/>
      <c r="D1773" s="195"/>
      <c r="E1773" s="186" t="s">
        <v>150</v>
      </c>
      <c r="F1773" s="238">
        <v>447.81</v>
      </c>
      <c r="G1773" s="238">
        <v>0</v>
      </c>
      <c r="H1773" s="238">
        <v>0</v>
      </c>
      <c r="I1773" s="238">
        <v>0.55500000000000005</v>
      </c>
      <c r="J1773" s="238">
        <v>1.962</v>
      </c>
      <c r="K1773" s="238">
        <v>3.3620000000000001</v>
      </c>
      <c r="L1773" s="238">
        <v>7.0579999999999998</v>
      </c>
      <c r="M1773" s="238">
        <v>19.559999999999999</v>
      </c>
      <c r="N1773" s="238">
        <v>51.698</v>
      </c>
      <c r="O1773" s="238">
        <v>64.763000000000005</v>
      </c>
      <c r="P1773" s="238">
        <v>71.105000000000004</v>
      </c>
      <c r="Q1773" s="238">
        <v>56.750000000000099</v>
      </c>
      <c r="R1773" s="238">
        <v>40.466999999999999</v>
      </c>
      <c r="S1773" s="238">
        <v>33.110999999999997</v>
      </c>
      <c r="T1773" s="238">
        <v>29.198</v>
      </c>
      <c r="U1773" s="238">
        <v>30.233000000000001</v>
      </c>
      <c r="V1773" s="238">
        <v>10.151</v>
      </c>
      <c r="W1773" s="238">
        <v>8.1080000000000005</v>
      </c>
      <c r="X1773" s="238">
        <v>7.6239999999999997</v>
      </c>
      <c r="Y1773" s="238">
        <v>8.64</v>
      </c>
      <c r="Z1773" s="238">
        <v>2.5099999999999998</v>
      </c>
      <c r="AA1773" s="246">
        <v>0.95499999999999996</v>
      </c>
      <c r="AB1773" s="93"/>
    </row>
    <row r="1774" spans="1:28" ht="19.5" customHeight="1" x14ac:dyDescent="0.15">
      <c r="A1774" s="191"/>
      <c r="B1774" s="195"/>
      <c r="C1774" s="195"/>
      <c r="D1774" s="186" t="s">
        <v>157</v>
      </c>
      <c r="E1774" s="186" t="s">
        <v>184</v>
      </c>
      <c r="F1774" s="238">
        <v>401.93</v>
      </c>
      <c r="G1774" s="238">
        <v>0</v>
      </c>
      <c r="H1774" s="238">
        <v>0</v>
      </c>
      <c r="I1774" s="238">
        <v>1.07</v>
      </c>
      <c r="J1774" s="238">
        <v>0</v>
      </c>
      <c r="K1774" s="238">
        <v>0</v>
      </c>
      <c r="L1774" s="238">
        <v>0.72</v>
      </c>
      <c r="M1774" s="238">
        <v>1.04</v>
      </c>
      <c r="N1774" s="238">
        <v>9.89</v>
      </c>
      <c r="O1774" s="238">
        <v>41.82</v>
      </c>
      <c r="P1774" s="238">
        <v>71.2</v>
      </c>
      <c r="Q1774" s="238">
        <v>75.84</v>
      </c>
      <c r="R1774" s="238">
        <v>64.87</v>
      </c>
      <c r="S1774" s="238">
        <v>63.56</v>
      </c>
      <c r="T1774" s="238">
        <v>29.94</v>
      </c>
      <c r="U1774" s="238">
        <v>28.49</v>
      </c>
      <c r="V1774" s="238">
        <v>1.82</v>
      </c>
      <c r="W1774" s="238">
        <v>8.07</v>
      </c>
      <c r="X1774" s="238">
        <v>1.52</v>
      </c>
      <c r="Y1774" s="238">
        <v>2.08</v>
      </c>
      <c r="Z1774" s="238">
        <v>0</v>
      </c>
      <c r="AA1774" s="246">
        <v>0</v>
      </c>
      <c r="AB1774" s="93"/>
    </row>
    <row r="1775" spans="1:28" ht="19.5" customHeight="1" x14ac:dyDescent="0.15">
      <c r="A1775" s="191"/>
      <c r="B1775" s="195"/>
      <c r="C1775" s="195"/>
      <c r="D1775" s="195"/>
      <c r="E1775" s="186" t="s">
        <v>150</v>
      </c>
      <c r="F1775" s="238">
        <v>87.924000000000007</v>
      </c>
      <c r="G1775" s="238">
        <v>0</v>
      </c>
      <c r="H1775" s="238">
        <v>0</v>
      </c>
      <c r="I1775" s="238">
        <v>0</v>
      </c>
      <c r="J1775" s="238">
        <v>0</v>
      </c>
      <c r="K1775" s="238">
        <v>0</v>
      </c>
      <c r="L1775" s="238">
        <v>8.5999999999999993E-2</v>
      </c>
      <c r="M1775" s="238">
        <v>0.14599999999999999</v>
      </c>
      <c r="N1775" s="238">
        <v>1.583</v>
      </c>
      <c r="O1775" s="238">
        <v>7.5279999999999996</v>
      </c>
      <c r="P1775" s="238">
        <v>14.161</v>
      </c>
      <c r="Q1775" s="238">
        <v>16.669</v>
      </c>
      <c r="R1775" s="238">
        <v>14.922000000000001</v>
      </c>
      <c r="S1775" s="238">
        <v>14.933</v>
      </c>
      <c r="T1775" s="238">
        <v>7.367</v>
      </c>
      <c r="U1775" s="238">
        <v>7.0419999999999998</v>
      </c>
      <c r="V1775" s="238">
        <v>0.46899999999999997</v>
      </c>
      <c r="W1775" s="238">
        <v>2.0819999999999999</v>
      </c>
      <c r="X1775" s="238">
        <v>0.39500000000000002</v>
      </c>
      <c r="Y1775" s="238">
        <v>0.54100000000000004</v>
      </c>
      <c r="Z1775" s="238">
        <v>0</v>
      </c>
      <c r="AA1775" s="246">
        <v>0</v>
      </c>
      <c r="AB1775" s="93"/>
    </row>
    <row r="1776" spans="1:28" ht="19.5" customHeight="1" x14ac:dyDescent="0.15">
      <c r="A1776" s="191"/>
      <c r="B1776" s="195" t="s">
        <v>158</v>
      </c>
      <c r="C1776" s="195" t="s">
        <v>159</v>
      </c>
      <c r="D1776" s="186" t="s">
        <v>160</v>
      </c>
      <c r="E1776" s="186" t="s">
        <v>184</v>
      </c>
      <c r="F1776" s="238">
        <v>526.89</v>
      </c>
      <c r="G1776" s="238">
        <v>0</v>
      </c>
      <c r="H1776" s="238">
        <v>0</v>
      </c>
      <c r="I1776" s="238">
        <v>0</v>
      </c>
      <c r="J1776" s="238">
        <v>0</v>
      </c>
      <c r="K1776" s="238">
        <v>0.7</v>
      </c>
      <c r="L1776" s="238">
        <v>5.0199999999999996</v>
      </c>
      <c r="M1776" s="238">
        <v>28.46</v>
      </c>
      <c r="N1776" s="238">
        <v>9.74</v>
      </c>
      <c r="O1776" s="238">
        <v>18.89</v>
      </c>
      <c r="P1776" s="238">
        <v>44.74</v>
      </c>
      <c r="Q1776" s="238">
        <v>39.15</v>
      </c>
      <c r="R1776" s="238">
        <v>47.27</v>
      </c>
      <c r="S1776" s="238">
        <v>73.75</v>
      </c>
      <c r="T1776" s="238">
        <v>107.09</v>
      </c>
      <c r="U1776" s="238">
        <v>54.8</v>
      </c>
      <c r="V1776" s="238">
        <v>12.03</v>
      </c>
      <c r="W1776" s="238">
        <v>27.38</v>
      </c>
      <c r="X1776" s="238">
        <v>15.07</v>
      </c>
      <c r="Y1776" s="238">
        <v>35.659999999999997</v>
      </c>
      <c r="Z1776" s="238">
        <v>0</v>
      </c>
      <c r="AA1776" s="246">
        <v>7.14</v>
      </c>
      <c r="AB1776" s="93"/>
    </row>
    <row r="1777" spans="1:28" ht="19.5" customHeight="1" x14ac:dyDescent="0.15">
      <c r="A1777" s="191"/>
      <c r="B1777" s="195"/>
      <c r="C1777" s="195"/>
      <c r="D1777" s="195"/>
      <c r="E1777" s="186" t="s">
        <v>150</v>
      </c>
      <c r="F1777" s="238">
        <v>121.967</v>
      </c>
      <c r="G1777" s="238">
        <v>0</v>
      </c>
      <c r="H1777" s="238">
        <v>0</v>
      </c>
      <c r="I1777" s="238">
        <v>0</v>
      </c>
      <c r="J1777" s="238">
        <v>0</v>
      </c>
      <c r="K1777" s="238">
        <v>7.0000000000000007E-2</v>
      </c>
      <c r="L1777" s="238">
        <v>0.60399999999999998</v>
      </c>
      <c r="M1777" s="238">
        <v>3.9870000000000001</v>
      </c>
      <c r="N1777" s="238">
        <v>1.56</v>
      </c>
      <c r="O1777" s="238">
        <v>3.4060000000000001</v>
      </c>
      <c r="P1777" s="238">
        <v>8.9459999999999997</v>
      </c>
      <c r="Q1777" s="238">
        <v>8.6</v>
      </c>
      <c r="R1777" s="238">
        <v>10.87</v>
      </c>
      <c r="S1777" s="238">
        <v>17.695</v>
      </c>
      <c r="T1777" s="238">
        <v>26.718</v>
      </c>
      <c r="U1777" s="238">
        <v>14.25</v>
      </c>
      <c r="V1777" s="238">
        <v>3.0920000000000001</v>
      </c>
      <c r="W1777" s="238">
        <v>7.1189999999999998</v>
      </c>
      <c r="X1777" s="238">
        <v>3.919</v>
      </c>
      <c r="Y1777" s="238">
        <v>9.2729999999999997</v>
      </c>
      <c r="Z1777" s="238">
        <v>0</v>
      </c>
      <c r="AA1777" s="246">
        <v>1.8580000000000001</v>
      </c>
      <c r="AB1777" s="93"/>
    </row>
    <row r="1778" spans="1:28" ht="19.5" customHeight="1" x14ac:dyDescent="0.15">
      <c r="A1778" s="191"/>
      <c r="B1778" s="195"/>
      <c r="C1778" s="195"/>
      <c r="D1778" s="186" t="s">
        <v>161</v>
      </c>
      <c r="E1778" s="186" t="s">
        <v>184</v>
      </c>
      <c r="F1778" s="238">
        <v>137.4</v>
      </c>
      <c r="G1778" s="238">
        <v>0</v>
      </c>
      <c r="H1778" s="238">
        <v>24.22</v>
      </c>
      <c r="I1778" s="238">
        <v>19.440000000000001</v>
      </c>
      <c r="J1778" s="238">
        <v>71.53</v>
      </c>
      <c r="K1778" s="238">
        <v>10.92</v>
      </c>
      <c r="L1778" s="238">
        <v>3</v>
      </c>
      <c r="M1778" s="238">
        <v>2.17</v>
      </c>
      <c r="N1778" s="238">
        <v>0</v>
      </c>
      <c r="O1778" s="238">
        <v>0</v>
      </c>
      <c r="P1778" s="238">
        <v>0</v>
      </c>
      <c r="Q1778" s="238">
        <v>1.44</v>
      </c>
      <c r="R1778" s="238">
        <v>1.5</v>
      </c>
      <c r="S1778" s="238">
        <v>0</v>
      </c>
      <c r="T1778" s="238">
        <v>0.5</v>
      </c>
      <c r="U1778" s="238">
        <v>0</v>
      </c>
      <c r="V1778" s="238">
        <v>1.7</v>
      </c>
      <c r="W1778" s="238">
        <v>0</v>
      </c>
      <c r="X1778" s="238">
        <v>0</v>
      </c>
      <c r="Y1778" s="238">
        <v>0</v>
      </c>
      <c r="Z1778" s="238">
        <v>7.0000000000000007E-2</v>
      </c>
      <c r="AA1778" s="246">
        <v>0.91</v>
      </c>
      <c r="AB1778" s="93"/>
    </row>
    <row r="1779" spans="1:28" ht="19.5" customHeight="1" x14ac:dyDescent="0.15">
      <c r="A1779" s="191"/>
      <c r="B1779" s="195"/>
      <c r="C1779" s="195"/>
      <c r="D1779" s="195"/>
      <c r="E1779" s="186" t="s">
        <v>150</v>
      </c>
      <c r="F1779" s="238">
        <v>2.597</v>
      </c>
      <c r="G1779" s="238">
        <v>0</v>
      </c>
      <c r="H1779" s="238">
        <v>0</v>
      </c>
      <c r="I1779" s="238">
        <v>0</v>
      </c>
      <c r="J1779" s="238">
        <v>0.86200000000000099</v>
      </c>
      <c r="K1779" s="238">
        <v>0.28000000000000003</v>
      </c>
      <c r="L1779" s="238">
        <v>0.115</v>
      </c>
      <c r="M1779" s="238">
        <v>0.126</v>
      </c>
      <c r="N1779" s="238">
        <v>0</v>
      </c>
      <c r="O1779" s="238">
        <v>0</v>
      </c>
      <c r="P1779" s="238">
        <v>0</v>
      </c>
      <c r="Q1779" s="238">
        <v>0.23200000000000001</v>
      </c>
      <c r="R1779" s="238">
        <v>0.20300000000000001</v>
      </c>
      <c r="S1779" s="238">
        <v>0</v>
      </c>
      <c r="T1779" s="238">
        <v>9.0999999999999998E-2</v>
      </c>
      <c r="U1779" s="238">
        <v>0</v>
      </c>
      <c r="V1779" s="238">
        <v>0.49299999999999999</v>
      </c>
      <c r="W1779" s="238">
        <v>0</v>
      </c>
      <c r="X1779" s="238">
        <v>0</v>
      </c>
      <c r="Y1779" s="238">
        <v>0</v>
      </c>
      <c r="Z1779" s="238">
        <v>1.4999999999999999E-2</v>
      </c>
      <c r="AA1779" s="246">
        <v>0.18</v>
      </c>
      <c r="AB1779" s="93"/>
    </row>
    <row r="1780" spans="1:28" ht="19.5" customHeight="1" x14ac:dyDescent="0.15">
      <c r="A1780" s="191"/>
      <c r="B1780" s="195"/>
      <c r="C1780" s="195" t="s">
        <v>162</v>
      </c>
      <c r="D1780" s="186" t="s">
        <v>163</v>
      </c>
      <c r="E1780" s="186" t="s">
        <v>184</v>
      </c>
      <c r="F1780" s="238">
        <v>85.13</v>
      </c>
      <c r="G1780" s="238">
        <v>0</v>
      </c>
      <c r="H1780" s="238">
        <v>0</v>
      </c>
      <c r="I1780" s="238">
        <v>0</v>
      </c>
      <c r="J1780" s="238">
        <v>0</v>
      </c>
      <c r="K1780" s="238">
        <v>0</v>
      </c>
      <c r="L1780" s="238">
        <v>0.37</v>
      </c>
      <c r="M1780" s="238">
        <v>0</v>
      </c>
      <c r="N1780" s="238">
        <v>4.8</v>
      </c>
      <c r="O1780" s="238">
        <v>0.24</v>
      </c>
      <c r="P1780" s="238">
        <v>2.06</v>
      </c>
      <c r="Q1780" s="238">
        <v>10.29</v>
      </c>
      <c r="R1780" s="238">
        <v>11.13</v>
      </c>
      <c r="S1780" s="238">
        <v>23.13</v>
      </c>
      <c r="T1780" s="238">
        <v>17.88</v>
      </c>
      <c r="U1780" s="238">
        <v>13.52</v>
      </c>
      <c r="V1780" s="238">
        <v>0.26</v>
      </c>
      <c r="W1780" s="238">
        <v>1.45</v>
      </c>
      <c r="X1780" s="238">
        <v>0</v>
      </c>
      <c r="Y1780" s="238">
        <v>0</v>
      </c>
      <c r="Z1780" s="238">
        <v>0</v>
      </c>
      <c r="AA1780" s="246">
        <v>0</v>
      </c>
      <c r="AB1780" s="93"/>
    </row>
    <row r="1781" spans="1:28" ht="19.5" customHeight="1" x14ac:dyDescent="0.15">
      <c r="A1781" s="191"/>
      <c r="B1781" s="195" t="s">
        <v>20</v>
      </c>
      <c r="C1781" s="195"/>
      <c r="D1781" s="195"/>
      <c r="E1781" s="186" t="s">
        <v>150</v>
      </c>
      <c r="F1781" s="238">
        <v>23.382999999999999</v>
      </c>
      <c r="G1781" s="238">
        <v>0</v>
      </c>
      <c r="H1781" s="238">
        <v>0</v>
      </c>
      <c r="I1781" s="238">
        <v>0</v>
      </c>
      <c r="J1781" s="238">
        <v>0</v>
      </c>
      <c r="K1781" s="238">
        <v>0</v>
      </c>
      <c r="L1781" s="238">
        <v>6.0999999999999999E-2</v>
      </c>
      <c r="M1781" s="238">
        <v>0</v>
      </c>
      <c r="N1781" s="238">
        <v>1.0109999999999999</v>
      </c>
      <c r="O1781" s="238">
        <v>5.5E-2</v>
      </c>
      <c r="P1781" s="238">
        <v>0.52</v>
      </c>
      <c r="Q1781" s="238">
        <v>2.66</v>
      </c>
      <c r="R1781" s="238">
        <v>3.0070000000000001</v>
      </c>
      <c r="S1781" s="238">
        <v>6.444</v>
      </c>
      <c r="T1781" s="238">
        <v>5.1859999999999999</v>
      </c>
      <c r="U1781" s="238">
        <v>4.0570000000000004</v>
      </c>
      <c r="V1781" s="238">
        <v>7.6999999999999999E-2</v>
      </c>
      <c r="W1781" s="238">
        <v>0.30499999999999999</v>
      </c>
      <c r="X1781" s="238">
        <v>0</v>
      </c>
      <c r="Y1781" s="238">
        <v>0</v>
      </c>
      <c r="Z1781" s="238">
        <v>0</v>
      </c>
      <c r="AA1781" s="246">
        <v>0</v>
      </c>
      <c r="AB1781" s="93"/>
    </row>
    <row r="1782" spans="1:28" ht="19.5" customHeight="1" x14ac:dyDescent="0.15">
      <c r="A1782" s="191"/>
      <c r="B1782" s="195"/>
      <c r="C1782" s="195"/>
      <c r="D1782" s="186" t="s">
        <v>164</v>
      </c>
      <c r="E1782" s="186" t="s">
        <v>184</v>
      </c>
      <c r="F1782" s="238">
        <v>1.52</v>
      </c>
      <c r="G1782" s="238">
        <v>0</v>
      </c>
      <c r="H1782" s="238">
        <v>0</v>
      </c>
      <c r="I1782" s="238">
        <v>0</v>
      </c>
      <c r="J1782" s="238">
        <v>0.21</v>
      </c>
      <c r="K1782" s="238">
        <v>0.39</v>
      </c>
      <c r="L1782" s="238">
        <v>0</v>
      </c>
      <c r="M1782" s="238">
        <v>0.56000000000000005</v>
      </c>
      <c r="N1782" s="238">
        <v>0</v>
      </c>
      <c r="O1782" s="238">
        <v>0</v>
      </c>
      <c r="P1782" s="238">
        <v>0.36</v>
      </c>
      <c r="Q1782" s="238">
        <v>0</v>
      </c>
      <c r="R1782" s="238">
        <v>0</v>
      </c>
      <c r="S1782" s="238">
        <v>0</v>
      </c>
      <c r="T1782" s="238">
        <v>0</v>
      </c>
      <c r="U1782" s="238">
        <v>0</v>
      </c>
      <c r="V1782" s="238">
        <v>0</v>
      </c>
      <c r="W1782" s="238">
        <v>0</v>
      </c>
      <c r="X1782" s="238">
        <v>0</v>
      </c>
      <c r="Y1782" s="238">
        <v>0</v>
      </c>
      <c r="Z1782" s="238">
        <v>0</v>
      </c>
      <c r="AA1782" s="246">
        <v>0</v>
      </c>
      <c r="AB1782" s="93"/>
    </row>
    <row r="1783" spans="1:28" ht="19.5" customHeight="1" x14ac:dyDescent="0.15">
      <c r="A1783" s="191" t="s">
        <v>227</v>
      </c>
      <c r="B1783" s="195"/>
      <c r="C1783" s="195"/>
      <c r="D1783" s="195"/>
      <c r="E1783" s="186" t="s">
        <v>150</v>
      </c>
      <c r="F1783" s="238">
        <v>9.1999999999999998E-2</v>
      </c>
      <c r="G1783" s="238">
        <v>0</v>
      </c>
      <c r="H1783" s="238">
        <v>0</v>
      </c>
      <c r="I1783" s="238">
        <v>0</v>
      </c>
      <c r="J1783" s="238">
        <v>1E-3</v>
      </c>
      <c r="K1783" s="238">
        <v>0.01</v>
      </c>
      <c r="L1783" s="238">
        <v>0</v>
      </c>
      <c r="M1783" s="238">
        <v>3.3000000000000002E-2</v>
      </c>
      <c r="N1783" s="238">
        <v>0</v>
      </c>
      <c r="O1783" s="238">
        <v>0</v>
      </c>
      <c r="P1783" s="238">
        <v>4.8000000000000001E-2</v>
      </c>
      <c r="Q1783" s="238">
        <v>0</v>
      </c>
      <c r="R1783" s="238">
        <v>0</v>
      </c>
      <c r="S1783" s="238">
        <v>0</v>
      </c>
      <c r="T1783" s="238">
        <v>0</v>
      </c>
      <c r="U1783" s="238">
        <v>0</v>
      </c>
      <c r="V1783" s="238">
        <v>0</v>
      </c>
      <c r="W1783" s="238">
        <v>0</v>
      </c>
      <c r="X1783" s="238">
        <v>0</v>
      </c>
      <c r="Y1783" s="238">
        <v>0</v>
      </c>
      <c r="Z1783" s="238">
        <v>0</v>
      </c>
      <c r="AA1783" s="246">
        <v>0</v>
      </c>
      <c r="AB1783" s="93"/>
    </row>
    <row r="1784" spans="1:28" ht="19.5" customHeight="1" x14ac:dyDescent="0.15">
      <c r="A1784" s="191"/>
      <c r="B1784" s="194"/>
      <c r="C1784" s="190" t="s">
        <v>165</v>
      </c>
      <c r="D1784" s="185"/>
      <c r="E1784" s="186" t="s">
        <v>184</v>
      </c>
      <c r="F1784" s="238">
        <v>51.14</v>
      </c>
      <c r="G1784" s="238">
        <v>0</v>
      </c>
      <c r="H1784" s="238">
        <v>0.86</v>
      </c>
      <c r="I1784" s="238">
        <v>0.63</v>
      </c>
      <c r="J1784" s="238">
        <v>6.13</v>
      </c>
      <c r="K1784" s="238">
        <v>4.09</v>
      </c>
      <c r="L1784" s="238">
        <v>4.41</v>
      </c>
      <c r="M1784" s="238">
        <v>1.37</v>
      </c>
      <c r="N1784" s="238">
        <v>2.5099999999999998</v>
      </c>
      <c r="O1784" s="238">
        <v>0.96</v>
      </c>
      <c r="P1784" s="238">
        <v>0.91</v>
      </c>
      <c r="Q1784" s="238">
        <v>0.91</v>
      </c>
      <c r="R1784" s="238">
        <v>0.96</v>
      </c>
      <c r="S1784" s="238">
        <v>7.39</v>
      </c>
      <c r="T1784" s="238">
        <v>13.36</v>
      </c>
      <c r="U1784" s="238">
        <v>6.65</v>
      </c>
      <c r="V1784" s="238">
        <v>0</v>
      </c>
      <c r="W1784" s="238">
        <v>0</v>
      </c>
      <c r="X1784" s="238">
        <v>0</v>
      </c>
      <c r="Y1784" s="238">
        <v>0</v>
      </c>
      <c r="Z1784" s="238">
        <v>0</v>
      </c>
      <c r="AA1784" s="246">
        <v>0</v>
      </c>
      <c r="AB1784" s="93"/>
    </row>
    <row r="1785" spans="1:28" ht="19.5" customHeight="1" x14ac:dyDescent="0.15">
      <c r="A1785" s="191"/>
      <c r="B1785" s="194"/>
      <c r="C1785" s="194"/>
      <c r="D1785" s="188"/>
      <c r="E1785" s="186" t="s">
        <v>150</v>
      </c>
      <c r="F1785" s="238">
        <v>5.226</v>
      </c>
      <c r="G1785" s="238">
        <v>0</v>
      </c>
      <c r="H1785" s="238">
        <v>0</v>
      </c>
      <c r="I1785" s="238">
        <v>1.6E-2</v>
      </c>
      <c r="J1785" s="238">
        <v>0.311</v>
      </c>
      <c r="K1785" s="238">
        <v>0.24299999999999999</v>
      </c>
      <c r="L1785" s="238">
        <v>0.42499999999999999</v>
      </c>
      <c r="M1785" s="238">
        <v>0.13700000000000001</v>
      </c>
      <c r="N1785" s="238">
        <v>0.57099999999999995</v>
      </c>
      <c r="O1785" s="238">
        <v>0.24</v>
      </c>
      <c r="P1785" s="238">
        <v>0.14399999999999999</v>
      </c>
      <c r="Q1785" s="238">
        <v>0.22900000000000001</v>
      </c>
      <c r="R1785" s="238">
        <v>0.113</v>
      </c>
      <c r="S1785" s="238">
        <v>0.75</v>
      </c>
      <c r="T1785" s="238">
        <v>1.361</v>
      </c>
      <c r="U1785" s="238">
        <v>0.68600000000000005</v>
      </c>
      <c r="V1785" s="238">
        <v>0</v>
      </c>
      <c r="W1785" s="238">
        <v>0</v>
      </c>
      <c r="X1785" s="238">
        <v>0</v>
      </c>
      <c r="Y1785" s="238">
        <v>0</v>
      </c>
      <c r="Z1785" s="238">
        <v>0</v>
      </c>
      <c r="AA1785" s="246">
        <v>0</v>
      </c>
      <c r="AB1785" s="93"/>
    </row>
    <row r="1786" spans="1:28" ht="19.5" customHeight="1" x14ac:dyDescent="0.15">
      <c r="A1786" s="191"/>
      <c r="B1786" s="193"/>
      <c r="C1786" s="190" t="s">
        <v>152</v>
      </c>
      <c r="D1786" s="185"/>
      <c r="E1786" s="186" t="s">
        <v>184</v>
      </c>
      <c r="F1786" s="238">
        <v>3414.08</v>
      </c>
      <c r="G1786" s="238">
        <v>0</v>
      </c>
      <c r="H1786" s="238">
        <v>3.34</v>
      </c>
      <c r="I1786" s="238">
        <v>15.89</v>
      </c>
      <c r="J1786" s="238">
        <v>17.62</v>
      </c>
      <c r="K1786" s="238">
        <v>45.91</v>
      </c>
      <c r="L1786" s="238">
        <v>36.61</v>
      </c>
      <c r="M1786" s="238">
        <v>20.65</v>
      </c>
      <c r="N1786" s="238">
        <v>36.799999999999997</v>
      </c>
      <c r="O1786" s="238">
        <v>40.82</v>
      </c>
      <c r="P1786" s="238">
        <v>78.25</v>
      </c>
      <c r="Q1786" s="238">
        <v>144.22</v>
      </c>
      <c r="R1786" s="238">
        <v>415.37</v>
      </c>
      <c r="S1786" s="238">
        <v>698.28</v>
      </c>
      <c r="T1786" s="238">
        <v>1020.16</v>
      </c>
      <c r="U1786" s="238">
        <v>440.94</v>
      </c>
      <c r="V1786" s="238">
        <v>151.68</v>
      </c>
      <c r="W1786" s="238">
        <v>56.74</v>
      </c>
      <c r="X1786" s="238">
        <v>28.83</v>
      </c>
      <c r="Y1786" s="238">
        <v>27.06</v>
      </c>
      <c r="Z1786" s="238">
        <v>18.899999999999999</v>
      </c>
      <c r="AA1786" s="246">
        <v>116.01</v>
      </c>
      <c r="AB1786" s="93"/>
    </row>
    <row r="1787" spans="1:28" ht="19.5" customHeight="1" x14ac:dyDescent="0.15">
      <c r="A1787" s="191"/>
      <c r="B1787" s="194"/>
      <c r="C1787" s="194"/>
      <c r="D1787" s="188"/>
      <c r="E1787" s="186" t="s">
        <v>150</v>
      </c>
      <c r="F1787" s="238">
        <v>558.69799999999998</v>
      </c>
      <c r="G1787" s="238">
        <v>0</v>
      </c>
      <c r="H1787" s="238">
        <v>0</v>
      </c>
      <c r="I1787" s="238">
        <v>0.317</v>
      </c>
      <c r="J1787" s="238">
        <v>0.86299999999999999</v>
      </c>
      <c r="K1787" s="238">
        <v>3.4420000000000002</v>
      </c>
      <c r="L1787" s="238">
        <v>3.327</v>
      </c>
      <c r="M1787" s="238">
        <v>2.1659999999999999</v>
      </c>
      <c r="N1787" s="238">
        <v>4.0739999999999998</v>
      </c>
      <c r="O1787" s="238">
        <v>5.109</v>
      </c>
      <c r="P1787" s="238">
        <v>11.07</v>
      </c>
      <c r="Q1787" s="238">
        <v>21.591999999999999</v>
      </c>
      <c r="R1787" s="238">
        <v>67.072999999999993</v>
      </c>
      <c r="S1787" s="238">
        <v>109.685</v>
      </c>
      <c r="T1787" s="238">
        <v>164.94099999999901</v>
      </c>
      <c r="U1787" s="238">
        <v>79.460999999999999</v>
      </c>
      <c r="V1787" s="238">
        <v>33.348999999999997</v>
      </c>
      <c r="W1787" s="238">
        <v>9.3829999999999991</v>
      </c>
      <c r="X1787" s="238">
        <v>4.819</v>
      </c>
      <c r="Y1787" s="238">
        <v>4.8029999999999999</v>
      </c>
      <c r="Z1787" s="238">
        <v>4.3970000000000002</v>
      </c>
      <c r="AA1787" s="246">
        <v>28.827000000000002</v>
      </c>
      <c r="AB1787" s="93"/>
    </row>
    <row r="1788" spans="1:28" ht="19.5" customHeight="1" x14ac:dyDescent="0.15">
      <c r="A1788" s="191"/>
      <c r="B1788" s="195" t="s">
        <v>94</v>
      </c>
      <c r="C1788" s="186"/>
      <c r="D1788" s="186" t="s">
        <v>153</v>
      </c>
      <c r="E1788" s="186" t="s">
        <v>184</v>
      </c>
      <c r="F1788" s="238">
        <v>748.35</v>
      </c>
      <c r="G1788" s="238">
        <v>0</v>
      </c>
      <c r="H1788" s="238">
        <v>0</v>
      </c>
      <c r="I1788" s="238">
        <v>3.33</v>
      </c>
      <c r="J1788" s="238">
        <v>0</v>
      </c>
      <c r="K1788" s="238">
        <v>7.45</v>
      </c>
      <c r="L1788" s="238">
        <v>1.0900000000000001</v>
      </c>
      <c r="M1788" s="238">
        <v>2.27</v>
      </c>
      <c r="N1788" s="238">
        <v>2.2000000000000002</v>
      </c>
      <c r="O1788" s="238">
        <v>3.51</v>
      </c>
      <c r="P1788" s="238">
        <v>15.56</v>
      </c>
      <c r="Q1788" s="238">
        <v>17.75</v>
      </c>
      <c r="R1788" s="238">
        <v>82.69</v>
      </c>
      <c r="S1788" s="238">
        <v>94.87</v>
      </c>
      <c r="T1788" s="238">
        <v>152.01</v>
      </c>
      <c r="U1788" s="238">
        <v>132.88999999999999</v>
      </c>
      <c r="V1788" s="238">
        <v>103.1</v>
      </c>
      <c r="W1788" s="238">
        <v>9.25</v>
      </c>
      <c r="X1788" s="238">
        <v>5.0199999999999996</v>
      </c>
      <c r="Y1788" s="238">
        <v>7.3</v>
      </c>
      <c r="Z1788" s="238">
        <v>11.86</v>
      </c>
      <c r="AA1788" s="250">
        <v>96.2</v>
      </c>
      <c r="AB1788" s="93"/>
    </row>
    <row r="1789" spans="1:28" ht="19.5" customHeight="1" x14ac:dyDescent="0.15">
      <c r="A1789" s="191"/>
      <c r="B1789" s="195"/>
      <c r="C1789" s="195" t="s">
        <v>10</v>
      </c>
      <c r="D1789" s="195"/>
      <c r="E1789" s="186" t="s">
        <v>150</v>
      </c>
      <c r="F1789" s="238">
        <v>184.69499999999999</v>
      </c>
      <c r="G1789" s="238">
        <v>0</v>
      </c>
      <c r="H1789" s="238">
        <v>0</v>
      </c>
      <c r="I1789" s="238">
        <v>0</v>
      </c>
      <c r="J1789" s="238">
        <v>0</v>
      </c>
      <c r="K1789" s="238">
        <v>0.745</v>
      </c>
      <c r="L1789" s="238">
        <v>0.13100000000000001</v>
      </c>
      <c r="M1789" s="238">
        <v>0.317</v>
      </c>
      <c r="N1789" s="238">
        <v>0.26500000000000001</v>
      </c>
      <c r="O1789" s="238">
        <v>0.63200000000000001</v>
      </c>
      <c r="P1789" s="238">
        <v>3.0379999999999998</v>
      </c>
      <c r="Q1789" s="238">
        <v>3.9060000000000001</v>
      </c>
      <c r="R1789" s="238">
        <v>18.969000000000001</v>
      </c>
      <c r="S1789" s="238">
        <v>22.501000000000001</v>
      </c>
      <c r="T1789" s="238">
        <v>38.052999999999997</v>
      </c>
      <c r="U1789" s="238">
        <v>34.54</v>
      </c>
      <c r="V1789" s="238">
        <v>26.699000000000002</v>
      </c>
      <c r="W1789" s="238">
        <v>2.4020000000000001</v>
      </c>
      <c r="X1789" s="238">
        <v>1.32</v>
      </c>
      <c r="Y1789" s="238">
        <v>1.8979999999999999</v>
      </c>
      <c r="Z1789" s="238">
        <v>3.3620000000000001</v>
      </c>
      <c r="AA1789" s="246">
        <v>25.917000000000002</v>
      </c>
      <c r="AB1789" s="93"/>
    </row>
    <row r="1790" spans="1:28" ht="19.5" customHeight="1" x14ac:dyDescent="0.15">
      <c r="A1790" s="191"/>
      <c r="B1790" s="195"/>
      <c r="C1790" s="195"/>
      <c r="D1790" s="186" t="s">
        <v>157</v>
      </c>
      <c r="E1790" s="186" t="s">
        <v>184</v>
      </c>
      <c r="F1790" s="238">
        <v>511.1</v>
      </c>
      <c r="G1790" s="238">
        <v>0</v>
      </c>
      <c r="H1790" s="238">
        <v>0</v>
      </c>
      <c r="I1790" s="238">
        <v>0</v>
      </c>
      <c r="J1790" s="238">
        <v>0</v>
      </c>
      <c r="K1790" s="238">
        <v>7.06</v>
      </c>
      <c r="L1790" s="238">
        <v>0</v>
      </c>
      <c r="M1790" s="238">
        <v>0</v>
      </c>
      <c r="N1790" s="238">
        <v>0.39</v>
      </c>
      <c r="O1790" s="238">
        <v>1.56</v>
      </c>
      <c r="P1790" s="238">
        <v>13.38</v>
      </c>
      <c r="Q1790" s="238">
        <v>14.24</v>
      </c>
      <c r="R1790" s="238">
        <v>67.38</v>
      </c>
      <c r="S1790" s="238">
        <v>55.08</v>
      </c>
      <c r="T1790" s="238">
        <v>124.34</v>
      </c>
      <c r="U1790" s="238">
        <v>116.46</v>
      </c>
      <c r="V1790" s="238">
        <v>90.02</v>
      </c>
      <c r="W1790" s="238">
        <v>7.53</v>
      </c>
      <c r="X1790" s="238">
        <v>3.95</v>
      </c>
      <c r="Y1790" s="238">
        <v>7.3</v>
      </c>
      <c r="Z1790" s="238">
        <v>2.2200000000000002</v>
      </c>
      <c r="AA1790" s="246">
        <v>0.19</v>
      </c>
      <c r="AB1790" s="93"/>
    </row>
    <row r="1791" spans="1:28" ht="19.5" customHeight="1" x14ac:dyDescent="0.15">
      <c r="A1791" s="191"/>
      <c r="B1791" s="195"/>
      <c r="C1791" s="195"/>
      <c r="D1791" s="195"/>
      <c r="E1791" s="186" t="s">
        <v>150</v>
      </c>
      <c r="F1791" s="238">
        <v>125.631</v>
      </c>
      <c r="G1791" s="238">
        <v>0</v>
      </c>
      <c r="H1791" s="238">
        <v>0</v>
      </c>
      <c r="I1791" s="238">
        <v>0</v>
      </c>
      <c r="J1791" s="238">
        <v>0</v>
      </c>
      <c r="K1791" s="238">
        <v>0.70599999999999996</v>
      </c>
      <c r="L1791" s="238">
        <v>0</v>
      </c>
      <c r="M1791" s="238">
        <v>0</v>
      </c>
      <c r="N1791" s="238">
        <v>6.3E-2</v>
      </c>
      <c r="O1791" s="238">
        <v>0.28100000000000003</v>
      </c>
      <c r="P1791" s="238">
        <v>2.6749999999999998</v>
      </c>
      <c r="Q1791" s="238">
        <v>3.133</v>
      </c>
      <c r="R1791" s="238">
        <v>15.445</v>
      </c>
      <c r="S1791" s="238">
        <v>13.138999999999999</v>
      </c>
      <c r="T1791" s="238">
        <v>31.114000000000001</v>
      </c>
      <c r="U1791" s="238">
        <v>30.27</v>
      </c>
      <c r="V1791" s="238">
        <v>23.297999999999998</v>
      </c>
      <c r="W1791" s="238">
        <v>1.956</v>
      </c>
      <c r="X1791" s="238">
        <v>1.0269999999999999</v>
      </c>
      <c r="Y1791" s="238">
        <v>1.8979999999999999</v>
      </c>
      <c r="Z1791" s="238">
        <v>0.57699999999999996</v>
      </c>
      <c r="AA1791" s="246">
        <v>4.9000000000000002E-2</v>
      </c>
      <c r="AB1791" s="93"/>
    </row>
    <row r="1792" spans="1:28" ht="19.5" customHeight="1" x14ac:dyDescent="0.15">
      <c r="A1792" s="191"/>
      <c r="B1792" s="195" t="s">
        <v>65</v>
      </c>
      <c r="C1792" s="195" t="s">
        <v>159</v>
      </c>
      <c r="D1792" s="186" t="s">
        <v>160</v>
      </c>
      <c r="E1792" s="186" t="s">
        <v>184</v>
      </c>
      <c r="F1792" s="238">
        <v>121.96</v>
      </c>
      <c r="G1792" s="238">
        <v>0</v>
      </c>
      <c r="H1792" s="238">
        <v>0</v>
      </c>
      <c r="I1792" s="238">
        <v>3.33</v>
      </c>
      <c r="J1792" s="238">
        <v>0</v>
      </c>
      <c r="K1792" s="238">
        <v>0.39</v>
      </c>
      <c r="L1792" s="238">
        <v>1.0900000000000001</v>
      </c>
      <c r="M1792" s="238">
        <v>2.27</v>
      </c>
      <c r="N1792" s="238">
        <v>0.75</v>
      </c>
      <c r="O1792" s="238">
        <v>1.95</v>
      </c>
      <c r="P1792" s="238">
        <v>1.5</v>
      </c>
      <c r="Q1792" s="238">
        <v>3.51</v>
      </c>
      <c r="R1792" s="238">
        <v>15.31</v>
      </c>
      <c r="S1792" s="238">
        <v>26.47</v>
      </c>
      <c r="T1792" s="238">
        <v>27.67</v>
      </c>
      <c r="U1792" s="238">
        <v>16.43</v>
      </c>
      <c r="V1792" s="238">
        <v>13.08</v>
      </c>
      <c r="W1792" s="238">
        <v>1.72</v>
      </c>
      <c r="X1792" s="238">
        <v>0.42</v>
      </c>
      <c r="Y1792" s="238">
        <v>0</v>
      </c>
      <c r="Z1792" s="238">
        <v>0</v>
      </c>
      <c r="AA1792" s="246">
        <v>6.07</v>
      </c>
      <c r="AB1792" s="93"/>
    </row>
    <row r="1793" spans="1:28" ht="19.5" customHeight="1" x14ac:dyDescent="0.15">
      <c r="A1793" s="191"/>
      <c r="B1793" s="195"/>
      <c r="C1793" s="195"/>
      <c r="D1793" s="195"/>
      <c r="E1793" s="186" t="s">
        <v>150</v>
      </c>
      <c r="F1793" s="238">
        <v>28.652999999999999</v>
      </c>
      <c r="G1793" s="238">
        <v>0</v>
      </c>
      <c r="H1793" s="238">
        <v>0</v>
      </c>
      <c r="I1793" s="238">
        <v>0</v>
      </c>
      <c r="J1793" s="238">
        <v>0</v>
      </c>
      <c r="K1793" s="238">
        <v>3.9E-2</v>
      </c>
      <c r="L1793" s="238">
        <v>0.13100000000000001</v>
      </c>
      <c r="M1793" s="238">
        <v>0.317</v>
      </c>
      <c r="N1793" s="238">
        <v>0.12</v>
      </c>
      <c r="O1793" s="238">
        <v>0.35099999999999998</v>
      </c>
      <c r="P1793" s="238">
        <v>0.3</v>
      </c>
      <c r="Q1793" s="238">
        <v>0.77300000000000002</v>
      </c>
      <c r="R1793" s="238">
        <v>3.524</v>
      </c>
      <c r="S1793" s="238">
        <v>6.3550000000000004</v>
      </c>
      <c r="T1793" s="238">
        <v>6.9390000000000001</v>
      </c>
      <c r="U1793" s="238">
        <v>4.2699999999999996</v>
      </c>
      <c r="V1793" s="238">
        <v>3.4009999999999998</v>
      </c>
      <c r="W1793" s="238">
        <v>0.44600000000000001</v>
      </c>
      <c r="X1793" s="238">
        <v>0.109</v>
      </c>
      <c r="Y1793" s="238">
        <v>0</v>
      </c>
      <c r="Z1793" s="238">
        <v>0</v>
      </c>
      <c r="AA1793" s="246">
        <v>1.5780000000000001</v>
      </c>
      <c r="AB1793" s="93"/>
    </row>
    <row r="1794" spans="1:28" ht="19.5" customHeight="1" x14ac:dyDescent="0.15">
      <c r="A1794" s="191" t="s">
        <v>85</v>
      </c>
      <c r="B1794" s="195"/>
      <c r="C1794" s="195"/>
      <c r="D1794" s="186" t="s">
        <v>166</v>
      </c>
      <c r="E1794" s="186" t="s">
        <v>184</v>
      </c>
      <c r="F1794" s="238">
        <v>115.29</v>
      </c>
      <c r="G1794" s="238">
        <v>0</v>
      </c>
      <c r="H1794" s="238">
        <v>0</v>
      </c>
      <c r="I1794" s="238">
        <v>0</v>
      </c>
      <c r="J1794" s="238">
        <v>0</v>
      </c>
      <c r="K1794" s="238">
        <v>0</v>
      </c>
      <c r="L1794" s="238">
        <v>0</v>
      </c>
      <c r="M1794" s="238">
        <v>0</v>
      </c>
      <c r="N1794" s="238">
        <v>1.06</v>
      </c>
      <c r="O1794" s="238">
        <v>0</v>
      </c>
      <c r="P1794" s="238">
        <v>0.68</v>
      </c>
      <c r="Q1794" s="238">
        <v>0</v>
      </c>
      <c r="R1794" s="238">
        <v>0</v>
      </c>
      <c r="S1794" s="238">
        <v>13.32</v>
      </c>
      <c r="T1794" s="238">
        <v>0</v>
      </c>
      <c r="U1794" s="238">
        <v>0</v>
      </c>
      <c r="V1794" s="238">
        <v>0</v>
      </c>
      <c r="W1794" s="238">
        <v>0</v>
      </c>
      <c r="X1794" s="238">
        <v>0.65</v>
      </c>
      <c r="Y1794" s="238">
        <v>0</v>
      </c>
      <c r="Z1794" s="238">
        <v>9.64</v>
      </c>
      <c r="AA1794" s="246">
        <v>89.94</v>
      </c>
      <c r="AB1794" s="93"/>
    </row>
    <row r="1795" spans="1:28" ht="19.5" customHeight="1" x14ac:dyDescent="0.15">
      <c r="A1795" s="191"/>
      <c r="B1795" s="195"/>
      <c r="C1795" s="195" t="s">
        <v>162</v>
      </c>
      <c r="D1795" s="195"/>
      <c r="E1795" s="186" t="s">
        <v>150</v>
      </c>
      <c r="F1795" s="238">
        <v>30.411000000000001</v>
      </c>
      <c r="G1795" s="238">
        <v>0</v>
      </c>
      <c r="H1795" s="238">
        <v>0</v>
      </c>
      <c r="I1795" s="238">
        <v>0</v>
      </c>
      <c r="J1795" s="238">
        <v>0</v>
      </c>
      <c r="K1795" s="238">
        <v>0</v>
      </c>
      <c r="L1795" s="238">
        <v>0</v>
      </c>
      <c r="M1795" s="238">
        <v>0</v>
      </c>
      <c r="N1795" s="238">
        <v>8.2000000000000003E-2</v>
      </c>
      <c r="O1795" s="238">
        <v>0</v>
      </c>
      <c r="P1795" s="238">
        <v>6.3E-2</v>
      </c>
      <c r="Q1795" s="238">
        <v>0</v>
      </c>
      <c r="R1795" s="238">
        <v>0</v>
      </c>
      <c r="S1795" s="238">
        <v>3.0070000000000001</v>
      </c>
      <c r="T1795" s="238">
        <v>0</v>
      </c>
      <c r="U1795" s="238">
        <v>0</v>
      </c>
      <c r="V1795" s="238">
        <v>0</v>
      </c>
      <c r="W1795" s="238">
        <v>0</v>
      </c>
      <c r="X1795" s="238">
        <v>0.184</v>
      </c>
      <c r="Y1795" s="238">
        <v>0</v>
      </c>
      <c r="Z1795" s="238">
        <v>2.7850000000000001</v>
      </c>
      <c r="AA1795" s="246">
        <v>24.29</v>
      </c>
      <c r="AB1795" s="93"/>
    </row>
    <row r="1796" spans="1:28" ht="19.5" customHeight="1" x14ac:dyDescent="0.15">
      <c r="A1796" s="191"/>
      <c r="B1796" s="195" t="s">
        <v>20</v>
      </c>
      <c r="C1796" s="195"/>
      <c r="D1796" s="186" t="s">
        <v>164</v>
      </c>
      <c r="E1796" s="186" t="s">
        <v>184</v>
      </c>
      <c r="F1796" s="238">
        <v>0</v>
      </c>
      <c r="G1796" s="238">
        <v>0</v>
      </c>
      <c r="H1796" s="238">
        <v>0</v>
      </c>
      <c r="I1796" s="238">
        <v>0</v>
      </c>
      <c r="J1796" s="238">
        <v>0</v>
      </c>
      <c r="K1796" s="238">
        <v>0</v>
      </c>
      <c r="L1796" s="238">
        <v>0</v>
      </c>
      <c r="M1796" s="238">
        <v>0</v>
      </c>
      <c r="N1796" s="238">
        <v>0</v>
      </c>
      <c r="O1796" s="238">
        <v>0</v>
      </c>
      <c r="P1796" s="238">
        <v>0</v>
      </c>
      <c r="Q1796" s="238">
        <v>0</v>
      </c>
      <c r="R1796" s="238">
        <v>0</v>
      </c>
      <c r="S1796" s="238">
        <v>0</v>
      </c>
      <c r="T1796" s="238">
        <v>0</v>
      </c>
      <c r="U1796" s="238">
        <v>0</v>
      </c>
      <c r="V1796" s="238">
        <v>0</v>
      </c>
      <c r="W1796" s="238">
        <v>0</v>
      </c>
      <c r="X1796" s="238">
        <v>0</v>
      </c>
      <c r="Y1796" s="238">
        <v>0</v>
      </c>
      <c r="Z1796" s="238">
        <v>0</v>
      </c>
      <c r="AA1796" s="246">
        <v>0</v>
      </c>
      <c r="AB1796" s="93"/>
    </row>
    <row r="1797" spans="1:28" ht="19.5" customHeight="1" x14ac:dyDescent="0.15">
      <c r="A1797" s="191"/>
      <c r="B1797" s="195"/>
      <c r="C1797" s="195"/>
      <c r="D1797" s="195"/>
      <c r="E1797" s="186" t="s">
        <v>150</v>
      </c>
      <c r="F1797" s="238">
        <v>0</v>
      </c>
      <c r="G1797" s="238">
        <v>0</v>
      </c>
      <c r="H1797" s="238">
        <v>0</v>
      </c>
      <c r="I1797" s="238">
        <v>0</v>
      </c>
      <c r="J1797" s="238">
        <v>0</v>
      </c>
      <c r="K1797" s="238">
        <v>0</v>
      </c>
      <c r="L1797" s="238">
        <v>0</v>
      </c>
      <c r="M1797" s="238">
        <v>0</v>
      </c>
      <c r="N1797" s="238">
        <v>0</v>
      </c>
      <c r="O1797" s="238">
        <v>0</v>
      </c>
      <c r="P1797" s="238">
        <v>0</v>
      </c>
      <c r="Q1797" s="238">
        <v>0</v>
      </c>
      <c r="R1797" s="238">
        <v>0</v>
      </c>
      <c r="S1797" s="238">
        <v>0</v>
      </c>
      <c r="T1797" s="238">
        <v>0</v>
      </c>
      <c r="U1797" s="238">
        <v>0</v>
      </c>
      <c r="V1797" s="238">
        <v>0</v>
      </c>
      <c r="W1797" s="238">
        <v>0</v>
      </c>
      <c r="X1797" s="238">
        <v>0</v>
      </c>
      <c r="Y1797" s="238">
        <v>0</v>
      </c>
      <c r="Z1797" s="238">
        <v>0</v>
      </c>
      <c r="AA1797" s="246">
        <v>0</v>
      </c>
      <c r="AB1797" s="93"/>
    </row>
    <row r="1798" spans="1:28" ht="19.5" customHeight="1" x14ac:dyDescent="0.15">
      <c r="A1798" s="191"/>
      <c r="B1798" s="194"/>
      <c r="C1798" s="190" t="s">
        <v>165</v>
      </c>
      <c r="D1798" s="185"/>
      <c r="E1798" s="186" t="s">
        <v>184</v>
      </c>
      <c r="F1798" s="238">
        <v>2665.73</v>
      </c>
      <c r="G1798" s="238">
        <v>0</v>
      </c>
      <c r="H1798" s="238">
        <v>3.34</v>
      </c>
      <c r="I1798" s="238">
        <v>12.56</v>
      </c>
      <c r="J1798" s="238">
        <v>17.62</v>
      </c>
      <c r="K1798" s="238">
        <v>38.46</v>
      </c>
      <c r="L1798" s="238">
        <v>35.520000000000003</v>
      </c>
      <c r="M1798" s="238">
        <v>18.38</v>
      </c>
      <c r="N1798" s="238">
        <v>34.6</v>
      </c>
      <c r="O1798" s="238">
        <v>37.31</v>
      </c>
      <c r="P1798" s="238">
        <v>62.69</v>
      </c>
      <c r="Q1798" s="238">
        <v>126.47</v>
      </c>
      <c r="R1798" s="238">
        <v>332.68</v>
      </c>
      <c r="S1798" s="238">
        <v>603.41</v>
      </c>
      <c r="T1798" s="238">
        <v>868.15</v>
      </c>
      <c r="U1798" s="238">
        <v>308.05</v>
      </c>
      <c r="V1798" s="238">
        <v>48.58</v>
      </c>
      <c r="W1798" s="238">
        <v>47.49</v>
      </c>
      <c r="X1798" s="238">
        <v>23.81</v>
      </c>
      <c r="Y1798" s="238">
        <v>19.760000000000002</v>
      </c>
      <c r="Z1798" s="238">
        <v>7.04</v>
      </c>
      <c r="AA1798" s="246">
        <v>19.809999999999999</v>
      </c>
      <c r="AB1798" s="93"/>
    </row>
    <row r="1799" spans="1:28" ht="19.5" customHeight="1" thickBot="1" x14ac:dyDescent="0.2">
      <c r="A1799" s="196"/>
      <c r="B1799" s="197"/>
      <c r="C1799" s="197"/>
      <c r="D1799" s="198"/>
      <c r="E1799" s="199" t="s">
        <v>150</v>
      </c>
      <c r="F1799" s="238">
        <v>374.00299999999999</v>
      </c>
      <c r="G1799" s="249">
        <v>0</v>
      </c>
      <c r="H1799" s="248">
        <v>0</v>
      </c>
      <c r="I1799" s="248">
        <v>0.317</v>
      </c>
      <c r="J1799" s="248">
        <v>0.86299999999999999</v>
      </c>
      <c r="K1799" s="248">
        <v>2.6970000000000001</v>
      </c>
      <c r="L1799" s="248">
        <v>3.1960000000000002</v>
      </c>
      <c r="M1799" s="248">
        <v>1.849</v>
      </c>
      <c r="N1799" s="248">
        <v>3.8090000000000002</v>
      </c>
      <c r="O1799" s="248">
        <v>4.4770000000000003</v>
      </c>
      <c r="P1799" s="248">
        <v>8.032</v>
      </c>
      <c r="Q1799" s="248">
        <v>17.686</v>
      </c>
      <c r="R1799" s="248">
        <v>48.103999999999999</v>
      </c>
      <c r="S1799" s="248">
        <v>87.184000000000196</v>
      </c>
      <c r="T1799" s="248">
        <v>126.887999999999</v>
      </c>
      <c r="U1799" s="248">
        <v>44.920999999999999</v>
      </c>
      <c r="V1799" s="248">
        <v>6.65</v>
      </c>
      <c r="W1799" s="248">
        <v>6.9809999999999999</v>
      </c>
      <c r="X1799" s="248">
        <v>3.4990000000000001</v>
      </c>
      <c r="Y1799" s="248">
        <v>2.9049999999999998</v>
      </c>
      <c r="Z1799" s="248">
        <v>1.0349999999999999</v>
      </c>
      <c r="AA1799" s="247">
        <v>2.91</v>
      </c>
      <c r="AB1799" s="93"/>
    </row>
    <row r="1800" spans="1:28" ht="19.5" customHeight="1" x14ac:dyDescent="0.15">
      <c r="A1800" s="390" t="s">
        <v>119</v>
      </c>
      <c r="B1800" s="393" t="s">
        <v>120</v>
      </c>
      <c r="C1800" s="394"/>
      <c r="D1800" s="395"/>
      <c r="E1800" s="195" t="s">
        <v>184</v>
      </c>
      <c r="F1800" s="246">
        <v>44.55</v>
      </c>
    </row>
    <row r="1801" spans="1:28" ht="19.5" customHeight="1" x14ac:dyDescent="0.15">
      <c r="A1801" s="391"/>
      <c r="B1801" s="396" t="s">
        <v>206</v>
      </c>
      <c r="C1801" s="397"/>
      <c r="D1801" s="398"/>
      <c r="E1801" s="186" t="s">
        <v>184</v>
      </c>
      <c r="F1801" s="246">
        <v>11.28</v>
      </c>
    </row>
    <row r="1802" spans="1:28" ht="19.5" customHeight="1" x14ac:dyDescent="0.15">
      <c r="A1802" s="392"/>
      <c r="B1802" s="396" t="s">
        <v>207</v>
      </c>
      <c r="C1802" s="397"/>
      <c r="D1802" s="398"/>
      <c r="E1802" s="186" t="s">
        <v>184</v>
      </c>
      <c r="F1802" s="246">
        <v>33.270000000000003</v>
      </c>
    </row>
    <row r="1803" spans="1:28" ht="19.5" customHeight="1" thickBot="1" x14ac:dyDescent="0.2">
      <c r="A1803" s="399" t="s">
        <v>205</v>
      </c>
      <c r="B1803" s="400"/>
      <c r="C1803" s="400"/>
      <c r="D1803" s="401"/>
      <c r="E1803" s="200" t="s">
        <v>184</v>
      </c>
      <c r="F1803" s="245">
        <v>0</v>
      </c>
    </row>
    <row r="1805" spans="1:28" ht="19.5" customHeight="1" x14ac:dyDescent="0.15">
      <c r="A1805" s="88" t="s">
        <v>387</v>
      </c>
      <c r="F1805" s="259" t="s">
        <v>508</v>
      </c>
    </row>
    <row r="1806" spans="1:28" ht="19.5" customHeight="1" thickBot="1" x14ac:dyDescent="0.2">
      <c r="A1806" s="387" t="s">
        <v>28</v>
      </c>
      <c r="B1806" s="389"/>
      <c r="C1806" s="389"/>
      <c r="D1806" s="389"/>
      <c r="E1806" s="389"/>
      <c r="F1806" s="389"/>
      <c r="G1806" s="389"/>
      <c r="H1806" s="389"/>
      <c r="I1806" s="389"/>
      <c r="J1806" s="389"/>
      <c r="K1806" s="389"/>
      <c r="L1806" s="389"/>
      <c r="M1806" s="389"/>
      <c r="N1806" s="389"/>
      <c r="O1806" s="389"/>
      <c r="P1806" s="389"/>
      <c r="Q1806" s="389"/>
      <c r="R1806" s="389"/>
      <c r="S1806" s="389"/>
      <c r="T1806" s="389"/>
      <c r="U1806" s="389"/>
      <c r="V1806" s="389"/>
      <c r="W1806" s="389"/>
      <c r="X1806" s="389"/>
      <c r="Y1806" s="389"/>
      <c r="Z1806" s="389"/>
      <c r="AA1806" s="389"/>
    </row>
    <row r="1807" spans="1:28" ht="19.5" customHeight="1" x14ac:dyDescent="0.15">
      <c r="A1807" s="182" t="s">
        <v>180</v>
      </c>
      <c r="B1807" s="183"/>
      <c r="C1807" s="183"/>
      <c r="D1807" s="183"/>
      <c r="E1807" s="183"/>
      <c r="F1807" s="90" t="s">
        <v>181</v>
      </c>
      <c r="G1807" s="91"/>
      <c r="H1807" s="91"/>
      <c r="I1807" s="91"/>
      <c r="J1807" s="91"/>
      <c r="K1807" s="91"/>
      <c r="L1807" s="91"/>
      <c r="M1807" s="91"/>
      <c r="N1807" s="91"/>
      <c r="O1807" s="91"/>
      <c r="P1807" s="91"/>
      <c r="Q1807" s="258"/>
      <c r="R1807" s="92"/>
      <c r="S1807" s="91"/>
      <c r="T1807" s="91"/>
      <c r="U1807" s="91"/>
      <c r="V1807" s="91"/>
      <c r="W1807" s="91"/>
      <c r="X1807" s="91"/>
      <c r="Y1807" s="91"/>
      <c r="Z1807" s="91"/>
      <c r="AA1807" s="257" t="s">
        <v>182</v>
      </c>
      <c r="AB1807" s="93"/>
    </row>
    <row r="1808" spans="1:28" ht="19.5" customHeight="1" x14ac:dyDescent="0.15">
      <c r="A1808" s="184" t="s">
        <v>183</v>
      </c>
      <c r="B1808" s="185"/>
      <c r="C1808" s="185"/>
      <c r="D1808" s="185"/>
      <c r="E1808" s="186" t="s">
        <v>184</v>
      </c>
      <c r="F1808" s="238">
        <v>2974.61</v>
      </c>
      <c r="G1808" s="254" t="s">
        <v>185</v>
      </c>
      <c r="H1808" s="254" t="s">
        <v>186</v>
      </c>
      <c r="I1808" s="254" t="s">
        <v>187</v>
      </c>
      <c r="J1808" s="254" t="s">
        <v>188</v>
      </c>
      <c r="K1808" s="254" t="s">
        <v>228</v>
      </c>
      <c r="L1808" s="254" t="s">
        <v>229</v>
      </c>
      <c r="M1808" s="254" t="s">
        <v>230</v>
      </c>
      <c r="N1808" s="254" t="s">
        <v>231</v>
      </c>
      <c r="O1808" s="254" t="s">
        <v>232</v>
      </c>
      <c r="P1808" s="254" t="s">
        <v>233</v>
      </c>
      <c r="Q1808" s="256" t="s">
        <v>234</v>
      </c>
      <c r="R1808" s="255" t="s">
        <v>235</v>
      </c>
      <c r="S1808" s="254" t="s">
        <v>236</v>
      </c>
      <c r="T1808" s="254" t="s">
        <v>237</v>
      </c>
      <c r="U1808" s="254" t="s">
        <v>238</v>
      </c>
      <c r="V1808" s="254" t="s">
        <v>239</v>
      </c>
      <c r="W1808" s="254" t="s">
        <v>42</v>
      </c>
      <c r="X1808" s="254" t="s">
        <v>147</v>
      </c>
      <c r="Y1808" s="254" t="s">
        <v>148</v>
      </c>
      <c r="Z1808" s="254" t="s">
        <v>149</v>
      </c>
      <c r="AA1808" s="251"/>
      <c r="AB1808" s="93"/>
    </row>
    <row r="1809" spans="1:28" ht="19.5" customHeight="1" x14ac:dyDescent="0.15">
      <c r="A1809" s="187"/>
      <c r="B1809" s="188"/>
      <c r="C1809" s="188"/>
      <c r="D1809" s="188"/>
      <c r="E1809" s="186" t="s">
        <v>150</v>
      </c>
      <c r="F1809" s="238">
        <v>589.75300000000004</v>
      </c>
      <c r="G1809" s="252"/>
      <c r="H1809" s="252"/>
      <c r="I1809" s="252"/>
      <c r="J1809" s="252"/>
      <c r="K1809" s="252"/>
      <c r="L1809" s="252"/>
      <c r="M1809" s="252"/>
      <c r="N1809" s="252"/>
      <c r="O1809" s="252"/>
      <c r="P1809" s="252"/>
      <c r="Q1809" s="253"/>
      <c r="R1809" s="94"/>
      <c r="S1809" s="252"/>
      <c r="T1809" s="252"/>
      <c r="U1809" s="252"/>
      <c r="V1809" s="252"/>
      <c r="W1809" s="252"/>
      <c r="X1809" s="252"/>
      <c r="Y1809" s="252"/>
      <c r="Z1809" s="252"/>
      <c r="AA1809" s="251" t="s">
        <v>151</v>
      </c>
      <c r="AB1809" s="93"/>
    </row>
    <row r="1810" spans="1:28" ht="19.5" customHeight="1" x14ac:dyDescent="0.15">
      <c r="A1810" s="189"/>
      <c r="B1810" s="190" t="s">
        <v>152</v>
      </c>
      <c r="C1810" s="185"/>
      <c r="D1810" s="185"/>
      <c r="E1810" s="186" t="s">
        <v>184</v>
      </c>
      <c r="F1810" s="238">
        <v>2904.97</v>
      </c>
      <c r="G1810" s="238">
        <v>0</v>
      </c>
      <c r="H1810" s="238">
        <v>5.59</v>
      </c>
      <c r="I1810" s="238">
        <v>8.92</v>
      </c>
      <c r="J1810" s="238">
        <v>17.309999999999999</v>
      </c>
      <c r="K1810" s="238">
        <v>62.02</v>
      </c>
      <c r="L1810" s="238">
        <v>34.299999999999997</v>
      </c>
      <c r="M1810" s="238">
        <v>71.64</v>
      </c>
      <c r="N1810" s="238">
        <v>52.96</v>
      </c>
      <c r="O1810" s="238">
        <v>58.94</v>
      </c>
      <c r="P1810" s="238">
        <v>144.08000000000001</v>
      </c>
      <c r="Q1810" s="238">
        <v>346.5</v>
      </c>
      <c r="R1810" s="238">
        <v>749.02</v>
      </c>
      <c r="S1810" s="238">
        <v>526.39</v>
      </c>
      <c r="T1810" s="238">
        <v>463.73</v>
      </c>
      <c r="U1810" s="238">
        <v>169.4</v>
      </c>
      <c r="V1810" s="238">
        <v>29.3</v>
      </c>
      <c r="W1810" s="238">
        <v>47.53</v>
      </c>
      <c r="X1810" s="238">
        <v>11.56</v>
      </c>
      <c r="Y1810" s="238">
        <v>8.7899999999999991</v>
      </c>
      <c r="Z1810" s="238">
        <v>0</v>
      </c>
      <c r="AA1810" s="246">
        <v>96.99</v>
      </c>
      <c r="AB1810" s="93"/>
    </row>
    <row r="1811" spans="1:28" ht="19.5" customHeight="1" x14ac:dyDescent="0.15">
      <c r="A1811" s="191"/>
      <c r="B1811" s="192"/>
      <c r="C1811" s="188"/>
      <c r="D1811" s="188"/>
      <c r="E1811" s="186" t="s">
        <v>150</v>
      </c>
      <c r="F1811" s="238">
        <v>589.75300000000004</v>
      </c>
      <c r="G1811" s="238">
        <v>0</v>
      </c>
      <c r="H1811" s="238">
        <v>0</v>
      </c>
      <c r="I1811" s="238">
        <v>5.8999999999999997E-2</v>
      </c>
      <c r="J1811" s="238">
        <v>0.88300000000000001</v>
      </c>
      <c r="K1811" s="238">
        <v>5.8559999999999999</v>
      </c>
      <c r="L1811" s="238">
        <v>4.9649999999999999</v>
      </c>
      <c r="M1811" s="238">
        <v>10.305999999999999</v>
      </c>
      <c r="N1811" s="238">
        <v>7.8780000000000001</v>
      </c>
      <c r="O1811" s="238">
        <v>11.090999999999999</v>
      </c>
      <c r="P1811" s="238">
        <v>27.719000000000001</v>
      </c>
      <c r="Q1811" s="238">
        <v>69.161000000000001</v>
      </c>
      <c r="R1811" s="238">
        <v>140.38499999999999</v>
      </c>
      <c r="S1811" s="238">
        <v>115.285</v>
      </c>
      <c r="T1811" s="238">
        <v>104.139</v>
      </c>
      <c r="U1811" s="238">
        <v>42.533000000000001</v>
      </c>
      <c r="V1811" s="238">
        <v>8.468</v>
      </c>
      <c r="W1811" s="238">
        <v>11.045999999999999</v>
      </c>
      <c r="X1811" s="238">
        <v>2.8159999999999998</v>
      </c>
      <c r="Y1811" s="238">
        <v>2.2639999999999998</v>
      </c>
      <c r="Z1811" s="238">
        <v>0</v>
      </c>
      <c r="AA1811" s="246">
        <v>24.899000000000001</v>
      </c>
      <c r="AB1811" s="93"/>
    </row>
    <row r="1812" spans="1:28" ht="19.5" customHeight="1" x14ac:dyDescent="0.15">
      <c r="A1812" s="191"/>
      <c r="B1812" s="193"/>
      <c r="C1812" s="190" t="s">
        <v>152</v>
      </c>
      <c r="D1812" s="185"/>
      <c r="E1812" s="186" t="s">
        <v>184</v>
      </c>
      <c r="F1812" s="238">
        <v>2263.2199999999998</v>
      </c>
      <c r="G1812" s="238">
        <v>0</v>
      </c>
      <c r="H1812" s="238">
        <v>5.59</v>
      </c>
      <c r="I1812" s="238">
        <v>6.7</v>
      </c>
      <c r="J1812" s="238">
        <v>12.03</v>
      </c>
      <c r="K1812" s="238">
        <v>51.96</v>
      </c>
      <c r="L1812" s="238">
        <v>30.31</v>
      </c>
      <c r="M1812" s="238">
        <v>69.47</v>
      </c>
      <c r="N1812" s="238">
        <v>39.4</v>
      </c>
      <c r="O1812" s="238">
        <v>55.19</v>
      </c>
      <c r="P1812" s="238">
        <v>126.28</v>
      </c>
      <c r="Q1812" s="238">
        <v>296.73</v>
      </c>
      <c r="R1812" s="238">
        <v>530.08000000000004</v>
      </c>
      <c r="S1812" s="238">
        <v>393.11</v>
      </c>
      <c r="T1812" s="238">
        <v>319.93</v>
      </c>
      <c r="U1812" s="238">
        <v>140.11000000000001</v>
      </c>
      <c r="V1812" s="238">
        <v>25.16</v>
      </c>
      <c r="W1812" s="238">
        <v>47.13</v>
      </c>
      <c r="X1812" s="238">
        <v>8.68</v>
      </c>
      <c r="Y1812" s="238">
        <v>8.3699999999999992</v>
      </c>
      <c r="Z1812" s="238">
        <v>0</v>
      </c>
      <c r="AA1812" s="246">
        <v>96.99</v>
      </c>
      <c r="AB1812" s="93"/>
    </row>
    <row r="1813" spans="1:28" ht="19.5" customHeight="1" x14ac:dyDescent="0.15">
      <c r="A1813" s="191"/>
      <c r="B1813" s="194"/>
      <c r="C1813" s="194"/>
      <c r="D1813" s="188"/>
      <c r="E1813" s="186" t="s">
        <v>150</v>
      </c>
      <c r="F1813" s="238">
        <v>500.87599999999998</v>
      </c>
      <c r="G1813" s="238">
        <v>0</v>
      </c>
      <c r="H1813" s="238">
        <v>0</v>
      </c>
      <c r="I1813" s="238">
        <v>2E-3</v>
      </c>
      <c r="J1813" s="238">
        <v>0.64200000000000002</v>
      </c>
      <c r="K1813" s="238">
        <v>5.0730000000000004</v>
      </c>
      <c r="L1813" s="238">
        <v>4.5810000000000004</v>
      </c>
      <c r="M1813" s="238">
        <v>10.089</v>
      </c>
      <c r="N1813" s="238">
        <v>6.3860000000000001</v>
      </c>
      <c r="O1813" s="238">
        <v>10.641</v>
      </c>
      <c r="P1813" s="238">
        <v>25.741</v>
      </c>
      <c r="Q1813" s="238">
        <v>63.183999999999997</v>
      </c>
      <c r="R1813" s="238">
        <v>111.379</v>
      </c>
      <c r="S1813" s="238">
        <v>95.114999999999995</v>
      </c>
      <c r="T1813" s="238">
        <v>82.177999999999997</v>
      </c>
      <c r="U1813" s="238">
        <v>37.908000000000001</v>
      </c>
      <c r="V1813" s="238">
        <v>7.5069999999999997</v>
      </c>
      <c r="W1813" s="238">
        <v>10.987</v>
      </c>
      <c r="X1813" s="238">
        <v>2.3620000000000001</v>
      </c>
      <c r="Y1813" s="238">
        <v>2.202</v>
      </c>
      <c r="Z1813" s="238">
        <v>0</v>
      </c>
      <c r="AA1813" s="246">
        <v>24.899000000000001</v>
      </c>
      <c r="AB1813" s="93"/>
    </row>
    <row r="1814" spans="1:28" ht="19.5" customHeight="1" x14ac:dyDescent="0.15">
      <c r="A1814" s="191"/>
      <c r="B1814" s="195"/>
      <c r="C1814" s="186"/>
      <c r="D1814" s="186" t="s">
        <v>153</v>
      </c>
      <c r="E1814" s="186" t="s">
        <v>184</v>
      </c>
      <c r="F1814" s="238">
        <v>2251.5300000000002</v>
      </c>
      <c r="G1814" s="238">
        <v>0</v>
      </c>
      <c r="H1814" s="238">
        <v>4.37</v>
      </c>
      <c r="I1814" s="238">
        <v>6.63</v>
      </c>
      <c r="J1814" s="238">
        <v>11</v>
      </c>
      <c r="K1814" s="238">
        <v>44.78</v>
      </c>
      <c r="L1814" s="238">
        <v>29.99</v>
      </c>
      <c r="M1814" s="238">
        <v>69.47</v>
      </c>
      <c r="N1814" s="238">
        <v>38.46</v>
      </c>
      <c r="O1814" s="238">
        <v>54.67</v>
      </c>
      <c r="P1814" s="238">
        <v>126.07</v>
      </c>
      <c r="Q1814" s="238">
        <v>296.73</v>
      </c>
      <c r="R1814" s="238">
        <v>529.88</v>
      </c>
      <c r="S1814" s="238">
        <v>393.11</v>
      </c>
      <c r="T1814" s="238">
        <v>319.93</v>
      </c>
      <c r="U1814" s="238">
        <v>140.11000000000001</v>
      </c>
      <c r="V1814" s="238">
        <v>25.16</v>
      </c>
      <c r="W1814" s="238">
        <v>47.13</v>
      </c>
      <c r="X1814" s="238">
        <v>8.68</v>
      </c>
      <c r="Y1814" s="238">
        <v>8.3699999999999992</v>
      </c>
      <c r="Z1814" s="238">
        <v>0</v>
      </c>
      <c r="AA1814" s="246">
        <v>96.99</v>
      </c>
      <c r="AB1814" s="93"/>
    </row>
    <row r="1815" spans="1:28" ht="19.5" customHeight="1" x14ac:dyDescent="0.15">
      <c r="A1815" s="191"/>
      <c r="B1815" s="195" t="s">
        <v>154</v>
      </c>
      <c r="C1815" s="195"/>
      <c r="D1815" s="195"/>
      <c r="E1815" s="186" t="s">
        <v>150</v>
      </c>
      <c r="F1815" s="238">
        <v>499.959</v>
      </c>
      <c r="G1815" s="238">
        <v>0</v>
      </c>
      <c r="H1815" s="238">
        <v>0</v>
      </c>
      <c r="I1815" s="238">
        <v>0</v>
      </c>
      <c r="J1815" s="238">
        <v>0.58899999999999997</v>
      </c>
      <c r="K1815" s="238">
        <v>4.6020000000000003</v>
      </c>
      <c r="L1815" s="238">
        <v>4.5609999999999999</v>
      </c>
      <c r="M1815" s="238">
        <v>10.089</v>
      </c>
      <c r="N1815" s="238">
        <v>6.2290000000000001</v>
      </c>
      <c r="O1815" s="238">
        <v>10.510999999999999</v>
      </c>
      <c r="P1815" s="238">
        <v>25.686</v>
      </c>
      <c r="Q1815" s="238">
        <v>63.183999999999997</v>
      </c>
      <c r="R1815" s="238">
        <v>111.35</v>
      </c>
      <c r="S1815" s="238">
        <v>95.114999999999995</v>
      </c>
      <c r="T1815" s="238">
        <v>82.177999999999997</v>
      </c>
      <c r="U1815" s="238">
        <v>37.908000000000001</v>
      </c>
      <c r="V1815" s="238">
        <v>7.5069999999999997</v>
      </c>
      <c r="W1815" s="238">
        <v>10.987</v>
      </c>
      <c r="X1815" s="238">
        <v>2.3620000000000001</v>
      </c>
      <c r="Y1815" s="238">
        <v>2.202</v>
      </c>
      <c r="Z1815" s="238">
        <v>0</v>
      </c>
      <c r="AA1815" s="246">
        <v>24.899000000000001</v>
      </c>
      <c r="AB1815" s="93"/>
    </row>
    <row r="1816" spans="1:28" ht="19.5" customHeight="1" x14ac:dyDescent="0.15">
      <c r="A1816" s="191" t="s">
        <v>155</v>
      </c>
      <c r="B1816" s="195"/>
      <c r="C1816" s="195" t="s">
        <v>10</v>
      </c>
      <c r="D1816" s="186" t="s">
        <v>156</v>
      </c>
      <c r="E1816" s="186" t="s">
        <v>184</v>
      </c>
      <c r="F1816" s="238">
        <v>220.84</v>
      </c>
      <c r="G1816" s="238">
        <v>0</v>
      </c>
      <c r="H1816" s="238">
        <v>3.92</v>
      </c>
      <c r="I1816" s="238">
        <v>4.5199999999999996</v>
      </c>
      <c r="J1816" s="238">
        <v>3.89</v>
      </c>
      <c r="K1816" s="238">
        <v>1.77</v>
      </c>
      <c r="L1816" s="238">
        <v>10.53</v>
      </c>
      <c r="M1816" s="238">
        <v>3.32</v>
      </c>
      <c r="N1816" s="238">
        <v>1.19</v>
      </c>
      <c r="O1816" s="238">
        <v>8.49</v>
      </c>
      <c r="P1816" s="238">
        <v>12.59</v>
      </c>
      <c r="Q1816" s="238">
        <v>19.04</v>
      </c>
      <c r="R1816" s="238">
        <v>25.57</v>
      </c>
      <c r="S1816" s="238">
        <v>58.43</v>
      </c>
      <c r="T1816" s="238">
        <v>39.9</v>
      </c>
      <c r="U1816" s="238">
        <v>15.95</v>
      </c>
      <c r="V1816" s="238">
        <v>6.43</v>
      </c>
      <c r="W1816" s="238">
        <v>4.43</v>
      </c>
      <c r="X1816" s="238">
        <v>0.7</v>
      </c>
      <c r="Y1816" s="238">
        <v>0.17</v>
      </c>
      <c r="Z1816" s="238">
        <v>0</v>
      </c>
      <c r="AA1816" s="246">
        <v>0</v>
      </c>
      <c r="AB1816" s="93"/>
    </row>
    <row r="1817" spans="1:28" ht="19.5" customHeight="1" x14ac:dyDescent="0.15">
      <c r="A1817" s="191"/>
      <c r="B1817" s="195"/>
      <c r="C1817" s="195"/>
      <c r="D1817" s="195"/>
      <c r="E1817" s="186" t="s">
        <v>150</v>
      </c>
      <c r="F1817" s="238">
        <v>77.917000000000002</v>
      </c>
      <c r="G1817" s="238">
        <v>0</v>
      </c>
      <c r="H1817" s="238">
        <v>0</v>
      </c>
      <c r="I1817" s="238">
        <v>0</v>
      </c>
      <c r="J1817" s="238">
        <v>0.42</v>
      </c>
      <c r="K1817" s="238">
        <v>0.30099999999999999</v>
      </c>
      <c r="L1817" s="238">
        <v>2.214</v>
      </c>
      <c r="M1817" s="238">
        <v>0.82799999999999996</v>
      </c>
      <c r="N1817" s="238">
        <v>0.34599999999999997</v>
      </c>
      <c r="O1817" s="238">
        <v>2.7130000000000001</v>
      </c>
      <c r="P1817" s="238">
        <v>4.2789999999999999</v>
      </c>
      <c r="Q1817" s="238">
        <v>7.0449999999999999</v>
      </c>
      <c r="R1817" s="238">
        <v>9.7080000000000002</v>
      </c>
      <c r="S1817" s="238">
        <v>22.757000000000001</v>
      </c>
      <c r="T1817" s="238">
        <v>15.956</v>
      </c>
      <c r="U1817" s="238">
        <v>6.54</v>
      </c>
      <c r="V1817" s="238">
        <v>2.637</v>
      </c>
      <c r="W1817" s="238">
        <v>1.8160000000000001</v>
      </c>
      <c r="X1817" s="238">
        <v>0.28699999999999998</v>
      </c>
      <c r="Y1817" s="238">
        <v>7.0000000000000007E-2</v>
      </c>
      <c r="Z1817" s="238">
        <v>0</v>
      </c>
      <c r="AA1817" s="246">
        <v>0</v>
      </c>
      <c r="AB1817" s="93"/>
    </row>
    <row r="1818" spans="1:28" ht="19.5" customHeight="1" x14ac:dyDescent="0.15">
      <c r="A1818" s="191"/>
      <c r="B1818" s="195"/>
      <c r="C1818" s="195"/>
      <c r="D1818" s="186" t="s">
        <v>157</v>
      </c>
      <c r="E1818" s="186" t="s">
        <v>184</v>
      </c>
      <c r="F1818" s="238">
        <v>9.2200000000000006</v>
      </c>
      <c r="G1818" s="238">
        <v>0</v>
      </c>
      <c r="H1818" s="238">
        <v>0</v>
      </c>
      <c r="I1818" s="238">
        <v>0</v>
      </c>
      <c r="J1818" s="238">
        <v>0</v>
      </c>
      <c r="K1818" s="238">
        <v>0</v>
      </c>
      <c r="L1818" s="238">
        <v>0</v>
      </c>
      <c r="M1818" s="238">
        <v>0</v>
      </c>
      <c r="N1818" s="238">
        <v>0</v>
      </c>
      <c r="O1818" s="238">
        <v>0</v>
      </c>
      <c r="P1818" s="238">
        <v>0</v>
      </c>
      <c r="Q1818" s="238">
        <v>0</v>
      </c>
      <c r="R1818" s="238">
        <v>0.18</v>
      </c>
      <c r="S1818" s="238">
        <v>1.94</v>
      </c>
      <c r="T1818" s="238">
        <v>0.55000000000000004</v>
      </c>
      <c r="U1818" s="238">
        <v>0</v>
      </c>
      <c r="V1818" s="238">
        <v>0.1</v>
      </c>
      <c r="W1818" s="238">
        <v>0</v>
      </c>
      <c r="X1818" s="238">
        <v>0</v>
      </c>
      <c r="Y1818" s="238">
        <v>0</v>
      </c>
      <c r="Z1818" s="238">
        <v>0</v>
      </c>
      <c r="AA1818" s="246">
        <v>6.45</v>
      </c>
      <c r="AB1818" s="93"/>
    </row>
    <row r="1819" spans="1:28" ht="19.5" customHeight="1" x14ac:dyDescent="0.15">
      <c r="A1819" s="191"/>
      <c r="B1819" s="195"/>
      <c r="C1819" s="195"/>
      <c r="D1819" s="195"/>
      <c r="E1819" s="186" t="s">
        <v>150</v>
      </c>
      <c r="F1819" s="238">
        <v>2.3239999999999998</v>
      </c>
      <c r="G1819" s="238">
        <v>0</v>
      </c>
      <c r="H1819" s="238">
        <v>0</v>
      </c>
      <c r="I1819" s="238">
        <v>0</v>
      </c>
      <c r="J1819" s="238">
        <v>0</v>
      </c>
      <c r="K1819" s="238">
        <v>0</v>
      </c>
      <c r="L1819" s="238">
        <v>0</v>
      </c>
      <c r="M1819" s="238">
        <v>0</v>
      </c>
      <c r="N1819" s="238">
        <v>0</v>
      </c>
      <c r="O1819" s="238">
        <v>0</v>
      </c>
      <c r="P1819" s="238">
        <v>0</v>
      </c>
      <c r="Q1819" s="238">
        <v>0</v>
      </c>
      <c r="R1819" s="238">
        <v>4.2000000000000003E-2</v>
      </c>
      <c r="S1819" s="238">
        <v>0.46500000000000002</v>
      </c>
      <c r="T1819" s="238">
        <v>0.13800000000000001</v>
      </c>
      <c r="U1819" s="238">
        <v>0</v>
      </c>
      <c r="V1819" s="238">
        <v>2.5999999999999999E-2</v>
      </c>
      <c r="W1819" s="238">
        <v>0</v>
      </c>
      <c r="X1819" s="238">
        <v>0</v>
      </c>
      <c r="Y1819" s="238">
        <v>0</v>
      </c>
      <c r="Z1819" s="238">
        <v>0</v>
      </c>
      <c r="AA1819" s="246">
        <v>1.653</v>
      </c>
      <c r="AB1819" s="93"/>
    </row>
    <row r="1820" spans="1:28" ht="19.5" customHeight="1" x14ac:dyDescent="0.15">
      <c r="A1820" s="191"/>
      <c r="B1820" s="195" t="s">
        <v>158</v>
      </c>
      <c r="C1820" s="195" t="s">
        <v>159</v>
      </c>
      <c r="D1820" s="186" t="s">
        <v>160</v>
      </c>
      <c r="E1820" s="186" t="s">
        <v>184</v>
      </c>
      <c r="F1820" s="238">
        <v>1996.51</v>
      </c>
      <c r="G1820" s="238">
        <v>0</v>
      </c>
      <c r="H1820" s="238">
        <v>7.0000000000000007E-2</v>
      </c>
      <c r="I1820" s="238">
        <v>0</v>
      </c>
      <c r="J1820" s="238">
        <v>1.9</v>
      </c>
      <c r="K1820" s="238">
        <v>43.01</v>
      </c>
      <c r="L1820" s="238">
        <v>19.07</v>
      </c>
      <c r="M1820" s="238">
        <v>66.150000000000006</v>
      </c>
      <c r="N1820" s="238">
        <v>37.270000000000003</v>
      </c>
      <c r="O1820" s="238">
        <v>45.71</v>
      </c>
      <c r="P1820" s="238">
        <v>112.99</v>
      </c>
      <c r="Q1820" s="238">
        <v>276.60000000000002</v>
      </c>
      <c r="R1820" s="238">
        <v>499.07</v>
      </c>
      <c r="S1820" s="238">
        <v>326.37</v>
      </c>
      <c r="T1820" s="238">
        <v>276.54000000000002</v>
      </c>
      <c r="U1820" s="238">
        <v>123.71</v>
      </c>
      <c r="V1820" s="238">
        <v>18.63</v>
      </c>
      <c r="W1820" s="238">
        <v>42.7</v>
      </c>
      <c r="X1820" s="238">
        <v>7.98</v>
      </c>
      <c r="Y1820" s="238">
        <v>8.1999999999999993</v>
      </c>
      <c r="Z1820" s="238">
        <v>0</v>
      </c>
      <c r="AA1820" s="246">
        <v>90.54</v>
      </c>
      <c r="AB1820" s="93"/>
    </row>
    <row r="1821" spans="1:28" ht="19.5" customHeight="1" x14ac:dyDescent="0.15">
      <c r="A1821" s="191"/>
      <c r="B1821" s="195"/>
      <c r="C1821" s="195"/>
      <c r="D1821" s="195"/>
      <c r="E1821" s="186" t="s">
        <v>150</v>
      </c>
      <c r="F1821" s="238">
        <v>414.97399999999999</v>
      </c>
      <c r="G1821" s="238">
        <v>0</v>
      </c>
      <c r="H1821" s="238">
        <v>0</v>
      </c>
      <c r="I1821" s="238">
        <v>0</v>
      </c>
      <c r="J1821" s="238">
        <v>0.13300000000000001</v>
      </c>
      <c r="K1821" s="238">
        <v>4.3010000000000002</v>
      </c>
      <c r="L1821" s="238">
        <v>2.2890000000000001</v>
      </c>
      <c r="M1821" s="238">
        <v>9.2609999999999992</v>
      </c>
      <c r="N1821" s="238">
        <v>5.883</v>
      </c>
      <c r="O1821" s="238">
        <v>7.69</v>
      </c>
      <c r="P1821" s="238">
        <v>21.283999999999999</v>
      </c>
      <c r="Q1821" s="238">
        <v>55.854999999999997</v>
      </c>
      <c r="R1821" s="238">
        <v>100.233</v>
      </c>
      <c r="S1821" s="238">
        <v>70.111999999999995</v>
      </c>
      <c r="T1821" s="238">
        <v>65.231999999999999</v>
      </c>
      <c r="U1821" s="238">
        <v>31.233000000000001</v>
      </c>
      <c r="V1821" s="238">
        <v>4.8440000000000003</v>
      </c>
      <c r="W1821" s="238">
        <v>9.1709999999999994</v>
      </c>
      <c r="X1821" s="238">
        <v>2.0750000000000002</v>
      </c>
      <c r="Y1821" s="238">
        <v>2.1320000000000001</v>
      </c>
      <c r="Z1821" s="238">
        <v>0</v>
      </c>
      <c r="AA1821" s="246">
        <v>23.245999999999999</v>
      </c>
      <c r="AB1821" s="93"/>
    </row>
    <row r="1822" spans="1:28" ht="19.5" customHeight="1" x14ac:dyDescent="0.15">
      <c r="A1822" s="191"/>
      <c r="B1822" s="195"/>
      <c r="C1822" s="195"/>
      <c r="D1822" s="186" t="s">
        <v>161</v>
      </c>
      <c r="E1822" s="186" t="s">
        <v>184</v>
      </c>
      <c r="F1822" s="238">
        <v>6.97</v>
      </c>
      <c r="G1822" s="238">
        <v>0</v>
      </c>
      <c r="H1822" s="238">
        <v>0.38</v>
      </c>
      <c r="I1822" s="238">
        <v>2.11</v>
      </c>
      <c r="J1822" s="238">
        <v>4.46</v>
      </c>
      <c r="K1822" s="238">
        <v>0</v>
      </c>
      <c r="L1822" s="238">
        <v>0.02</v>
      </c>
      <c r="M1822" s="238">
        <v>0</v>
      </c>
      <c r="N1822" s="238">
        <v>0</v>
      </c>
      <c r="O1822" s="238">
        <v>0</v>
      </c>
      <c r="P1822" s="238">
        <v>0</v>
      </c>
      <c r="Q1822" s="238">
        <v>0</v>
      </c>
      <c r="R1822" s="238">
        <v>0</v>
      </c>
      <c r="S1822" s="238">
        <v>0</v>
      </c>
      <c r="T1822" s="238">
        <v>0</v>
      </c>
      <c r="U1822" s="238">
        <v>0</v>
      </c>
      <c r="V1822" s="238">
        <v>0</v>
      </c>
      <c r="W1822" s="238">
        <v>0</v>
      </c>
      <c r="X1822" s="238">
        <v>0</v>
      </c>
      <c r="Y1822" s="238">
        <v>0</v>
      </c>
      <c r="Z1822" s="238">
        <v>0</v>
      </c>
      <c r="AA1822" s="246">
        <v>0</v>
      </c>
      <c r="AB1822" s="93"/>
    </row>
    <row r="1823" spans="1:28" ht="19.5" customHeight="1" x14ac:dyDescent="0.15">
      <c r="A1823" s="191"/>
      <c r="B1823" s="195"/>
      <c r="C1823" s="195"/>
      <c r="D1823" s="195"/>
      <c r="E1823" s="186" t="s">
        <v>150</v>
      </c>
      <c r="F1823" s="238">
        <v>3.6999999999999998E-2</v>
      </c>
      <c r="G1823" s="238">
        <v>0</v>
      </c>
      <c r="H1823" s="238">
        <v>0</v>
      </c>
      <c r="I1823" s="238">
        <v>0</v>
      </c>
      <c r="J1823" s="238">
        <v>3.5999999999999997E-2</v>
      </c>
      <c r="K1823" s="238">
        <v>0</v>
      </c>
      <c r="L1823" s="238">
        <v>1E-3</v>
      </c>
      <c r="M1823" s="238">
        <v>0</v>
      </c>
      <c r="N1823" s="238">
        <v>0</v>
      </c>
      <c r="O1823" s="238">
        <v>0</v>
      </c>
      <c r="P1823" s="238">
        <v>0</v>
      </c>
      <c r="Q1823" s="238">
        <v>0</v>
      </c>
      <c r="R1823" s="238">
        <v>0</v>
      </c>
      <c r="S1823" s="238">
        <v>0</v>
      </c>
      <c r="T1823" s="238">
        <v>0</v>
      </c>
      <c r="U1823" s="238">
        <v>0</v>
      </c>
      <c r="V1823" s="238">
        <v>0</v>
      </c>
      <c r="W1823" s="238">
        <v>0</v>
      </c>
      <c r="X1823" s="238">
        <v>0</v>
      </c>
      <c r="Y1823" s="238">
        <v>0</v>
      </c>
      <c r="Z1823" s="238">
        <v>0</v>
      </c>
      <c r="AA1823" s="246">
        <v>0</v>
      </c>
      <c r="AB1823" s="93"/>
    </row>
    <row r="1824" spans="1:28" ht="19.5" customHeight="1" x14ac:dyDescent="0.15">
      <c r="A1824" s="191"/>
      <c r="B1824" s="195"/>
      <c r="C1824" s="195" t="s">
        <v>162</v>
      </c>
      <c r="D1824" s="186" t="s">
        <v>163</v>
      </c>
      <c r="E1824" s="186" t="s">
        <v>184</v>
      </c>
      <c r="F1824" s="238">
        <v>17.97</v>
      </c>
      <c r="G1824" s="238">
        <v>0</v>
      </c>
      <c r="H1824" s="238">
        <v>0</v>
      </c>
      <c r="I1824" s="238">
        <v>0</v>
      </c>
      <c r="J1824" s="238">
        <v>0.75</v>
      </c>
      <c r="K1824" s="238">
        <v>0</v>
      </c>
      <c r="L1824" s="238">
        <v>0.35</v>
      </c>
      <c r="M1824" s="238">
        <v>0</v>
      </c>
      <c r="N1824" s="238">
        <v>0</v>
      </c>
      <c r="O1824" s="238">
        <v>0.47</v>
      </c>
      <c r="P1824" s="238">
        <v>0.49</v>
      </c>
      <c r="Q1824" s="238">
        <v>1.0900000000000001</v>
      </c>
      <c r="R1824" s="238">
        <v>5.0599999999999996</v>
      </c>
      <c r="S1824" s="238">
        <v>6.37</v>
      </c>
      <c r="T1824" s="238">
        <v>2.94</v>
      </c>
      <c r="U1824" s="238">
        <v>0.45</v>
      </c>
      <c r="V1824" s="238">
        <v>0</v>
      </c>
      <c r="W1824" s="238">
        <v>0</v>
      </c>
      <c r="X1824" s="238">
        <v>0</v>
      </c>
      <c r="Y1824" s="238">
        <v>0</v>
      </c>
      <c r="Z1824" s="238">
        <v>0</v>
      </c>
      <c r="AA1824" s="246">
        <v>0</v>
      </c>
      <c r="AB1824" s="93"/>
    </row>
    <row r="1825" spans="1:28" ht="19.5" customHeight="1" x14ac:dyDescent="0.15">
      <c r="A1825" s="191"/>
      <c r="B1825" s="195" t="s">
        <v>20</v>
      </c>
      <c r="C1825" s="195"/>
      <c r="D1825" s="195"/>
      <c r="E1825" s="186" t="s">
        <v>150</v>
      </c>
      <c r="F1825" s="238">
        <v>4.7060000000000004</v>
      </c>
      <c r="G1825" s="238">
        <v>0</v>
      </c>
      <c r="H1825" s="238">
        <v>0</v>
      </c>
      <c r="I1825" s="238">
        <v>0</v>
      </c>
      <c r="J1825" s="238">
        <v>0</v>
      </c>
      <c r="K1825" s="238">
        <v>0</v>
      </c>
      <c r="L1825" s="238">
        <v>5.6000000000000001E-2</v>
      </c>
      <c r="M1825" s="238">
        <v>0</v>
      </c>
      <c r="N1825" s="238">
        <v>0</v>
      </c>
      <c r="O1825" s="238">
        <v>0.108</v>
      </c>
      <c r="P1825" s="238">
        <v>0.123</v>
      </c>
      <c r="Q1825" s="238">
        <v>0.28399999999999997</v>
      </c>
      <c r="R1825" s="238">
        <v>1.367</v>
      </c>
      <c r="S1825" s="238">
        <v>1.7809999999999999</v>
      </c>
      <c r="T1825" s="238">
        <v>0.85199999999999998</v>
      </c>
      <c r="U1825" s="238">
        <v>0.13500000000000001</v>
      </c>
      <c r="V1825" s="238">
        <v>0</v>
      </c>
      <c r="W1825" s="238">
        <v>0</v>
      </c>
      <c r="X1825" s="238">
        <v>0</v>
      </c>
      <c r="Y1825" s="238">
        <v>0</v>
      </c>
      <c r="Z1825" s="238">
        <v>0</v>
      </c>
      <c r="AA1825" s="246">
        <v>0</v>
      </c>
      <c r="AB1825" s="93"/>
    </row>
    <row r="1826" spans="1:28" ht="19.5" customHeight="1" x14ac:dyDescent="0.15">
      <c r="A1826" s="191"/>
      <c r="B1826" s="195"/>
      <c r="C1826" s="195"/>
      <c r="D1826" s="186" t="s">
        <v>164</v>
      </c>
      <c r="E1826" s="186" t="s">
        <v>184</v>
      </c>
      <c r="F1826" s="238">
        <v>0.02</v>
      </c>
      <c r="G1826" s="238">
        <v>0</v>
      </c>
      <c r="H1826" s="238">
        <v>0</v>
      </c>
      <c r="I1826" s="238">
        <v>0</v>
      </c>
      <c r="J1826" s="238">
        <v>0</v>
      </c>
      <c r="K1826" s="238">
        <v>0</v>
      </c>
      <c r="L1826" s="238">
        <v>0.02</v>
      </c>
      <c r="M1826" s="238">
        <v>0</v>
      </c>
      <c r="N1826" s="238">
        <v>0</v>
      </c>
      <c r="O1826" s="238">
        <v>0</v>
      </c>
      <c r="P1826" s="238">
        <v>0</v>
      </c>
      <c r="Q1826" s="238">
        <v>0</v>
      </c>
      <c r="R1826" s="238">
        <v>0</v>
      </c>
      <c r="S1826" s="238">
        <v>0</v>
      </c>
      <c r="T1826" s="238">
        <v>0</v>
      </c>
      <c r="U1826" s="238">
        <v>0</v>
      </c>
      <c r="V1826" s="238">
        <v>0</v>
      </c>
      <c r="W1826" s="238">
        <v>0</v>
      </c>
      <c r="X1826" s="238">
        <v>0</v>
      </c>
      <c r="Y1826" s="238">
        <v>0</v>
      </c>
      <c r="Z1826" s="238">
        <v>0</v>
      </c>
      <c r="AA1826" s="246">
        <v>0</v>
      </c>
      <c r="AB1826" s="93"/>
    </row>
    <row r="1827" spans="1:28" ht="19.5" customHeight="1" x14ac:dyDescent="0.15">
      <c r="A1827" s="191" t="s">
        <v>227</v>
      </c>
      <c r="B1827" s="195"/>
      <c r="C1827" s="195"/>
      <c r="D1827" s="195"/>
      <c r="E1827" s="186" t="s">
        <v>150</v>
      </c>
      <c r="F1827" s="238">
        <v>1E-3</v>
      </c>
      <c r="G1827" s="238">
        <v>0</v>
      </c>
      <c r="H1827" s="238">
        <v>0</v>
      </c>
      <c r="I1827" s="238">
        <v>0</v>
      </c>
      <c r="J1827" s="238">
        <v>0</v>
      </c>
      <c r="K1827" s="238">
        <v>0</v>
      </c>
      <c r="L1827" s="238">
        <v>1E-3</v>
      </c>
      <c r="M1827" s="238">
        <v>0</v>
      </c>
      <c r="N1827" s="238">
        <v>0</v>
      </c>
      <c r="O1827" s="238">
        <v>0</v>
      </c>
      <c r="P1827" s="238">
        <v>0</v>
      </c>
      <c r="Q1827" s="238">
        <v>0</v>
      </c>
      <c r="R1827" s="238">
        <v>0</v>
      </c>
      <c r="S1827" s="238">
        <v>0</v>
      </c>
      <c r="T1827" s="238">
        <v>0</v>
      </c>
      <c r="U1827" s="238">
        <v>0</v>
      </c>
      <c r="V1827" s="238">
        <v>0</v>
      </c>
      <c r="W1827" s="238">
        <v>0</v>
      </c>
      <c r="X1827" s="238">
        <v>0</v>
      </c>
      <c r="Y1827" s="238">
        <v>0</v>
      </c>
      <c r="Z1827" s="238">
        <v>0</v>
      </c>
      <c r="AA1827" s="246">
        <v>0</v>
      </c>
      <c r="AB1827" s="93"/>
    </row>
    <row r="1828" spans="1:28" ht="19.5" customHeight="1" x14ac:dyDescent="0.15">
      <c r="A1828" s="191"/>
      <c r="B1828" s="194"/>
      <c r="C1828" s="190" t="s">
        <v>165</v>
      </c>
      <c r="D1828" s="185"/>
      <c r="E1828" s="186" t="s">
        <v>184</v>
      </c>
      <c r="F1828" s="238">
        <v>11.69</v>
      </c>
      <c r="G1828" s="238">
        <v>0</v>
      </c>
      <c r="H1828" s="238">
        <v>1.22</v>
      </c>
      <c r="I1828" s="238">
        <v>7.0000000000000007E-2</v>
      </c>
      <c r="J1828" s="238">
        <v>1.03</v>
      </c>
      <c r="K1828" s="238">
        <v>7.18</v>
      </c>
      <c r="L1828" s="238">
        <v>0.32</v>
      </c>
      <c r="M1828" s="238">
        <v>0</v>
      </c>
      <c r="N1828" s="238">
        <v>0.94</v>
      </c>
      <c r="O1828" s="238">
        <v>0.52</v>
      </c>
      <c r="P1828" s="238">
        <v>0.21</v>
      </c>
      <c r="Q1828" s="238">
        <v>0</v>
      </c>
      <c r="R1828" s="238">
        <v>0.2</v>
      </c>
      <c r="S1828" s="238">
        <v>0</v>
      </c>
      <c r="T1828" s="238">
        <v>0</v>
      </c>
      <c r="U1828" s="238">
        <v>0</v>
      </c>
      <c r="V1828" s="238">
        <v>0</v>
      </c>
      <c r="W1828" s="238">
        <v>0</v>
      </c>
      <c r="X1828" s="238">
        <v>0</v>
      </c>
      <c r="Y1828" s="238">
        <v>0</v>
      </c>
      <c r="Z1828" s="238">
        <v>0</v>
      </c>
      <c r="AA1828" s="246">
        <v>0</v>
      </c>
      <c r="AB1828" s="93"/>
    </row>
    <row r="1829" spans="1:28" ht="19.5" customHeight="1" x14ac:dyDescent="0.15">
      <c r="A1829" s="191"/>
      <c r="B1829" s="194"/>
      <c r="C1829" s="194"/>
      <c r="D1829" s="188"/>
      <c r="E1829" s="186" t="s">
        <v>150</v>
      </c>
      <c r="F1829" s="238">
        <v>0.91700000000000004</v>
      </c>
      <c r="G1829" s="238">
        <v>0</v>
      </c>
      <c r="H1829" s="238">
        <v>0</v>
      </c>
      <c r="I1829" s="238">
        <v>2E-3</v>
      </c>
      <c r="J1829" s="238">
        <v>5.2999999999999999E-2</v>
      </c>
      <c r="K1829" s="238">
        <v>0.47099999999999997</v>
      </c>
      <c r="L1829" s="238">
        <v>0.02</v>
      </c>
      <c r="M1829" s="238">
        <v>0</v>
      </c>
      <c r="N1829" s="238">
        <v>0.157</v>
      </c>
      <c r="O1829" s="238">
        <v>0.13</v>
      </c>
      <c r="P1829" s="238">
        <v>5.5E-2</v>
      </c>
      <c r="Q1829" s="238">
        <v>0</v>
      </c>
      <c r="R1829" s="238">
        <v>2.9000000000000001E-2</v>
      </c>
      <c r="S1829" s="238">
        <v>0</v>
      </c>
      <c r="T1829" s="238">
        <v>0</v>
      </c>
      <c r="U1829" s="238">
        <v>0</v>
      </c>
      <c r="V1829" s="238">
        <v>0</v>
      </c>
      <c r="W1829" s="238">
        <v>0</v>
      </c>
      <c r="X1829" s="238">
        <v>0</v>
      </c>
      <c r="Y1829" s="238">
        <v>0</v>
      </c>
      <c r="Z1829" s="238">
        <v>0</v>
      </c>
      <c r="AA1829" s="246">
        <v>0</v>
      </c>
      <c r="AB1829" s="93"/>
    </row>
    <row r="1830" spans="1:28" ht="19.5" customHeight="1" x14ac:dyDescent="0.15">
      <c r="A1830" s="191"/>
      <c r="B1830" s="193"/>
      <c r="C1830" s="190" t="s">
        <v>152</v>
      </c>
      <c r="D1830" s="185"/>
      <c r="E1830" s="186" t="s">
        <v>184</v>
      </c>
      <c r="F1830" s="238">
        <v>641.75</v>
      </c>
      <c r="G1830" s="238">
        <v>0</v>
      </c>
      <c r="H1830" s="238">
        <v>0</v>
      </c>
      <c r="I1830" s="238">
        <v>2.2200000000000002</v>
      </c>
      <c r="J1830" s="238">
        <v>5.28</v>
      </c>
      <c r="K1830" s="238">
        <v>10.06</v>
      </c>
      <c r="L1830" s="238">
        <v>3.99</v>
      </c>
      <c r="M1830" s="238">
        <v>2.17</v>
      </c>
      <c r="N1830" s="238">
        <v>13.56</v>
      </c>
      <c r="O1830" s="238">
        <v>3.75</v>
      </c>
      <c r="P1830" s="238">
        <v>17.8</v>
      </c>
      <c r="Q1830" s="238">
        <v>49.77</v>
      </c>
      <c r="R1830" s="238">
        <v>218.94</v>
      </c>
      <c r="S1830" s="238">
        <v>133.28</v>
      </c>
      <c r="T1830" s="238">
        <v>143.80000000000001</v>
      </c>
      <c r="U1830" s="238">
        <v>29.29</v>
      </c>
      <c r="V1830" s="238">
        <v>4.1399999999999997</v>
      </c>
      <c r="W1830" s="238">
        <v>0.4</v>
      </c>
      <c r="X1830" s="238">
        <v>2.88</v>
      </c>
      <c r="Y1830" s="238">
        <v>0.42</v>
      </c>
      <c r="Z1830" s="238">
        <v>0</v>
      </c>
      <c r="AA1830" s="246">
        <v>0</v>
      </c>
      <c r="AB1830" s="93"/>
    </row>
    <row r="1831" spans="1:28" ht="19.5" customHeight="1" x14ac:dyDescent="0.15">
      <c r="A1831" s="191"/>
      <c r="B1831" s="194"/>
      <c r="C1831" s="194"/>
      <c r="D1831" s="188"/>
      <c r="E1831" s="186" t="s">
        <v>150</v>
      </c>
      <c r="F1831" s="238">
        <v>88.876999999999995</v>
      </c>
      <c r="G1831" s="238">
        <v>0</v>
      </c>
      <c r="H1831" s="238">
        <v>0</v>
      </c>
      <c r="I1831" s="238">
        <v>5.7000000000000002E-2</v>
      </c>
      <c r="J1831" s="238">
        <v>0.24099999999999999</v>
      </c>
      <c r="K1831" s="238">
        <v>0.78300000000000003</v>
      </c>
      <c r="L1831" s="238">
        <v>0.38400000000000001</v>
      </c>
      <c r="M1831" s="238">
        <v>0.217</v>
      </c>
      <c r="N1831" s="238">
        <v>1.492</v>
      </c>
      <c r="O1831" s="238">
        <v>0.45</v>
      </c>
      <c r="P1831" s="238">
        <v>1.978</v>
      </c>
      <c r="Q1831" s="238">
        <v>5.9770000000000003</v>
      </c>
      <c r="R1831" s="238">
        <v>29.006</v>
      </c>
      <c r="S1831" s="238">
        <v>20.170000000000002</v>
      </c>
      <c r="T1831" s="238">
        <v>21.960999999999999</v>
      </c>
      <c r="U1831" s="238">
        <v>4.625</v>
      </c>
      <c r="V1831" s="238">
        <v>0.96099999999999997</v>
      </c>
      <c r="W1831" s="238">
        <v>5.8999999999999997E-2</v>
      </c>
      <c r="X1831" s="238">
        <v>0.45400000000000001</v>
      </c>
      <c r="Y1831" s="238">
        <v>6.2E-2</v>
      </c>
      <c r="Z1831" s="238">
        <v>0</v>
      </c>
      <c r="AA1831" s="246">
        <v>0</v>
      </c>
      <c r="AB1831" s="93"/>
    </row>
    <row r="1832" spans="1:28" ht="19.5" customHeight="1" x14ac:dyDescent="0.15">
      <c r="A1832" s="191"/>
      <c r="B1832" s="195" t="s">
        <v>94</v>
      </c>
      <c r="C1832" s="186"/>
      <c r="D1832" s="186" t="s">
        <v>153</v>
      </c>
      <c r="E1832" s="186" t="s">
        <v>184</v>
      </c>
      <c r="F1832" s="238">
        <v>29.71</v>
      </c>
      <c r="G1832" s="238">
        <v>0</v>
      </c>
      <c r="H1832" s="238">
        <v>0</v>
      </c>
      <c r="I1832" s="238">
        <v>0</v>
      </c>
      <c r="J1832" s="238">
        <v>0.49</v>
      </c>
      <c r="K1832" s="238">
        <v>2.59</v>
      </c>
      <c r="L1832" s="238">
        <v>0.82</v>
      </c>
      <c r="M1832" s="238">
        <v>0</v>
      </c>
      <c r="N1832" s="238">
        <v>0</v>
      </c>
      <c r="O1832" s="238">
        <v>0</v>
      </c>
      <c r="P1832" s="238">
        <v>0</v>
      </c>
      <c r="Q1832" s="238">
        <v>0</v>
      </c>
      <c r="R1832" s="238">
        <v>1.1200000000000001</v>
      </c>
      <c r="S1832" s="238">
        <v>8.74</v>
      </c>
      <c r="T1832" s="238">
        <v>9.32</v>
      </c>
      <c r="U1832" s="238">
        <v>2.93</v>
      </c>
      <c r="V1832" s="238">
        <v>3.13</v>
      </c>
      <c r="W1832" s="238">
        <v>0</v>
      </c>
      <c r="X1832" s="238">
        <v>0.56999999999999995</v>
      </c>
      <c r="Y1832" s="238">
        <v>0</v>
      </c>
      <c r="Z1832" s="238">
        <v>0</v>
      </c>
      <c r="AA1832" s="250">
        <v>0</v>
      </c>
      <c r="AB1832" s="93"/>
    </row>
    <row r="1833" spans="1:28" ht="19.5" customHeight="1" x14ac:dyDescent="0.15">
      <c r="A1833" s="191"/>
      <c r="B1833" s="195"/>
      <c r="C1833" s="195" t="s">
        <v>10</v>
      </c>
      <c r="D1833" s="195"/>
      <c r="E1833" s="186" t="s">
        <v>150</v>
      </c>
      <c r="F1833" s="238">
        <v>6.7050000000000001</v>
      </c>
      <c r="G1833" s="238">
        <v>0</v>
      </c>
      <c r="H1833" s="238">
        <v>0</v>
      </c>
      <c r="I1833" s="238">
        <v>0</v>
      </c>
      <c r="J1833" s="238">
        <v>0</v>
      </c>
      <c r="K1833" s="238">
        <v>0.25900000000000001</v>
      </c>
      <c r="L1833" s="238">
        <v>9.8000000000000004E-2</v>
      </c>
      <c r="M1833" s="238">
        <v>0</v>
      </c>
      <c r="N1833" s="238">
        <v>0</v>
      </c>
      <c r="O1833" s="238">
        <v>0</v>
      </c>
      <c r="P1833" s="238">
        <v>0</v>
      </c>
      <c r="Q1833" s="238">
        <v>0</v>
      </c>
      <c r="R1833" s="238">
        <v>0.25700000000000001</v>
      </c>
      <c r="S1833" s="238">
        <v>2.0990000000000002</v>
      </c>
      <c r="T1833" s="238">
        <v>2.3180000000000001</v>
      </c>
      <c r="U1833" s="238">
        <v>0.747</v>
      </c>
      <c r="V1833" s="238">
        <v>0.81299999999999994</v>
      </c>
      <c r="W1833" s="238">
        <v>0</v>
      </c>
      <c r="X1833" s="238">
        <v>0.114</v>
      </c>
      <c r="Y1833" s="238">
        <v>0</v>
      </c>
      <c r="Z1833" s="238">
        <v>0</v>
      </c>
      <c r="AA1833" s="246">
        <v>0</v>
      </c>
      <c r="AB1833" s="93"/>
    </row>
    <row r="1834" spans="1:28" ht="19.5" customHeight="1" x14ac:dyDescent="0.15">
      <c r="A1834" s="191"/>
      <c r="B1834" s="195"/>
      <c r="C1834" s="195"/>
      <c r="D1834" s="186" t="s">
        <v>157</v>
      </c>
      <c r="E1834" s="186" t="s">
        <v>184</v>
      </c>
      <c r="F1834" s="238">
        <v>0.43</v>
      </c>
      <c r="G1834" s="238">
        <v>0</v>
      </c>
      <c r="H1834" s="238">
        <v>0</v>
      </c>
      <c r="I1834" s="238">
        <v>0</v>
      </c>
      <c r="J1834" s="238">
        <v>0</v>
      </c>
      <c r="K1834" s="238">
        <v>0</v>
      </c>
      <c r="L1834" s="238">
        <v>0</v>
      </c>
      <c r="M1834" s="238">
        <v>0</v>
      </c>
      <c r="N1834" s="238">
        <v>0</v>
      </c>
      <c r="O1834" s="238">
        <v>0</v>
      </c>
      <c r="P1834" s="238">
        <v>0</v>
      </c>
      <c r="Q1834" s="238">
        <v>0</v>
      </c>
      <c r="R1834" s="238">
        <v>0</v>
      </c>
      <c r="S1834" s="238">
        <v>0.25</v>
      </c>
      <c r="T1834" s="238">
        <v>0.05</v>
      </c>
      <c r="U1834" s="238">
        <v>0</v>
      </c>
      <c r="V1834" s="238">
        <v>0</v>
      </c>
      <c r="W1834" s="238">
        <v>0</v>
      </c>
      <c r="X1834" s="238">
        <v>0.13</v>
      </c>
      <c r="Y1834" s="238">
        <v>0</v>
      </c>
      <c r="Z1834" s="238">
        <v>0</v>
      </c>
      <c r="AA1834" s="246">
        <v>0</v>
      </c>
      <c r="AB1834" s="93"/>
    </row>
    <row r="1835" spans="1:28" ht="19.5" customHeight="1" x14ac:dyDescent="0.15">
      <c r="A1835" s="191"/>
      <c r="B1835" s="195"/>
      <c r="C1835" s="195"/>
      <c r="D1835" s="195"/>
      <c r="E1835" s="186" t="s">
        <v>150</v>
      </c>
      <c r="F1835" s="238">
        <v>0.106</v>
      </c>
      <c r="G1835" s="238">
        <v>0</v>
      </c>
      <c r="H1835" s="238">
        <v>0</v>
      </c>
      <c r="I1835" s="238">
        <v>0</v>
      </c>
      <c r="J1835" s="238">
        <v>0</v>
      </c>
      <c r="K1835" s="238">
        <v>0</v>
      </c>
      <c r="L1835" s="238">
        <v>0</v>
      </c>
      <c r="M1835" s="238">
        <v>0</v>
      </c>
      <c r="N1835" s="238">
        <v>0</v>
      </c>
      <c r="O1835" s="238">
        <v>0</v>
      </c>
      <c r="P1835" s="238">
        <v>0</v>
      </c>
      <c r="Q1835" s="238">
        <v>0</v>
      </c>
      <c r="R1835" s="238">
        <v>0</v>
      </c>
      <c r="S1835" s="238">
        <v>5.8999999999999997E-2</v>
      </c>
      <c r="T1835" s="238">
        <v>1.2999999999999999E-2</v>
      </c>
      <c r="U1835" s="238">
        <v>0</v>
      </c>
      <c r="V1835" s="238">
        <v>0</v>
      </c>
      <c r="W1835" s="238">
        <v>0</v>
      </c>
      <c r="X1835" s="238">
        <v>3.4000000000000002E-2</v>
      </c>
      <c r="Y1835" s="238">
        <v>0</v>
      </c>
      <c r="Z1835" s="238">
        <v>0</v>
      </c>
      <c r="AA1835" s="246">
        <v>0</v>
      </c>
      <c r="AB1835" s="93"/>
    </row>
    <row r="1836" spans="1:28" ht="19.5" customHeight="1" x14ac:dyDescent="0.15">
      <c r="A1836" s="191"/>
      <c r="B1836" s="195" t="s">
        <v>65</v>
      </c>
      <c r="C1836" s="195" t="s">
        <v>159</v>
      </c>
      <c r="D1836" s="186" t="s">
        <v>160</v>
      </c>
      <c r="E1836" s="186" t="s">
        <v>184</v>
      </c>
      <c r="F1836" s="238">
        <v>29.28</v>
      </c>
      <c r="G1836" s="238">
        <v>0</v>
      </c>
      <c r="H1836" s="238">
        <v>0</v>
      </c>
      <c r="I1836" s="238">
        <v>0</v>
      </c>
      <c r="J1836" s="238">
        <v>0.49</v>
      </c>
      <c r="K1836" s="238">
        <v>2.59</v>
      </c>
      <c r="L1836" s="238">
        <v>0.82</v>
      </c>
      <c r="M1836" s="238">
        <v>0</v>
      </c>
      <c r="N1836" s="238">
        <v>0</v>
      </c>
      <c r="O1836" s="238">
        <v>0</v>
      </c>
      <c r="P1836" s="238">
        <v>0</v>
      </c>
      <c r="Q1836" s="238">
        <v>0</v>
      </c>
      <c r="R1836" s="238">
        <v>1.1200000000000001</v>
      </c>
      <c r="S1836" s="238">
        <v>8.49</v>
      </c>
      <c r="T1836" s="238">
        <v>9.27</v>
      </c>
      <c r="U1836" s="238">
        <v>2.93</v>
      </c>
      <c r="V1836" s="238">
        <v>3.13</v>
      </c>
      <c r="W1836" s="238">
        <v>0</v>
      </c>
      <c r="X1836" s="238">
        <v>0.44</v>
      </c>
      <c r="Y1836" s="238">
        <v>0</v>
      </c>
      <c r="Z1836" s="238">
        <v>0</v>
      </c>
      <c r="AA1836" s="246">
        <v>0</v>
      </c>
      <c r="AB1836" s="93"/>
    </row>
    <row r="1837" spans="1:28" ht="19.5" customHeight="1" x14ac:dyDescent="0.15">
      <c r="A1837" s="191"/>
      <c r="B1837" s="195"/>
      <c r="C1837" s="195"/>
      <c r="D1837" s="195"/>
      <c r="E1837" s="186" t="s">
        <v>150</v>
      </c>
      <c r="F1837" s="238">
        <v>6.5990000000000002</v>
      </c>
      <c r="G1837" s="238">
        <v>0</v>
      </c>
      <c r="H1837" s="238">
        <v>0</v>
      </c>
      <c r="I1837" s="238">
        <v>0</v>
      </c>
      <c r="J1837" s="238">
        <v>0</v>
      </c>
      <c r="K1837" s="238">
        <v>0.25900000000000001</v>
      </c>
      <c r="L1837" s="238">
        <v>9.8000000000000004E-2</v>
      </c>
      <c r="M1837" s="238">
        <v>0</v>
      </c>
      <c r="N1837" s="238">
        <v>0</v>
      </c>
      <c r="O1837" s="238">
        <v>0</v>
      </c>
      <c r="P1837" s="238">
        <v>0</v>
      </c>
      <c r="Q1837" s="238">
        <v>0</v>
      </c>
      <c r="R1837" s="238">
        <v>0.25700000000000001</v>
      </c>
      <c r="S1837" s="238">
        <v>2.04</v>
      </c>
      <c r="T1837" s="238">
        <v>2.3050000000000002</v>
      </c>
      <c r="U1837" s="238">
        <v>0.747</v>
      </c>
      <c r="V1837" s="238">
        <v>0.81299999999999994</v>
      </c>
      <c r="W1837" s="238">
        <v>0</v>
      </c>
      <c r="X1837" s="238">
        <v>0.08</v>
      </c>
      <c r="Y1837" s="238">
        <v>0</v>
      </c>
      <c r="Z1837" s="238">
        <v>0</v>
      </c>
      <c r="AA1837" s="246">
        <v>0</v>
      </c>
      <c r="AB1837" s="93"/>
    </row>
    <row r="1838" spans="1:28" ht="19.5" customHeight="1" x14ac:dyDescent="0.15">
      <c r="A1838" s="191" t="s">
        <v>85</v>
      </c>
      <c r="B1838" s="195"/>
      <c r="C1838" s="195"/>
      <c r="D1838" s="186" t="s">
        <v>166</v>
      </c>
      <c r="E1838" s="186" t="s">
        <v>184</v>
      </c>
      <c r="F1838" s="238">
        <v>0</v>
      </c>
      <c r="G1838" s="238">
        <v>0</v>
      </c>
      <c r="H1838" s="238">
        <v>0</v>
      </c>
      <c r="I1838" s="238">
        <v>0</v>
      </c>
      <c r="J1838" s="238">
        <v>0</v>
      </c>
      <c r="K1838" s="238">
        <v>0</v>
      </c>
      <c r="L1838" s="238">
        <v>0</v>
      </c>
      <c r="M1838" s="238">
        <v>0</v>
      </c>
      <c r="N1838" s="238">
        <v>0</v>
      </c>
      <c r="O1838" s="238">
        <v>0</v>
      </c>
      <c r="P1838" s="238">
        <v>0</v>
      </c>
      <c r="Q1838" s="238">
        <v>0</v>
      </c>
      <c r="R1838" s="238">
        <v>0</v>
      </c>
      <c r="S1838" s="238">
        <v>0</v>
      </c>
      <c r="T1838" s="238">
        <v>0</v>
      </c>
      <c r="U1838" s="238">
        <v>0</v>
      </c>
      <c r="V1838" s="238">
        <v>0</v>
      </c>
      <c r="W1838" s="238">
        <v>0</v>
      </c>
      <c r="X1838" s="238">
        <v>0</v>
      </c>
      <c r="Y1838" s="238">
        <v>0</v>
      </c>
      <c r="Z1838" s="238">
        <v>0</v>
      </c>
      <c r="AA1838" s="246">
        <v>0</v>
      </c>
      <c r="AB1838" s="93"/>
    </row>
    <row r="1839" spans="1:28" ht="19.5" customHeight="1" x14ac:dyDescent="0.15">
      <c r="A1839" s="191"/>
      <c r="B1839" s="195"/>
      <c r="C1839" s="195" t="s">
        <v>162</v>
      </c>
      <c r="D1839" s="195"/>
      <c r="E1839" s="186" t="s">
        <v>150</v>
      </c>
      <c r="F1839" s="238">
        <v>0</v>
      </c>
      <c r="G1839" s="238">
        <v>0</v>
      </c>
      <c r="H1839" s="238">
        <v>0</v>
      </c>
      <c r="I1839" s="238">
        <v>0</v>
      </c>
      <c r="J1839" s="238">
        <v>0</v>
      </c>
      <c r="K1839" s="238">
        <v>0</v>
      </c>
      <c r="L1839" s="238">
        <v>0</v>
      </c>
      <c r="M1839" s="238">
        <v>0</v>
      </c>
      <c r="N1839" s="238">
        <v>0</v>
      </c>
      <c r="O1839" s="238">
        <v>0</v>
      </c>
      <c r="P1839" s="238">
        <v>0</v>
      </c>
      <c r="Q1839" s="238">
        <v>0</v>
      </c>
      <c r="R1839" s="238">
        <v>0</v>
      </c>
      <c r="S1839" s="238">
        <v>0</v>
      </c>
      <c r="T1839" s="238">
        <v>0</v>
      </c>
      <c r="U1839" s="238">
        <v>0</v>
      </c>
      <c r="V1839" s="238">
        <v>0</v>
      </c>
      <c r="W1839" s="238">
        <v>0</v>
      </c>
      <c r="X1839" s="238">
        <v>0</v>
      </c>
      <c r="Y1839" s="238">
        <v>0</v>
      </c>
      <c r="Z1839" s="238">
        <v>0</v>
      </c>
      <c r="AA1839" s="246">
        <v>0</v>
      </c>
      <c r="AB1839" s="93"/>
    </row>
    <row r="1840" spans="1:28" ht="19.5" customHeight="1" x14ac:dyDescent="0.15">
      <c r="A1840" s="191"/>
      <c r="B1840" s="195" t="s">
        <v>20</v>
      </c>
      <c r="C1840" s="195"/>
      <c r="D1840" s="186" t="s">
        <v>164</v>
      </c>
      <c r="E1840" s="186" t="s">
        <v>184</v>
      </c>
      <c r="F1840" s="238">
        <v>0</v>
      </c>
      <c r="G1840" s="238">
        <v>0</v>
      </c>
      <c r="H1840" s="238">
        <v>0</v>
      </c>
      <c r="I1840" s="238">
        <v>0</v>
      </c>
      <c r="J1840" s="238">
        <v>0</v>
      </c>
      <c r="K1840" s="238">
        <v>0</v>
      </c>
      <c r="L1840" s="238">
        <v>0</v>
      </c>
      <c r="M1840" s="238">
        <v>0</v>
      </c>
      <c r="N1840" s="238">
        <v>0</v>
      </c>
      <c r="O1840" s="238">
        <v>0</v>
      </c>
      <c r="P1840" s="238">
        <v>0</v>
      </c>
      <c r="Q1840" s="238">
        <v>0</v>
      </c>
      <c r="R1840" s="238">
        <v>0</v>
      </c>
      <c r="S1840" s="238">
        <v>0</v>
      </c>
      <c r="T1840" s="238">
        <v>0</v>
      </c>
      <c r="U1840" s="238">
        <v>0</v>
      </c>
      <c r="V1840" s="238">
        <v>0</v>
      </c>
      <c r="W1840" s="238">
        <v>0</v>
      </c>
      <c r="X1840" s="238">
        <v>0</v>
      </c>
      <c r="Y1840" s="238">
        <v>0</v>
      </c>
      <c r="Z1840" s="238">
        <v>0</v>
      </c>
      <c r="AA1840" s="246">
        <v>0</v>
      </c>
      <c r="AB1840" s="93"/>
    </row>
    <row r="1841" spans="1:28" ht="19.5" customHeight="1" x14ac:dyDescent="0.15">
      <c r="A1841" s="191"/>
      <c r="B1841" s="195"/>
      <c r="C1841" s="195"/>
      <c r="D1841" s="195"/>
      <c r="E1841" s="186" t="s">
        <v>150</v>
      </c>
      <c r="F1841" s="238">
        <v>0</v>
      </c>
      <c r="G1841" s="238">
        <v>0</v>
      </c>
      <c r="H1841" s="238">
        <v>0</v>
      </c>
      <c r="I1841" s="238">
        <v>0</v>
      </c>
      <c r="J1841" s="238">
        <v>0</v>
      </c>
      <c r="K1841" s="238">
        <v>0</v>
      </c>
      <c r="L1841" s="238">
        <v>0</v>
      </c>
      <c r="M1841" s="238">
        <v>0</v>
      </c>
      <c r="N1841" s="238">
        <v>0</v>
      </c>
      <c r="O1841" s="238">
        <v>0</v>
      </c>
      <c r="P1841" s="238">
        <v>0</v>
      </c>
      <c r="Q1841" s="238">
        <v>0</v>
      </c>
      <c r="R1841" s="238">
        <v>0</v>
      </c>
      <c r="S1841" s="238">
        <v>0</v>
      </c>
      <c r="T1841" s="238">
        <v>0</v>
      </c>
      <c r="U1841" s="238">
        <v>0</v>
      </c>
      <c r="V1841" s="238">
        <v>0</v>
      </c>
      <c r="W1841" s="238">
        <v>0</v>
      </c>
      <c r="X1841" s="238">
        <v>0</v>
      </c>
      <c r="Y1841" s="238">
        <v>0</v>
      </c>
      <c r="Z1841" s="238">
        <v>0</v>
      </c>
      <c r="AA1841" s="246">
        <v>0</v>
      </c>
      <c r="AB1841" s="93"/>
    </row>
    <row r="1842" spans="1:28" ht="19.5" customHeight="1" x14ac:dyDescent="0.15">
      <c r="A1842" s="191"/>
      <c r="B1842" s="194"/>
      <c r="C1842" s="190" t="s">
        <v>165</v>
      </c>
      <c r="D1842" s="185"/>
      <c r="E1842" s="186" t="s">
        <v>184</v>
      </c>
      <c r="F1842" s="238">
        <v>612.04</v>
      </c>
      <c r="G1842" s="238">
        <v>0</v>
      </c>
      <c r="H1842" s="238">
        <v>0</v>
      </c>
      <c r="I1842" s="238">
        <v>2.2200000000000002</v>
      </c>
      <c r="J1842" s="238">
        <v>4.79</v>
      </c>
      <c r="K1842" s="238">
        <v>7.47</v>
      </c>
      <c r="L1842" s="238">
        <v>3.17</v>
      </c>
      <c r="M1842" s="238">
        <v>2.17</v>
      </c>
      <c r="N1842" s="238">
        <v>13.56</v>
      </c>
      <c r="O1842" s="238">
        <v>3.75</v>
      </c>
      <c r="P1842" s="238">
        <v>17.8</v>
      </c>
      <c r="Q1842" s="238">
        <v>49.77</v>
      </c>
      <c r="R1842" s="238">
        <v>217.82</v>
      </c>
      <c r="S1842" s="238">
        <v>124.54</v>
      </c>
      <c r="T1842" s="238">
        <v>134.47999999999999</v>
      </c>
      <c r="U1842" s="238">
        <v>26.36</v>
      </c>
      <c r="V1842" s="238">
        <v>1.01</v>
      </c>
      <c r="W1842" s="238">
        <v>0.4</v>
      </c>
      <c r="X1842" s="238">
        <v>2.31</v>
      </c>
      <c r="Y1842" s="238">
        <v>0.42</v>
      </c>
      <c r="Z1842" s="238">
        <v>0</v>
      </c>
      <c r="AA1842" s="246">
        <v>0</v>
      </c>
      <c r="AB1842" s="93"/>
    </row>
    <row r="1843" spans="1:28" ht="19.5" customHeight="1" thickBot="1" x14ac:dyDescent="0.2">
      <c r="A1843" s="196"/>
      <c r="B1843" s="197"/>
      <c r="C1843" s="197"/>
      <c r="D1843" s="198"/>
      <c r="E1843" s="199" t="s">
        <v>150</v>
      </c>
      <c r="F1843" s="238">
        <v>82.171999999999997</v>
      </c>
      <c r="G1843" s="249">
        <v>0</v>
      </c>
      <c r="H1843" s="248">
        <v>0</v>
      </c>
      <c r="I1843" s="248">
        <v>5.7000000000000002E-2</v>
      </c>
      <c r="J1843" s="248">
        <v>0.24099999999999999</v>
      </c>
      <c r="K1843" s="248">
        <v>0.52400000000000002</v>
      </c>
      <c r="L1843" s="248">
        <v>0.28599999999999998</v>
      </c>
      <c r="M1843" s="248">
        <v>0.217</v>
      </c>
      <c r="N1843" s="248">
        <v>1.492</v>
      </c>
      <c r="O1843" s="248">
        <v>0.45</v>
      </c>
      <c r="P1843" s="248">
        <v>1.978</v>
      </c>
      <c r="Q1843" s="248">
        <v>5.9770000000000003</v>
      </c>
      <c r="R1843" s="248">
        <v>28.748999999999999</v>
      </c>
      <c r="S1843" s="248">
        <v>18.071000000000002</v>
      </c>
      <c r="T1843" s="248">
        <v>19.643000000000001</v>
      </c>
      <c r="U1843" s="248">
        <v>3.8780000000000001</v>
      </c>
      <c r="V1843" s="248">
        <v>0.14799999999999999</v>
      </c>
      <c r="W1843" s="248">
        <v>5.8999999999999997E-2</v>
      </c>
      <c r="X1843" s="248">
        <v>0.34</v>
      </c>
      <c r="Y1843" s="248">
        <v>6.2E-2</v>
      </c>
      <c r="Z1843" s="248">
        <v>0</v>
      </c>
      <c r="AA1843" s="247">
        <v>0</v>
      </c>
      <c r="AB1843" s="93"/>
    </row>
    <row r="1844" spans="1:28" ht="19.5" customHeight="1" x14ac:dyDescent="0.15">
      <c r="A1844" s="390" t="s">
        <v>119</v>
      </c>
      <c r="B1844" s="393" t="s">
        <v>120</v>
      </c>
      <c r="C1844" s="394"/>
      <c r="D1844" s="395"/>
      <c r="E1844" s="195" t="s">
        <v>184</v>
      </c>
      <c r="F1844" s="246">
        <v>69.64</v>
      </c>
    </row>
    <row r="1845" spans="1:28" ht="19.5" customHeight="1" x14ac:dyDescent="0.15">
      <c r="A1845" s="391"/>
      <c r="B1845" s="396" t="s">
        <v>206</v>
      </c>
      <c r="C1845" s="397"/>
      <c r="D1845" s="398"/>
      <c r="E1845" s="186" t="s">
        <v>184</v>
      </c>
      <c r="F1845" s="246">
        <v>0.92</v>
      </c>
    </row>
    <row r="1846" spans="1:28" ht="19.5" customHeight="1" x14ac:dyDescent="0.15">
      <c r="A1846" s="392"/>
      <c r="B1846" s="396" t="s">
        <v>207</v>
      </c>
      <c r="C1846" s="397"/>
      <c r="D1846" s="398"/>
      <c r="E1846" s="186" t="s">
        <v>184</v>
      </c>
      <c r="F1846" s="246">
        <v>68.72</v>
      </c>
    </row>
    <row r="1847" spans="1:28" ht="19.5" customHeight="1" thickBot="1" x14ac:dyDescent="0.2">
      <c r="A1847" s="399" t="s">
        <v>205</v>
      </c>
      <c r="B1847" s="400"/>
      <c r="C1847" s="400"/>
      <c r="D1847" s="401"/>
      <c r="E1847" s="200" t="s">
        <v>184</v>
      </c>
      <c r="F1847" s="245">
        <v>0</v>
      </c>
    </row>
    <row r="1849" spans="1:28" ht="19.5" customHeight="1" x14ac:dyDescent="0.15">
      <c r="A1849" s="88" t="s">
        <v>387</v>
      </c>
      <c r="F1849" s="259" t="s">
        <v>507</v>
      </c>
    </row>
    <row r="1850" spans="1:28" ht="19.5" customHeight="1" thickBot="1" x14ac:dyDescent="0.2">
      <c r="A1850" s="387" t="s">
        <v>28</v>
      </c>
      <c r="B1850" s="389"/>
      <c r="C1850" s="389"/>
      <c r="D1850" s="389"/>
      <c r="E1850" s="389"/>
      <c r="F1850" s="389"/>
      <c r="G1850" s="389"/>
      <c r="H1850" s="389"/>
      <c r="I1850" s="389"/>
      <c r="J1850" s="389"/>
      <c r="K1850" s="389"/>
      <c r="L1850" s="389"/>
      <c r="M1850" s="389"/>
      <c r="N1850" s="389"/>
      <c r="O1850" s="389"/>
      <c r="P1850" s="389"/>
      <c r="Q1850" s="389"/>
      <c r="R1850" s="389"/>
      <c r="S1850" s="389"/>
      <c r="T1850" s="389"/>
      <c r="U1850" s="389"/>
      <c r="V1850" s="389"/>
      <c r="W1850" s="389"/>
      <c r="X1850" s="389"/>
      <c r="Y1850" s="389"/>
      <c r="Z1850" s="389"/>
      <c r="AA1850" s="389"/>
    </row>
    <row r="1851" spans="1:28" ht="19.5" customHeight="1" x14ac:dyDescent="0.15">
      <c r="A1851" s="182" t="s">
        <v>180</v>
      </c>
      <c r="B1851" s="183"/>
      <c r="C1851" s="183"/>
      <c r="D1851" s="183"/>
      <c r="E1851" s="183"/>
      <c r="F1851" s="90" t="s">
        <v>181</v>
      </c>
      <c r="G1851" s="91"/>
      <c r="H1851" s="91"/>
      <c r="I1851" s="91"/>
      <c r="J1851" s="91"/>
      <c r="K1851" s="91"/>
      <c r="L1851" s="91"/>
      <c r="M1851" s="91"/>
      <c r="N1851" s="91"/>
      <c r="O1851" s="91"/>
      <c r="P1851" s="91"/>
      <c r="Q1851" s="258"/>
      <c r="R1851" s="92"/>
      <c r="S1851" s="91"/>
      <c r="T1851" s="91"/>
      <c r="U1851" s="91"/>
      <c r="V1851" s="91"/>
      <c r="W1851" s="91"/>
      <c r="X1851" s="91"/>
      <c r="Y1851" s="91"/>
      <c r="Z1851" s="91"/>
      <c r="AA1851" s="257" t="s">
        <v>182</v>
      </c>
      <c r="AB1851" s="93"/>
    </row>
    <row r="1852" spans="1:28" ht="19.5" customHeight="1" x14ac:dyDescent="0.15">
      <c r="A1852" s="184" t="s">
        <v>183</v>
      </c>
      <c r="B1852" s="185"/>
      <c r="C1852" s="185"/>
      <c r="D1852" s="185"/>
      <c r="E1852" s="186" t="s">
        <v>184</v>
      </c>
      <c r="F1852" s="238">
        <v>7830.64</v>
      </c>
      <c r="G1852" s="254" t="s">
        <v>185</v>
      </c>
      <c r="H1852" s="254" t="s">
        <v>186</v>
      </c>
      <c r="I1852" s="254" t="s">
        <v>187</v>
      </c>
      <c r="J1852" s="254" t="s">
        <v>188</v>
      </c>
      <c r="K1852" s="254" t="s">
        <v>228</v>
      </c>
      <c r="L1852" s="254" t="s">
        <v>229</v>
      </c>
      <c r="M1852" s="254" t="s">
        <v>230</v>
      </c>
      <c r="N1852" s="254" t="s">
        <v>231</v>
      </c>
      <c r="O1852" s="254" t="s">
        <v>232</v>
      </c>
      <c r="P1852" s="254" t="s">
        <v>233</v>
      </c>
      <c r="Q1852" s="256" t="s">
        <v>234</v>
      </c>
      <c r="R1852" s="255" t="s">
        <v>235</v>
      </c>
      <c r="S1852" s="254" t="s">
        <v>236</v>
      </c>
      <c r="T1852" s="254" t="s">
        <v>237</v>
      </c>
      <c r="U1852" s="254" t="s">
        <v>238</v>
      </c>
      <c r="V1852" s="254" t="s">
        <v>239</v>
      </c>
      <c r="W1852" s="254" t="s">
        <v>42</v>
      </c>
      <c r="X1852" s="254" t="s">
        <v>147</v>
      </c>
      <c r="Y1852" s="254" t="s">
        <v>148</v>
      </c>
      <c r="Z1852" s="254" t="s">
        <v>149</v>
      </c>
      <c r="AA1852" s="251"/>
      <c r="AB1852" s="93"/>
    </row>
    <row r="1853" spans="1:28" ht="19.5" customHeight="1" x14ac:dyDescent="0.15">
      <c r="A1853" s="187"/>
      <c r="B1853" s="188"/>
      <c r="C1853" s="188"/>
      <c r="D1853" s="188"/>
      <c r="E1853" s="186" t="s">
        <v>150</v>
      </c>
      <c r="F1853" s="238">
        <v>1831.829</v>
      </c>
      <c r="G1853" s="252"/>
      <c r="H1853" s="252"/>
      <c r="I1853" s="252"/>
      <c r="J1853" s="252"/>
      <c r="K1853" s="252"/>
      <c r="L1853" s="252"/>
      <c r="M1853" s="252"/>
      <c r="N1853" s="252"/>
      <c r="O1853" s="252"/>
      <c r="P1853" s="252"/>
      <c r="Q1853" s="253"/>
      <c r="R1853" s="94"/>
      <c r="S1853" s="252"/>
      <c r="T1853" s="252"/>
      <c r="U1853" s="252"/>
      <c r="V1853" s="252"/>
      <c r="W1853" s="252"/>
      <c r="X1853" s="252"/>
      <c r="Y1853" s="252"/>
      <c r="Z1853" s="252"/>
      <c r="AA1853" s="251" t="s">
        <v>151</v>
      </c>
      <c r="AB1853" s="93"/>
    </row>
    <row r="1854" spans="1:28" ht="19.5" customHeight="1" x14ac:dyDescent="0.15">
      <c r="A1854" s="189"/>
      <c r="B1854" s="190" t="s">
        <v>152</v>
      </c>
      <c r="C1854" s="185"/>
      <c r="D1854" s="185"/>
      <c r="E1854" s="186" t="s">
        <v>184</v>
      </c>
      <c r="F1854" s="238">
        <v>7792.23</v>
      </c>
      <c r="G1854" s="238">
        <v>0</v>
      </c>
      <c r="H1854" s="238">
        <v>7.68</v>
      </c>
      <c r="I1854" s="238">
        <v>18.3</v>
      </c>
      <c r="J1854" s="238">
        <v>58.01</v>
      </c>
      <c r="K1854" s="238">
        <v>157.47999999999999</v>
      </c>
      <c r="L1854" s="238">
        <v>225.86</v>
      </c>
      <c r="M1854" s="238">
        <v>368.81</v>
      </c>
      <c r="N1854" s="238">
        <v>483.16</v>
      </c>
      <c r="O1854" s="238">
        <v>587.26</v>
      </c>
      <c r="P1854" s="238">
        <v>687.86</v>
      </c>
      <c r="Q1854" s="238">
        <v>1005.67</v>
      </c>
      <c r="R1854" s="238">
        <v>733.89</v>
      </c>
      <c r="S1854" s="238">
        <v>770.87</v>
      </c>
      <c r="T1854" s="238">
        <v>1272.3399999999999</v>
      </c>
      <c r="U1854" s="238">
        <v>854.88</v>
      </c>
      <c r="V1854" s="238">
        <v>385.73</v>
      </c>
      <c r="W1854" s="238">
        <v>100.48</v>
      </c>
      <c r="X1854" s="238">
        <v>7.11</v>
      </c>
      <c r="Y1854" s="238">
        <v>3.58</v>
      </c>
      <c r="Z1854" s="238">
        <v>8.82</v>
      </c>
      <c r="AA1854" s="246">
        <v>54.44</v>
      </c>
      <c r="AB1854" s="93"/>
    </row>
    <row r="1855" spans="1:28" ht="19.5" customHeight="1" x14ac:dyDescent="0.15">
      <c r="A1855" s="191"/>
      <c r="B1855" s="192"/>
      <c r="C1855" s="188"/>
      <c r="D1855" s="188"/>
      <c r="E1855" s="186" t="s">
        <v>150</v>
      </c>
      <c r="F1855" s="238">
        <v>1831.829</v>
      </c>
      <c r="G1855" s="238">
        <v>0</v>
      </c>
      <c r="H1855" s="238">
        <v>1E-3</v>
      </c>
      <c r="I1855" s="238">
        <v>0.498</v>
      </c>
      <c r="J1855" s="238">
        <v>5.24</v>
      </c>
      <c r="K1855" s="238">
        <v>26.196000000000002</v>
      </c>
      <c r="L1855" s="238">
        <v>46.366999999999997</v>
      </c>
      <c r="M1855" s="238">
        <v>82.046000000000006</v>
      </c>
      <c r="N1855" s="238">
        <v>129.60400000000001</v>
      </c>
      <c r="O1855" s="238">
        <v>176.78299999999999</v>
      </c>
      <c r="P1855" s="238">
        <v>200.97900000000001</v>
      </c>
      <c r="Q1855" s="238">
        <v>285.68599999999998</v>
      </c>
      <c r="R1855" s="238">
        <v>212.9</v>
      </c>
      <c r="S1855" s="238">
        <v>185.44300000000001</v>
      </c>
      <c r="T1855" s="238">
        <v>225.452</v>
      </c>
      <c r="U1855" s="238">
        <v>145.143</v>
      </c>
      <c r="V1855" s="238">
        <v>70.453999999999994</v>
      </c>
      <c r="W1855" s="238">
        <v>23.997</v>
      </c>
      <c r="X1855" s="238">
        <v>2.4409999999999998</v>
      </c>
      <c r="Y1855" s="238">
        <v>1.4670000000000001</v>
      </c>
      <c r="Z1855" s="238">
        <v>2.6869999999999998</v>
      </c>
      <c r="AA1855" s="246">
        <v>8.4450000000000003</v>
      </c>
      <c r="AB1855" s="93"/>
    </row>
    <row r="1856" spans="1:28" ht="19.5" customHeight="1" x14ac:dyDescent="0.15">
      <c r="A1856" s="191"/>
      <c r="B1856" s="193"/>
      <c r="C1856" s="190" t="s">
        <v>152</v>
      </c>
      <c r="D1856" s="185"/>
      <c r="E1856" s="186" t="s">
        <v>184</v>
      </c>
      <c r="F1856" s="238">
        <v>4361</v>
      </c>
      <c r="G1856" s="238">
        <v>0</v>
      </c>
      <c r="H1856" s="238">
        <v>7.68</v>
      </c>
      <c r="I1856" s="238">
        <v>17.25</v>
      </c>
      <c r="J1856" s="238">
        <v>46.09</v>
      </c>
      <c r="K1856" s="238">
        <v>155.94999999999999</v>
      </c>
      <c r="L1856" s="238">
        <v>220.72</v>
      </c>
      <c r="M1856" s="238">
        <v>303.02999999999997</v>
      </c>
      <c r="N1856" s="238">
        <v>436.9</v>
      </c>
      <c r="O1856" s="238">
        <v>579.96</v>
      </c>
      <c r="P1856" s="238">
        <v>658.13</v>
      </c>
      <c r="Q1856" s="238">
        <v>742.34</v>
      </c>
      <c r="R1856" s="238">
        <v>503.4</v>
      </c>
      <c r="S1856" s="238">
        <v>329.59</v>
      </c>
      <c r="T1856" s="238">
        <v>171.49</v>
      </c>
      <c r="U1856" s="238">
        <v>78.86</v>
      </c>
      <c r="V1856" s="238">
        <v>60.07</v>
      </c>
      <c r="W1856" s="238">
        <v>33.630000000000003</v>
      </c>
      <c r="X1856" s="238">
        <v>6.33</v>
      </c>
      <c r="Y1856" s="238">
        <v>3.58</v>
      </c>
      <c r="Z1856" s="238">
        <v>5.3</v>
      </c>
      <c r="AA1856" s="246">
        <v>0.7</v>
      </c>
      <c r="AB1856" s="93"/>
    </row>
    <row r="1857" spans="1:28" ht="19.5" customHeight="1" x14ac:dyDescent="0.15">
      <c r="A1857" s="191"/>
      <c r="B1857" s="194"/>
      <c r="C1857" s="194"/>
      <c r="D1857" s="188"/>
      <c r="E1857" s="186" t="s">
        <v>150</v>
      </c>
      <c r="F1857" s="238">
        <v>1326.9169999999999</v>
      </c>
      <c r="G1857" s="238">
        <v>0</v>
      </c>
      <c r="H1857" s="238">
        <v>1E-3</v>
      </c>
      <c r="I1857" s="238">
        <v>0.47199999999999998</v>
      </c>
      <c r="J1857" s="238">
        <v>4.66</v>
      </c>
      <c r="K1857" s="238">
        <v>26.052</v>
      </c>
      <c r="L1857" s="238">
        <v>45.904000000000003</v>
      </c>
      <c r="M1857" s="238">
        <v>75.468000000000004</v>
      </c>
      <c r="N1857" s="238">
        <v>124.512</v>
      </c>
      <c r="O1857" s="238">
        <v>175.834</v>
      </c>
      <c r="P1857" s="238">
        <v>197.10900000000001</v>
      </c>
      <c r="Q1857" s="238">
        <v>248.74299999999999</v>
      </c>
      <c r="R1857" s="238">
        <v>177.65299999999999</v>
      </c>
      <c r="S1857" s="238">
        <v>119.313</v>
      </c>
      <c r="T1857" s="238">
        <v>62.61</v>
      </c>
      <c r="U1857" s="238">
        <v>29.923999999999999</v>
      </c>
      <c r="V1857" s="238">
        <v>19.434999999999999</v>
      </c>
      <c r="W1857" s="238">
        <v>13.438000000000001</v>
      </c>
      <c r="X1857" s="238">
        <v>2.2610000000000001</v>
      </c>
      <c r="Y1857" s="238">
        <v>1.4670000000000001</v>
      </c>
      <c r="Z1857" s="238">
        <v>1.772</v>
      </c>
      <c r="AA1857" s="246">
        <v>0.28899999999999998</v>
      </c>
      <c r="AB1857" s="93"/>
    </row>
    <row r="1858" spans="1:28" ht="19.5" customHeight="1" x14ac:dyDescent="0.15">
      <c r="A1858" s="191"/>
      <c r="B1858" s="195"/>
      <c r="C1858" s="186"/>
      <c r="D1858" s="186" t="s">
        <v>153</v>
      </c>
      <c r="E1858" s="186" t="s">
        <v>184</v>
      </c>
      <c r="F1858" s="238">
        <v>4331.53</v>
      </c>
      <c r="G1858" s="238">
        <v>0</v>
      </c>
      <c r="H1858" s="238">
        <v>6.2</v>
      </c>
      <c r="I1858" s="238">
        <v>17.07</v>
      </c>
      <c r="J1858" s="238">
        <v>44.2</v>
      </c>
      <c r="K1858" s="238">
        <v>154.46</v>
      </c>
      <c r="L1858" s="238">
        <v>220.25</v>
      </c>
      <c r="M1858" s="238">
        <v>301.25</v>
      </c>
      <c r="N1858" s="238">
        <v>436.34</v>
      </c>
      <c r="O1858" s="238">
        <v>571.16999999999996</v>
      </c>
      <c r="P1858" s="238">
        <v>650.73</v>
      </c>
      <c r="Q1858" s="238">
        <v>741.13</v>
      </c>
      <c r="R1858" s="238">
        <v>503.4</v>
      </c>
      <c r="S1858" s="238">
        <v>328.59</v>
      </c>
      <c r="T1858" s="238">
        <v>171.09</v>
      </c>
      <c r="U1858" s="238">
        <v>78.7</v>
      </c>
      <c r="V1858" s="238">
        <v>57.41</v>
      </c>
      <c r="W1858" s="238">
        <v>33.630000000000003</v>
      </c>
      <c r="X1858" s="238">
        <v>6.33</v>
      </c>
      <c r="Y1858" s="238">
        <v>3.58</v>
      </c>
      <c r="Z1858" s="238">
        <v>5.3</v>
      </c>
      <c r="AA1858" s="246">
        <v>0.7</v>
      </c>
      <c r="AB1858" s="93"/>
    </row>
    <row r="1859" spans="1:28" ht="19.5" customHeight="1" x14ac:dyDescent="0.15">
      <c r="A1859" s="191"/>
      <c r="B1859" s="195" t="s">
        <v>154</v>
      </c>
      <c r="C1859" s="195"/>
      <c r="D1859" s="195"/>
      <c r="E1859" s="186" t="s">
        <v>150</v>
      </c>
      <c r="F1859" s="238">
        <v>1322.3389999999999</v>
      </c>
      <c r="G1859" s="238">
        <v>0</v>
      </c>
      <c r="H1859" s="238">
        <v>0</v>
      </c>
      <c r="I1859" s="238">
        <v>0.46700000000000003</v>
      </c>
      <c r="J1859" s="238">
        <v>4.532</v>
      </c>
      <c r="K1859" s="238">
        <v>25.914999999999999</v>
      </c>
      <c r="L1859" s="238">
        <v>45.81</v>
      </c>
      <c r="M1859" s="238">
        <v>75.242000000000004</v>
      </c>
      <c r="N1859" s="238">
        <v>124.401</v>
      </c>
      <c r="O1859" s="238">
        <v>174.321</v>
      </c>
      <c r="P1859" s="238">
        <v>195.57</v>
      </c>
      <c r="Q1859" s="238">
        <v>248.417</v>
      </c>
      <c r="R1859" s="238">
        <v>177.65299999999999</v>
      </c>
      <c r="S1859" s="238">
        <v>119.17</v>
      </c>
      <c r="T1859" s="238">
        <v>62.552</v>
      </c>
      <c r="U1859" s="238">
        <v>29.9</v>
      </c>
      <c r="V1859" s="238">
        <v>19.161999999999999</v>
      </c>
      <c r="W1859" s="238">
        <v>13.438000000000001</v>
      </c>
      <c r="X1859" s="238">
        <v>2.2610000000000001</v>
      </c>
      <c r="Y1859" s="238">
        <v>1.4670000000000001</v>
      </c>
      <c r="Z1859" s="238">
        <v>1.772</v>
      </c>
      <c r="AA1859" s="246">
        <v>0.28899999999999998</v>
      </c>
      <c r="AB1859" s="93"/>
    </row>
    <row r="1860" spans="1:28" ht="19.5" customHeight="1" x14ac:dyDescent="0.15">
      <c r="A1860" s="191" t="s">
        <v>155</v>
      </c>
      <c r="B1860" s="195"/>
      <c r="C1860" s="195" t="s">
        <v>10</v>
      </c>
      <c r="D1860" s="186" t="s">
        <v>156</v>
      </c>
      <c r="E1860" s="186" t="s">
        <v>184</v>
      </c>
      <c r="F1860" s="238">
        <v>3548.14</v>
      </c>
      <c r="G1860" s="238">
        <v>0</v>
      </c>
      <c r="H1860" s="238">
        <v>5.0199999999999996</v>
      </c>
      <c r="I1860" s="238">
        <v>13.04</v>
      </c>
      <c r="J1860" s="238">
        <v>36.22</v>
      </c>
      <c r="K1860" s="238">
        <v>149.84</v>
      </c>
      <c r="L1860" s="238">
        <v>215.38</v>
      </c>
      <c r="M1860" s="238">
        <v>300.22000000000003</v>
      </c>
      <c r="N1860" s="238">
        <v>411.73</v>
      </c>
      <c r="O1860" s="238">
        <v>498.12</v>
      </c>
      <c r="P1860" s="238">
        <v>439.66</v>
      </c>
      <c r="Q1860" s="238">
        <v>557.77</v>
      </c>
      <c r="R1860" s="238">
        <v>396.34</v>
      </c>
      <c r="S1860" s="238">
        <v>262.48</v>
      </c>
      <c r="T1860" s="238">
        <v>129.81</v>
      </c>
      <c r="U1860" s="238">
        <v>62.22</v>
      </c>
      <c r="V1860" s="238">
        <v>27.99</v>
      </c>
      <c r="W1860" s="238">
        <v>31.29</v>
      </c>
      <c r="X1860" s="238">
        <v>4.0999999999999996</v>
      </c>
      <c r="Y1860" s="238">
        <v>3.58</v>
      </c>
      <c r="Z1860" s="238">
        <v>2.63</v>
      </c>
      <c r="AA1860" s="246">
        <v>0.7</v>
      </c>
      <c r="AB1860" s="93"/>
    </row>
    <row r="1861" spans="1:28" ht="19.5" customHeight="1" x14ac:dyDescent="0.15">
      <c r="A1861" s="191"/>
      <c r="B1861" s="195"/>
      <c r="C1861" s="195"/>
      <c r="D1861" s="195"/>
      <c r="E1861" s="186" t="s">
        <v>150</v>
      </c>
      <c r="F1861" s="238">
        <v>1144.3630000000001</v>
      </c>
      <c r="G1861" s="238">
        <v>0</v>
      </c>
      <c r="H1861" s="238">
        <v>0</v>
      </c>
      <c r="I1861" s="238">
        <v>0.46100000000000002</v>
      </c>
      <c r="J1861" s="238">
        <v>4.3460000000000001</v>
      </c>
      <c r="K1861" s="238">
        <v>25.48</v>
      </c>
      <c r="L1861" s="238">
        <v>45.225000000000001</v>
      </c>
      <c r="M1861" s="238">
        <v>75.087000000000003</v>
      </c>
      <c r="N1861" s="238">
        <v>119.40900000000001</v>
      </c>
      <c r="O1861" s="238">
        <v>159.39599999999999</v>
      </c>
      <c r="P1861" s="238">
        <v>149.47900000000001</v>
      </c>
      <c r="Q1861" s="238">
        <v>206.40700000000001</v>
      </c>
      <c r="R1861" s="238">
        <v>150.589</v>
      </c>
      <c r="S1861" s="238">
        <v>102.235</v>
      </c>
      <c r="T1861" s="238">
        <v>51.908000000000001</v>
      </c>
      <c r="U1861" s="238">
        <v>25.513000000000002</v>
      </c>
      <c r="V1861" s="238">
        <v>11.481999999999999</v>
      </c>
      <c r="W1861" s="238">
        <v>12.83</v>
      </c>
      <c r="X1861" s="238">
        <v>1.681</v>
      </c>
      <c r="Y1861" s="238">
        <v>1.4670000000000001</v>
      </c>
      <c r="Z1861" s="238">
        <v>1.079</v>
      </c>
      <c r="AA1861" s="246">
        <v>0.28899999999999998</v>
      </c>
      <c r="AB1861" s="93"/>
    </row>
    <row r="1862" spans="1:28" ht="19.5" customHeight="1" x14ac:dyDescent="0.15">
      <c r="A1862" s="191"/>
      <c r="B1862" s="195"/>
      <c r="C1862" s="195"/>
      <c r="D1862" s="186" t="s">
        <v>157</v>
      </c>
      <c r="E1862" s="186" t="s">
        <v>184</v>
      </c>
      <c r="F1862" s="238">
        <v>249.93</v>
      </c>
      <c r="G1862" s="238">
        <v>0</v>
      </c>
      <c r="H1862" s="238">
        <v>0</v>
      </c>
      <c r="I1862" s="238">
        <v>0</v>
      </c>
      <c r="J1862" s="238">
        <v>0</v>
      </c>
      <c r="K1862" s="238">
        <v>0</v>
      </c>
      <c r="L1862" s="238">
        <v>0</v>
      </c>
      <c r="M1862" s="238">
        <v>0</v>
      </c>
      <c r="N1862" s="238">
        <v>3.4</v>
      </c>
      <c r="O1862" s="238">
        <v>23.84</v>
      </c>
      <c r="P1862" s="238">
        <v>45.79</v>
      </c>
      <c r="Q1862" s="238">
        <v>124.49</v>
      </c>
      <c r="R1862" s="238">
        <v>15.07</v>
      </c>
      <c r="S1862" s="238">
        <v>16.46</v>
      </c>
      <c r="T1862" s="238">
        <v>16.97</v>
      </c>
      <c r="U1862" s="238">
        <v>0.51</v>
      </c>
      <c r="V1862" s="238">
        <v>0.39</v>
      </c>
      <c r="W1862" s="238">
        <v>0.96</v>
      </c>
      <c r="X1862" s="238">
        <v>2.0499999999999998</v>
      </c>
      <c r="Y1862" s="238">
        <v>0</v>
      </c>
      <c r="Z1862" s="238">
        <v>0</v>
      </c>
      <c r="AA1862" s="246">
        <v>0</v>
      </c>
      <c r="AB1862" s="93"/>
    </row>
    <row r="1863" spans="1:28" ht="19.5" customHeight="1" x14ac:dyDescent="0.15">
      <c r="A1863" s="191"/>
      <c r="B1863" s="195"/>
      <c r="C1863" s="195"/>
      <c r="D1863" s="195"/>
      <c r="E1863" s="186" t="s">
        <v>150</v>
      </c>
      <c r="F1863" s="238">
        <v>54.057000000000002</v>
      </c>
      <c r="G1863" s="238">
        <v>0</v>
      </c>
      <c r="H1863" s="238">
        <v>0</v>
      </c>
      <c r="I1863" s="238">
        <v>0</v>
      </c>
      <c r="J1863" s="238">
        <v>0</v>
      </c>
      <c r="K1863" s="238">
        <v>0</v>
      </c>
      <c r="L1863" s="238">
        <v>0</v>
      </c>
      <c r="M1863" s="238">
        <v>0</v>
      </c>
      <c r="N1863" s="238">
        <v>0.54400000000000004</v>
      </c>
      <c r="O1863" s="238">
        <v>4.29</v>
      </c>
      <c r="P1863" s="238">
        <v>9.1590000000000007</v>
      </c>
      <c r="Q1863" s="238">
        <v>27.391999999999999</v>
      </c>
      <c r="R1863" s="238">
        <v>3.4689999999999999</v>
      </c>
      <c r="S1863" s="238">
        <v>3.948</v>
      </c>
      <c r="T1863" s="238">
        <v>4.2430000000000003</v>
      </c>
      <c r="U1863" s="238">
        <v>0.13200000000000001</v>
      </c>
      <c r="V1863" s="238">
        <v>9.8000000000000004E-2</v>
      </c>
      <c r="W1863" s="238">
        <v>0.249</v>
      </c>
      <c r="X1863" s="238">
        <v>0.53300000000000003</v>
      </c>
      <c r="Y1863" s="238">
        <v>0</v>
      </c>
      <c r="Z1863" s="238">
        <v>0</v>
      </c>
      <c r="AA1863" s="246">
        <v>0</v>
      </c>
      <c r="AB1863" s="93"/>
    </row>
    <row r="1864" spans="1:28" ht="19.5" customHeight="1" x14ac:dyDescent="0.15">
      <c r="A1864" s="191"/>
      <c r="B1864" s="195" t="s">
        <v>158</v>
      </c>
      <c r="C1864" s="195" t="s">
        <v>159</v>
      </c>
      <c r="D1864" s="186" t="s">
        <v>160</v>
      </c>
      <c r="E1864" s="186" t="s">
        <v>184</v>
      </c>
      <c r="F1864" s="238">
        <v>177.04</v>
      </c>
      <c r="G1864" s="238">
        <v>0</v>
      </c>
      <c r="H1864" s="238">
        <v>0</v>
      </c>
      <c r="I1864" s="238">
        <v>0</v>
      </c>
      <c r="J1864" s="238">
        <v>0.49</v>
      </c>
      <c r="K1864" s="238">
        <v>4.25</v>
      </c>
      <c r="L1864" s="238">
        <v>4.87</v>
      </c>
      <c r="M1864" s="238">
        <v>0.8</v>
      </c>
      <c r="N1864" s="238">
        <v>0.14000000000000001</v>
      </c>
      <c r="O1864" s="238">
        <v>13.76</v>
      </c>
      <c r="P1864" s="238">
        <v>19.61</v>
      </c>
      <c r="Q1864" s="238">
        <v>17.260000000000002</v>
      </c>
      <c r="R1864" s="238">
        <v>31.09</v>
      </c>
      <c r="S1864" s="238">
        <v>22.88</v>
      </c>
      <c r="T1864" s="238">
        <v>16.170000000000002</v>
      </c>
      <c r="U1864" s="238">
        <v>13.35</v>
      </c>
      <c r="V1864" s="238">
        <v>28.14</v>
      </c>
      <c r="W1864" s="238">
        <v>1.38</v>
      </c>
      <c r="X1864" s="238">
        <v>0.18</v>
      </c>
      <c r="Y1864" s="238">
        <v>0</v>
      </c>
      <c r="Z1864" s="238">
        <v>2.67</v>
      </c>
      <c r="AA1864" s="246">
        <v>0</v>
      </c>
      <c r="AB1864" s="93"/>
    </row>
    <row r="1865" spans="1:28" ht="19.5" customHeight="1" x14ac:dyDescent="0.15">
      <c r="A1865" s="191"/>
      <c r="B1865" s="195"/>
      <c r="C1865" s="195"/>
      <c r="D1865" s="195"/>
      <c r="E1865" s="186" t="s">
        <v>150</v>
      </c>
      <c r="F1865" s="238">
        <v>39.948999999999998</v>
      </c>
      <c r="G1865" s="238">
        <v>0</v>
      </c>
      <c r="H1865" s="238">
        <v>0</v>
      </c>
      <c r="I1865" s="238">
        <v>0</v>
      </c>
      <c r="J1865" s="238">
        <v>3.4000000000000002E-2</v>
      </c>
      <c r="K1865" s="238">
        <v>0.42499999999999999</v>
      </c>
      <c r="L1865" s="238">
        <v>0.58499999999999996</v>
      </c>
      <c r="M1865" s="238">
        <v>0.111</v>
      </c>
      <c r="N1865" s="238">
        <v>2.1999999999999999E-2</v>
      </c>
      <c r="O1865" s="238">
        <v>2.48</v>
      </c>
      <c r="P1865" s="238">
        <v>3.927</v>
      </c>
      <c r="Q1865" s="238">
        <v>3.798</v>
      </c>
      <c r="R1865" s="238">
        <v>7.1529999999999996</v>
      </c>
      <c r="S1865" s="238">
        <v>5.4889999999999999</v>
      </c>
      <c r="T1865" s="238">
        <v>4.0419999999999998</v>
      </c>
      <c r="U1865" s="238">
        <v>3.4689999999999999</v>
      </c>
      <c r="V1865" s="238">
        <v>7.3150000000000004</v>
      </c>
      <c r="W1865" s="238">
        <v>0.35899999999999999</v>
      </c>
      <c r="X1865" s="238">
        <v>4.7E-2</v>
      </c>
      <c r="Y1865" s="238">
        <v>0</v>
      </c>
      <c r="Z1865" s="238">
        <v>0.69299999999999995</v>
      </c>
      <c r="AA1865" s="246">
        <v>0</v>
      </c>
      <c r="AB1865" s="93"/>
    </row>
    <row r="1866" spans="1:28" ht="19.5" customHeight="1" x14ac:dyDescent="0.15">
      <c r="A1866" s="191"/>
      <c r="B1866" s="195"/>
      <c r="C1866" s="195"/>
      <c r="D1866" s="186" t="s">
        <v>161</v>
      </c>
      <c r="E1866" s="186" t="s">
        <v>184</v>
      </c>
      <c r="F1866" s="238">
        <v>11.45</v>
      </c>
      <c r="G1866" s="238">
        <v>0</v>
      </c>
      <c r="H1866" s="238">
        <v>0.56999999999999995</v>
      </c>
      <c r="I1866" s="238">
        <v>3.73</v>
      </c>
      <c r="J1866" s="238">
        <v>6.78</v>
      </c>
      <c r="K1866" s="238">
        <v>0.37</v>
      </c>
      <c r="L1866" s="238">
        <v>0</v>
      </c>
      <c r="M1866" s="238">
        <v>0</v>
      </c>
      <c r="N1866" s="238">
        <v>0</v>
      </c>
      <c r="O1866" s="238">
        <v>0</v>
      </c>
      <c r="P1866" s="238">
        <v>0</v>
      </c>
      <c r="Q1866" s="238">
        <v>0</v>
      </c>
      <c r="R1866" s="238">
        <v>0</v>
      </c>
      <c r="S1866" s="238">
        <v>0</v>
      </c>
      <c r="T1866" s="238">
        <v>0</v>
      </c>
      <c r="U1866" s="238">
        <v>0</v>
      </c>
      <c r="V1866" s="238">
        <v>0</v>
      </c>
      <c r="W1866" s="238">
        <v>0</v>
      </c>
      <c r="X1866" s="238">
        <v>0</v>
      </c>
      <c r="Y1866" s="238">
        <v>0</v>
      </c>
      <c r="Z1866" s="238">
        <v>0</v>
      </c>
      <c r="AA1866" s="246">
        <v>0</v>
      </c>
      <c r="AB1866" s="93"/>
    </row>
    <row r="1867" spans="1:28" ht="19.5" customHeight="1" x14ac:dyDescent="0.15">
      <c r="A1867" s="191"/>
      <c r="B1867" s="195"/>
      <c r="C1867" s="195"/>
      <c r="D1867" s="195"/>
      <c r="E1867" s="186" t="s">
        <v>150</v>
      </c>
      <c r="F1867" s="238">
        <v>9.0999999999999998E-2</v>
      </c>
      <c r="G1867" s="238">
        <v>0</v>
      </c>
      <c r="H1867" s="238">
        <v>0</v>
      </c>
      <c r="I1867" s="238">
        <v>0</v>
      </c>
      <c r="J1867" s="238">
        <v>8.1000000000000003E-2</v>
      </c>
      <c r="K1867" s="238">
        <v>0.01</v>
      </c>
      <c r="L1867" s="238">
        <v>0</v>
      </c>
      <c r="M1867" s="238">
        <v>0</v>
      </c>
      <c r="N1867" s="238">
        <v>0</v>
      </c>
      <c r="O1867" s="238">
        <v>0</v>
      </c>
      <c r="P1867" s="238">
        <v>0</v>
      </c>
      <c r="Q1867" s="238">
        <v>0</v>
      </c>
      <c r="R1867" s="238">
        <v>0</v>
      </c>
      <c r="S1867" s="238">
        <v>0</v>
      </c>
      <c r="T1867" s="238">
        <v>0</v>
      </c>
      <c r="U1867" s="238">
        <v>0</v>
      </c>
      <c r="V1867" s="238">
        <v>0</v>
      </c>
      <c r="W1867" s="238">
        <v>0</v>
      </c>
      <c r="X1867" s="238">
        <v>0</v>
      </c>
      <c r="Y1867" s="238">
        <v>0</v>
      </c>
      <c r="Z1867" s="238">
        <v>0</v>
      </c>
      <c r="AA1867" s="246">
        <v>0</v>
      </c>
      <c r="AB1867" s="93"/>
    </row>
    <row r="1868" spans="1:28" ht="19.5" customHeight="1" x14ac:dyDescent="0.15">
      <c r="A1868" s="191"/>
      <c r="B1868" s="195"/>
      <c r="C1868" s="195" t="s">
        <v>162</v>
      </c>
      <c r="D1868" s="186" t="s">
        <v>163</v>
      </c>
      <c r="E1868" s="186" t="s">
        <v>184</v>
      </c>
      <c r="F1868" s="238">
        <v>316.02</v>
      </c>
      <c r="G1868" s="238">
        <v>0</v>
      </c>
      <c r="H1868" s="238">
        <v>0.61</v>
      </c>
      <c r="I1868" s="238">
        <v>0.3</v>
      </c>
      <c r="J1868" s="238">
        <v>0.71</v>
      </c>
      <c r="K1868" s="238">
        <v>0</v>
      </c>
      <c r="L1868" s="238">
        <v>0</v>
      </c>
      <c r="M1868" s="238">
        <v>0.23</v>
      </c>
      <c r="N1868" s="238">
        <v>21.07</v>
      </c>
      <c r="O1868" s="238">
        <v>35.450000000000003</v>
      </c>
      <c r="P1868" s="238">
        <v>116.72</v>
      </c>
      <c r="Q1868" s="238">
        <v>41.61</v>
      </c>
      <c r="R1868" s="238">
        <v>60.9</v>
      </c>
      <c r="S1868" s="238">
        <v>26.77</v>
      </c>
      <c r="T1868" s="238">
        <v>8.14</v>
      </c>
      <c r="U1868" s="238">
        <v>2.62</v>
      </c>
      <c r="V1868" s="238">
        <v>0.89</v>
      </c>
      <c r="W1868" s="238">
        <v>0</v>
      </c>
      <c r="X1868" s="238">
        <v>0</v>
      </c>
      <c r="Y1868" s="238">
        <v>0</v>
      </c>
      <c r="Z1868" s="238">
        <v>0</v>
      </c>
      <c r="AA1868" s="246">
        <v>0</v>
      </c>
      <c r="AB1868" s="93"/>
    </row>
    <row r="1869" spans="1:28" ht="19.5" customHeight="1" x14ac:dyDescent="0.15">
      <c r="A1869" s="191"/>
      <c r="B1869" s="195" t="s">
        <v>20</v>
      </c>
      <c r="C1869" s="195"/>
      <c r="D1869" s="195"/>
      <c r="E1869" s="186" t="s">
        <v>150</v>
      </c>
      <c r="F1869" s="238">
        <v>80.058000000000007</v>
      </c>
      <c r="G1869" s="238">
        <v>0</v>
      </c>
      <c r="H1869" s="238">
        <v>0</v>
      </c>
      <c r="I1869" s="238">
        <v>6.0000000000000001E-3</v>
      </c>
      <c r="J1869" s="238">
        <v>7.0999999999999994E-2</v>
      </c>
      <c r="K1869" s="238">
        <v>0</v>
      </c>
      <c r="L1869" s="238">
        <v>0</v>
      </c>
      <c r="M1869" s="238">
        <v>4.3999999999999997E-2</v>
      </c>
      <c r="N1869" s="238">
        <v>4.4260000000000002</v>
      </c>
      <c r="O1869" s="238">
        <v>8.1549999999999994</v>
      </c>
      <c r="P1869" s="238">
        <v>29.184000000000001</v>
      </c>
      <c r="Q1869" s="238">
        <v>10.82</v>
      </c>
      <c r="R1869" s="238">
        <v>16.442</v>
      </c>
      <c r="S1869" s="238">
        <v>7.4980000000000002</v>
      </c>
      <c r="T1869" s="238">
        <v>2.359</v>
      </c>
      <c r="U1869" s="238">
        <v>0.78600000000000003</v>
      </c>
      <c r="V1869" s="238">
        <v>0.26700000000000002</v>
      </c>
      <c r="W1869" s="238">
        <v>0</v>
      </c>
      <c r="X1869" s="238">
        <v>0</v>
      </c>
      <c r="Y1869" s="238">
        <v>0</v>
      </c>
      <c r="Z1869" s="238">
        <v>0</v>
      </c>
      <c r="AA1869" s="246">
        <v>0</v>
      </c>
      <c r="AB1869" s="93"/>
    </row>
    <row r="1870" spans="1:28" ht="19.5" customHeight="1" x14ac:dyDescent="0.15">
      <c r="A1870" s="191"/>
      <c r="B1870" s="195"/>
      <c r="C1870" s="195"/>
      <c r="D1870" s="186" t="s">
        <v>164</v>
      </c>
      <c r="E1870" s="186" t="s">
        <v>184</v>
      </c>
      <c r="F1870" s="238">
        <v>28.95</v>
      </c>
      <c r="G1870" s="238">
        <v>0</v>
      </c>
      <c r="H1870" s="238">
        <v>0</v>
      </c>
      <c r="I1870" s="238">
        <v>0</v>
      </c>
      <c r="J1870" s="238">
        <v>0</v>
      </c>
      <c r="K1870" s="238">
        <v>0</v>
      </c>
      <c r="L1870" s="238">
        <v>0</v>
      </c>
      <c r="M1870" s="238">
        <v>0</v>
      </c>
      <c r="N1870" s="238">
        <v>0</v>
      </c>
      <c r="O1870" s="238">
        <v>0</v>
      </c>
      <c r="P1870" s="238">
        <v>28.95</v>
      </c>
      <c r="Q1870" s="238">
        <v>0</v>
      </c>
      <c r="R1870" s="238">
        <v>0</v>
      </c>
      <c r="S1870" s="238">
        <v>0</v>
      </c>
      <c r="T1870" s="238">
        <v>0</v>
      </c>
      <c r="U1870" s="238">
        <v>0</v>
      </c>
      <c r="V1870" s="238">
        <v>0</v>
      </c>
      <c r="W1870" s="238">
        <v>0</v>
      </c>
      <c r="X1870" s="238">
        <v>0</v>
      </c>
      <c r="Y1870" s="238">
        <v>0</v>
      </c>
      <c r="Z1870" s="238">
        <v>0</v>
      </c>
      <c r="AA1870" s="246">
        <v>0</v>
      </c>
      <c r="AB1870" s="93"/>
    </row>
    <row r="1871" spans="1:28" ht="19.5" customHeight="1" x14ac:dyDescent="0.15">
      <c r="A1871" s="191" t="s">
        <v>227</v>
      </c>
      <c r="B1871" s="195"/>
      <c r="C1871" s="195"/>
      <c r="D1871" s="195"/>
      <c r="E1871" s="186" t="s">
        <v>150</v>
      </c>
      <c r="F1871" s="238">
        <v>3.8210000000000002</v>
      </c>
      <c r="G1871" s="238">
        <v>0</v>
      </c>
      <c r="H1871" s="238">
        <v>0</v>
      </c>
      <c r="I1871" s="238">
        <v>0</v>
      </c>
      <c r="J1871" s="238">
        <v>0</v>
      </c>
      <c r="K1871" s="238">
        <v>0</v>
      </c>
      <c r="L1871" s="238">
        <v>0</v>
      </c>
      <c r="M1871" s="238">
        <v>0</v>
      </c>
      <c r="N1871" s="238">
        <v>0</v>
      </c>
      <c r="O1871" s="238">
        <v>0</v>
      </c>
      <c r="P1871" s="238">
        <v>3.8210000000000002</v>
      </c>
      <c r="Q1871" s="238">
        <v>0</v>
      </c>
      <c r="R1871" s="238">
        <v>0</v>
      </c>
      <c r="S1871" s="238">
        <v>0</v>
      </c>
      <c r="T1871" s="238">
        <v>0</v>
      </c>
      <c r="U1871" s="238">
        <v>0</v>
      </c>
      <c r="V1871" s="238">
        <v>0</v>
      </c>
      <c r="W1871" s="238">
        <v>0</v>
      </c>
      <c r="X1871" s="238">
        <v>0</v>
      </c>
      <c r="Y1871" s="238">
        <v>0</v>
      </c>
      <c r="Z1871" s="238">
        <v>0</v>
      </c>
      <c r="AA1871" s="246">
        <v>0</v>
      </c>
      <c r="AB1871" s="93"/>
    </row>
    <row r="1872" spans="1:28" ht="19.5" customHeight="1" x14ac:dyDescent="0.15">
      <c r="A1872" s="191"/>
      <c r="B1872" s="194"/>
      <c r="C1872" s="190" t="s">
        <v>165</v>
      </c>
      <c r="D1872" s="185"/>
      <c r="E1872" s="186" t="s">
        <v>184</v>
      </c>
      <c r="F1872" s="238">
        <v>29.47</v>
      </c>
      <c r="G1872" s="238">
        <v>0</v>
      </c>
      <c r="H1872" s="238">
        <v>1.48</v>
      </c>
      <c r="I1872" s="238">
        <v>0.18</v>
      </c>
      <c r="J1872" s="238">
        <v>1.89</v>
      </c>
      <c r="K1872" s="238">
        <v>1.49</v>
      </c>
      <c r="L1872" s="238">
        <v>0.47</v>
      </c>
      <c r="M1872" s="238">
        <v>1.78</v>
      </c>
      <c r="N1872" s="238">
        <v>0.56000000000000005</v>
      </c>
      <c r="O1872" s="238">
        <v>8.7899999999999991</v>
      </c>
      <c r="P1872" s="238">
        <v>7.4</v>
      </c>
      <c r="Q1872" s="238">
        <v>1.21</v>
      </c>
      <c r="R1872" s="238">
        <v>0</v>
      </c>
      <c r="S1872" s="238">
        <v>1</v>
      </c>
      <c r="T1872" s="238">
        <v>0.4</v>
      </c>
      <c r="U1872" s="238">
        <v>0.16</v>
      </c>
      <c r="V1872" s="238">
        <v>2.66</v>
      </c>
      <c r="W1872" s="238">
        <v>0</v>
      </c>
      <c r="X1872" s="238">
        <v>0</v>
      </c>
      <c r="Y1872" s="238">
        <v>0</v>
      </c>
      <c r="Z1872" s="238">
        <v>0</v>
      </c>
      <c r="AA1872" s="246">
        <v>0</v>
      </c>
      <c r="AB1872" s="93"/>
    </row>
    <row r="1873" spans="1:28" ht="19.5" customHeight="1" x14ac:dyDescent="0.15">
      <c r="A1873" s="191"/>
      <c r="B1873" s="194"/>
      <c r="C1873" s="194"/>
      <c r="D1873" s="188"/>
      <c r="E1873" s="186" t="s">
        <v>150</v>
      </c>
      <c r="F1873" s="238">
        <v>4.5780000000000003</v>
      </c>
      <c r="G1873" s="238">
        <v>0</v>
      </c>
      <c r="H1873" s="238">
        <v>1E-3</v>
      </c>
      <c r="I1873" s="238">
        <v>5.0000000000000001E-3</v>
      </c>
      <c r="J1873" s="238">
        <v>0.128</v>
      </c>
      <c r="K1873" s="238">
        <v>0.13700000000000001</v>
      </c>
      <c r="L1873" s="238">
        <v>9.4E-2</v>
      </c>
      <c r="M1873" s="238">
        <v>0.22600000000000001</v>
      </c>
      <c r="N1873" s="238">
        <v>0.111</v>
      </c>
      <c r="O1873" s="238">
        <v>1.5129999999999999</v>
      </c>
      <c r="P1873" s="238">
        <v>1.5389999999999999</v>
      </c>
      <c r="Q1873" s="238">
        <v>0.32600000000000001</v>
      </c>
      <c r="R1873" s="238">
        <v>0</v>
      </c>
      <c r="S1873" s="238">
        <v>0.14299999999999999</v>
      </c>
      <c r="T1873" s="238">
        <v>5.8000000000000003E-2</v>
      </c>
      <c r="U1873" s="238">
        <v>2.4E-2</v>
      </c>
      <c r="V1873" s="238">
        <v>0.27300000000000002</v>
      </c>
      <c r="W1873" s="238">
        <v>0</v>
      </c>
      <c r="X1873" s="238">
        <v>0</v>
      </c>
      <c r="Y1873" s="238">
        <v>0</v>
      </c>
      <c r="Z1873" s="238">
        <v>0</v>
      </c>
      <c r="AA1873" s="246">
        <v>0</v>
      </c>
      <c r="AB1873" s="93"/>
    </row>
    <row r="1874" spans="1:28" ht="19.5" customHeight="1" x14ac:dyDescent="0.15">
      <c r="A1874" s="191"/>
      <c r="B1874" s="193"/>
      <c r="C1874" s="190" t="s">
        <v>152</v>
      </c>
      <c r="D1874" s="185"/>
      <c r="E1874" s="186" t="s">
        <v>184</v>
      </c>
      <c r="F1874" s="238">
        <v>3431.23</v>
      </c>
      <c r="G1874" s="238">
        <v>0</v>
      </c>
      <c r="H1874" s="238">
        <v>0</v>
      </c>
      <c r="I1874" s="238">
        <v>1.05</v>
      </c>
      <c r="J1874" s="238">
        <v>11.92</v>
      </c>
      <c r="K1874" s="238">
        <v>1.53</v>
      </c>
      <c r="L1874" s="238">
        <v>5.14</v>
      </c>
      <c r="M1874" s="238">
        <v>65.78</v>
      </c>
      <c r="N1874" s="238">
        <v>46.26</v>
      </c>
      <c r="O1874" s="238">
        <v>7.3</v>
      </c>
      <c r="P1874" s="238">
        <v>29.73</v>
      </c>
      <c r="Q1874" s="238">
        <v>263.33</v>
      </c>
      <c r="R1874" s="238">
        <v>230.49</v>
      </c>
      <c r="S1874" s="238">
        <v>441.28</v>
      </c>
      <c r="T1874" s="238">
        <v>1100.8499999999999</v>
      </c>
      <c r="U1874" s="238">
        <v>776.02</v>
      </c>
      <c r="V1874" s="238">
        <v>325.66000000000003</v>
      </c>
      <c r="W1874" s="238">
        <v>66.849999999999994</v>
      </c>
      <c r="X1874" s="238">
        <v>0.78</v>
      </c>
      <c r="Y1874" s="238">
        <v>0</v>
      </c>
      <c r="Z1874" s="238">
        <v>3.52</v>
      </c>
      <c r="AA1874" s="246">
        <v>53.74</v>
      </c>
      <c r="AB1874" s="93"/>
    </row>
    <row r="1875" spans="1:28" ht="19.5" customHeight="1" x14ac:dyDescent="0.15">
      <c r="A1875" s="191"/>
      <c r="B1875" s="194"/>
      <c r="C1875" s="194"/>
      <c r="D1875" s="188"/>
      <c r="E1875" s="186" t="s">
        <v>150</v>
      </c>
      <c r="F1875" s="238">
        <v>504.91199999999998</v>
      </c>
      <c r="G1875" s="238">
        <v>0</v>
      </c>
      <c r="H1875" s="238">
        <v>0</v>
      </c>
      <c r="I1875" s="238">
        <v>2.5999999999999999E-2</v>
      </c>
      <c r="J1875" s="238">
        <v>0.57999999999999996</v>
      </c>
      <c r="K1875" s="238">
        <v>0.14399999999999999</v>
      </c>
      <c r="L1875" s="238">
        <v>0.46300000000000002</v>
      </c>
      <c r="M1875" s="238">
        <v>6.5780000000000003</v>
      </c>
      <c r="N1875" s="238">
        <v>5.0919999999999996</v>
      </c>
      <c r="O1875" s="238">
        <v>0.94899999999999995</v>
      </c>
      <c r="P1875" s="238">
        <v>3.87</v>
      </c>
      <c r="Q1875" s="238">
        <v>36.942999999999998</v>
      </c>
      <c r="R1875" s="238">
        <v>35.247</v>
      </c>
      <c r="S1875" s="238">
        <v>66.13</v>
      </c>
      <c r="T1875" s="238">
        <v>162.84200000000001</v>
      </c>
      <c r="U1875" s="238">
        <v>115.21899999999999</v>
      </c>
      <c r="V1875" s="238">
        <v>51.018999999999998</v>
      </c>
      <c r="W1875" s="238">
        <v>10.558999999999999</v>
      </c>
      <c r="X1875" s="238">
        <v>0.18</v>
      </c>
      <c r="Y1875" s="238">
        <v>0</v>
      </c>
      <c r="Z1875" s="238">
        <v>0.91500000000000004</v>
      </c>
      <c r="AA1875" s="246">
        <v>8.1560000000000006</v>
      </c>
      <c r="AB1875" s="93"/>
    </row>
    <row r="1876" spans="1:28" ht="19.5" customHeight="1" x14ac:dyDescent="0.15">
      <c r="A1876" s="191"/>
      <c r="B1876" s="195" t="s">
        <v>94</v>
      </c>
      <c r="C1876" s="186"/>
      <c r="D1876" s="186" t="s">
        <v>153</v>
      </c>
      <c r="E1876" s="186" t="s">
        <v>184</v>
      </c>
      <c r="F1876" s="238">
        <v>118.68</v>
      </c>
      <c r="G1876" s="238">
        <v>0</v>
      </c>
      <c r="H1876" s="238">
        <v>0</v>
      </c>
      <c r="I1876" s="238">
        <v>0</v>
      </c>
      <c r="J1876" s="238">
        <v>0.46</v>
      </c>
      <c r="K1876" s="238">
        <v>1.22</v>
      </c>
      <c r="L1876" s="238">
        <v>0</v>
      </c>
      <c r="M1876" s="238">
        <v>0</v>
      </c>
      <c r="N1876" s="238">
        <v>0</v>
      </c>
      <c r="O1876" s="238">
        <v>1.19</v>
      </c>
      <c r="P1876" s="238">
        <v>0</v>
      </c>
      <c r="Q1876" s="238">
        <v>0.98</v>
      </c>
      <c r="R1876" s="238">
        <v>21.47</v>
      </c>
      <c r="S1876" s="238">
        <v>22.46</v>
      </c>
      <c r="T1876" s="238">
        <v>20.09</v>
      </c>
      <c r="U1876" s="238">
        <v>10.06</v>
      </c>
      <c r="V1876" s="238">
        <v>27.92</v>
      </c>
      <c r="W1876" s="238">
        <v>6.47</v>
      </c>
      <c r="X1876" s="238">
        <v>0.57999999999999996</v>
      </c>
      <c r="Y1876" s="238">
        <v>0</v>
      </c>
      <c r="Z1876" s="238">
        <v>3.52</v>
      </c>
      <c r="AA1876" s="250">
        <v>2.2599999999999998</v>
      </c>
      <c r="AB1876" s="93"/>
    </row>
    <row r="1877" spans="1:28" ht="19.5" customHeight="1" x14ac:dyDescent="0.15">
      <c r="A1877" s="191"/>
      <c r="B1877" s="195"/>
      <c r="C1877" s="195" t="s">
        <v>10</v>
      </c>
      <c r="D1877" s="195"/>
      <c r="E1877" s="186" t="s">
        <v>150</v>
      </c>
      <c r="F1877" s="238">
        <v>29.119</v>
      </c>
      <c r="G1877" s="238">
        <v>0</v>
      </c>
      <c r="H1877" s="238">
        <v>0</v>
      </c>
      <c r="I1877" s="238">
        <v>0</v>
      </c>
      <c r="J1877" s="238">
        <v>5.0000000000000001E-3</v>
      </c>
      <c r="K1877" s="238">
        <v>0.122</v>
      </c>
      <c r="L1877" s="238">
        <v>0</v>
      </c>
      <c r="M1877" s="238">
        <v>0</v>
      </c>
      <c r="N1877" s="238">
        <v>0</v>
      </c>
      <c r="O1877" s="238">
        <v>0.215</v>
      </c>
      <c r="P1877" s="238">
        <v>0</v>
      </c>
      <c r="Q1877" s="238">
        <v>0.216</v>
      </c>
      <c r="R1877" s="238">
        <v>4.9359999999999999</v>
      </c>
      <c r="S1877" s="238">
        <v>5.383</v>
      </c>
      <c r="T1877" s="238">
        <v>5.0330000000000004</v>
      </c>
      <c r="U1877" s="238">
        <v>2.613</v>
      </c>
      <c r="V1877" s="238">
        <v>7.2619999999999996</v>
      </c>
      <c r="W1877" s="238">
        <v>1.68</v>
      </c>
      <c r="X1877" s="238">
        <v>0.151</v>
      </c>
      <c r="Y1877" s="238">
        <v>0</v>
      </c>
      <c r="Z1877" s="238">
        <v>0.91500000000000004</v>
      </c>
      <c r="AA1877" s="246">
        <v>0.58799999999999997</v>
      </c>
      <c r="AB1877" s="93"/>
    </row>
    <row r="1878" spans="1:28" ht="19.5" customHeight="1" x14ac:dyDescent="0.15">
      <c r="A1878" s="191"/>
      <c r="B1878" s="195"/>
      <c r="C1878" s="195"/>
      <c r="D1878" s="186" t="s">
        <v>157</v>
      </c>
      <c r="E1878" s="186" t="s">
        <v>184</v>
      </c>
      <c r="F1878" s="238">
        <v>72.12</v>
      </c>
      <c r="G1878" s="238">
        <v>0</v>
      </c>
      <c r="H1878" s="238">
        <v>0</v>
      </c>
      <c r="I1878" s="238">
        <v>0</v>
      </c>
      <c r="J1878" s="238">
        <v>0</v>
      </c>
      <c r="K1878" s="238">
        <v>1.22</v>
      </c>
      <c r="L1878" s="238">
        <v>0</v>
      </c>
      <c r="M1878" s="238">
        <v>0</v>
      </c>
      <c r="N1878" s="238">
        <v>0</v>
      </c>
      <c r="O1878" s="238">
        <v>1.19</v>
      </c>
      <c r="P1878" s="238">
        <v>0</v>
      </c>
      <c r="Q1878" s="238">
        <v>0.71</v>
      </c>
      <c r="R1878" s="238">
        <v>10.95</v>
      </c>
      <c r="S1878" s="238">
        <v>8.4499999999999993</v>
      </c>
      <c r="T1878" s="238">
        <v>10.08</v>
      </c>
      <c r="U1878" s="238">
        <v>8.8699999999999992</v>
      </c>
      <c r="V1878" s="238">
        <v>17.82</v>
      </c>
      <c r="W1878" s="238">
        <v>6.47</v>
      </c>
      <c r="X1878" s="238">
        <v>0.57999999999999996</v>
      </c>
      <c r="Y1878" s="238">
        <v>0</v>
      </c>
      <c r="Z1878" s="238">
        <v>3.52</v>
      </c>
      <c r="AA1878" s="246">
        <v>2.2599999999999998</v>
      </c>
      <c r="AB1878" s="93"/>
    </row>
    <row r="1879" spans="1:28" ht="19.5" customHeight="1" x14ac:dyDescent="0.15">
      <c r="A1879" s="191"/>
      <c r="B1879" s="195"/>
      <c r="C1879" s="195"/>
      <c r="D1879" s="195"/>
      <c r="E1879" s="186" t="s">
        <v>150</v>
      </c>
      <c r="F1879" s="238">
        <v>17.844000000000001</v>
      </c>
      <c r="G1879" s="238">
        <v>0</v>
      </c>
      <c r="H1879" s="238">
        <v>0</v>
      </c>
      <c r="I1879" s="238">
        <v>0</v>
      </c>
      <c r="J1879" s="238">
        <v>0</v>
      </c>
      <c r="K1879" s="238">
        <v>0.122</v>
      </c>
      <c r="L1879" s="238">
        <v>0</v>
      </c>
      <c r="M1879" s="238">
        <v>0</v>
      </c>
      <c r="N1879" s="238">
        <v>0</v>
      </c>
      <c r="O1879" s="238">
        <v>0.215</v>
      </c>
      <c r="P1879" s="238">
        <v>0</v>
      </c>
      <c r="Q1879" s="238">
        <v>0.156</v>
      </c>
      <c r="R1879" s="238">
        <v>2.5209999999999999</v>
      </c>
      <c r="S1879" s="238">
        <v>2.0270000000000001</v>
      </c>
      <c r="T1879" s="238">
        <v>2.528</v>
      </c>
      <c r="U1879" s="238">
        <v>2.3050000000000002</v>
      </c>
      <c r="V1879" s="238">
        <v>4.6360000000000001</v>
      </c>
      <c r="W1879" s="238">
        <v>1.68</v>
      </c>
      <c r="X1879" s="238">
        <v>0.151</v>
      </c>
      <c r="Y1879" s="238">
        <v>0</v>
      </c>
      <c r="Z1879" s="238">
        <v>0.91500000000000004</v>
      </c>
      <c r="AA1879" s="246">
        <v>0.58799999999999997</v>
      </c>
      <c r="AB1879" s="93"/>
    </row>
    <row r="1880" spans="1:28" ht="19.5" customHeight="1" x14ac:dyDescent="0.15">
      <c r="A1880" s="191"/>
      <c r="B1880" s="195" t="s">
        <v>65</v>
      </c>
      <c r="C1880" s="195" t="s">
        <v>159</v>
      </c>
      <c r="D1880" s="186" t="s">
        <v>160</v>
      </c>
      <c r="E1880" s="186" t="s">
        <v>184</v>
      </c>
      <c r="F1880" s="238">
        <v>46.1</v>
      </c>
      <c r="G1880" s="238">
        <v>0</v>
      </c>
      <c r="H1880" s="238">
        <v>0</v>
      </c>
      <c r="I1880" s="238">
        <v>0</v>
      </c>
      <c r="J1880" s="238">
        <v>0</v>
      </c>
      <c r="K1880" s="238">
        <v>0</v>
      </c>
      <c r="L1880" s="238">
        <v>0</v>
      </c>
      <c r="M1880" s="238">
        <v>0</v>
      </c>
      <c r="N1880" s="238">
        <v>0</v>
      </c>
      <c r="O1880" s="238">
        <v>0</v>
      </c>
      <c r="P1880" s="238">
        <v>0</v>
      </c>
      <c r="Q1880" s="238">
        <v>0.27</v>
      </c>
      <c r="R1880" s="238">
        <v>10.52</v>
      </c>
      <c r="S1880" s="238">
        <v>14.01</v>
      </c>
      <c r="T1880" s="238">
        <v>10.01</v>
      </c>
      <c r="U1880" s="238">
        <v>1.19</v>
      </c>
      <c r="V1880" s="238">
        <v>10.1</v>
      </c>
      <c r="W1880" s="238">
        <v>0</v>
      </c>
      <c r="X1880" s="238">
        <v>0</v>
      </c>
      <c r="Y1880" s="238">
        <v>0</v>
      </c>
      <c r="Z1880" s="238">
        <v>0</v>
      </c>
      <c r="AA1880" s="246">
        <v>0</v>
      </c>
      <c r="AB1880" s="93"/>
    </row>
    <row r="1881" spans="1:28" ht="19.5" customHeight="1" x14ac:dyDescent="0.15">
      <c r="A1881" s="191"/>
      <c r="B1881" s="195"/>
      <c r="C1881" s="195"/>
      <c r="D1881" s="195"/>
      <c r="E1881" s="186" t="s">
        <v>150</v>
      </c>
      <c r="F1881" s="238">
        <v>11.27</v>
      </c>
      <c r="G1881" s="238">
        <v>0</v>
      </c>
      <c r="H1881" s="238">
        <v>0</v>
      </c>
      <c r="I1881" s="238">
        <v>0</v>
      </c>
      <c r="J1881" s="238">
        <v>0</v>
      </c>
      <c r="K1881" s="238">
        <v>0</v>
      </c>
      <c r="L1881" s="238">
        <v>0</v>
      </c>
      <c r="M1881" s="238">
        <v>0</v>
      </c>
      <c r="N1881" s="238">
        <v>0</v>
      </c>
      <c r="O1881" s="238">
        <v>0</v>
      </c>
      <c r="P1881" s="238">
        <v>0</v>
      </c>
      <c r="Q1881" s="238">
        <v>0.06</v>
      </c>
      <c r="R1881" s="238">
        <v>2.415</v>
      </c>
      <c r="S1881" s="238">
        <v>3.3559999999999999</v>
      </c>
      <c r="T1881" s="238">
        <v>2.5049999999999999</v>
      </c>
      <c r="U1881" s="238">
        <v>0.308</v>
      </c>
      <c r="V1881" s="238">
        <v>2.6259999999999999</v>
      </c>
      <c r="W1881" s="238">
        <v>0</v>
      </c>
      <c r="X1881" s="238">
        <v>0</v>
      </c>
      <c r="Y1881" s="238">
        <v>0</v>
      </c>
      <c r="Z1881" s="238">
        <v>0</v>
      </c>
      <c r="AA1881" s="246">
        <v>0</v>
      </c>
      <c r="AB1881" s="93"/>
    </row>
    <row r="1882" spans="1:28" ht="19.5" customHeight="1" x14ac:dyDescent="0.15">
      <c r="A1882" s="191" t="s">
        <v>85</v>
      </c>
      <c r="B1882" s="195"/>
      <c r="C1882" s="195"/>
      <c r="D1882" s="186" t="s">
        <v>166</v>
      </c>
      <c r="E1882" s="186" t="s">
        <v>184</v>
      </c>
      <c r="F1882" s="238">
        <v>0.46</v>
      </c>
      <c r="G1882" s="238">
        <v>0</v>
      </c>
      <c r="H1882" s="238">
        <v>0</v>
      </c>
      <c r="I1882" s="238">
        <v>0</v>
      </c>
      <c r="J1882" s="238">
        <v>0.46</v>
      </c>
      <c r="K1882" s="238">
        <v>0</v>
      </c>
      <c r="L1882" s="238">
        <v>0</v>
      </c>
      <c r="M1882" s="238">
        <v>0</v>
      </c>
      <c r="N1882" s="238">
        <v>0</v>
      </c>
      <c r="O1882" s="238">
        <v>0</v>
      </c>
      <c r="P1882" s="238">
        <v>0</v>
      </c>
      <c r="Q1882" s="238">
        <v>0</v>
      </c>
      <c r="R1882" s="238">
        <v>0</v>
      </c>
      <c r="S1882" s="238">
        <v>0</v>
      </c>
      <c r="T1882" s="238">
        <v>0</v>
      </c>
      <c r="U1882" s="238">
        <v>0</v>
      </c>
      <c r="V1882" s="238">
        <v>0</v>
      </c>
      <c r="W1882" s="238">
        <v>0</v>
      </c>
      <c r="X1882" s="238">
        <v>0</v>
      </c>
      <c r="Y1882" s="238">
        <v>0</v>
      </c>
      <c r="Z1882" s="238">
        <v>0</v>
      </c>
      <c r="AA1882" s="246">
        <v>0</v>
      </c>
      <c r="AB1882" s="93"/>
    </row>
    <row r="1883" spans="1:28" ht="19.5" customHeight="1" x14ac:dyDescent="0.15">
      <c r="A1883" s="191"/>
      <c r="B1883" s="195"/>
      <c r="C1883" s="195" t="s">
        <v>162</v>
      </c>
      <c r="D1883" s="195"/>
      <c r="E1883" s="186" t="s">
        <v>150</v>
      </c>
      <c r="F1883" s="238">
        <v>5.0000000000000001E-3</v>
      </c>
      <c r="G1883" s="238">
        <v>0</v>
      </c>
      <c r="H1883" s="238">
        <v>0</v>
      </c>
      <c r="I1883" s="238">
        <v>0</v>
      </c>
      <c r="J1883" s="238">
        <v>5.0000000000000001E-3</v>
      </c>
      <c r="K1883" s="238">
        <v>0</v>
      </c>
      <c r="L1883" s="238">
        <v>0</v>
      </c>
      <c r="M1883" s="238">
        <v>0</v>
      </c>
      <c r="N1883" s="238">
        <v>0</v>
      </c>
      <c r="O1883" s="238">
        <v>0</v>
      </c>
      <c r="P1883" s="238">
        <v>0</v>
      </c>
      <c r="Q1883" s="238">
        <v>0</v>
      </c>
      <c r="R1883" s="238">
        <v>0</v>
      </c>
      <c r="S1883" s="238">
        <v>0</v>
      </c>
      <c r="T1883" s="238">
        <v>0</v>
      </c>
      <c r="U1883" s="238">
        <v>0</v>
      </c>
      <c r="V1883" s="238">
        <v>0</v>
      </c>
      <c r="W1883" s="238">
        <v>0</v>
      </c>
      <c r="X1883" s="238">
        <v>0</v>
      </c>
      <c r="Y1883" s="238">
        <v>0</v>
      </c>
      <c r="Z1883" s="238">
        <v>0</v>
      </c>
      <c r="AA1883" s="246">
        <v>0</v>
      </c>
      <c r="AB1883" s="93"/>
    </row>
    <row r="1884" spans="1:28" ht="19.5" customHeight="1" x14ac:dyDescent="0.15">
      <c r="A1884" s="191"/>
      <c r="B1884" s="195" t="s">
        <v>20</v>
      </c>
      <c r="C1884" s="195"/>
      <c r="D1884" s="186" t="s">
        <v>164</v>
      </c>
      <c r="E1884" s="186" t="s">
        <v>184</v>
      </c>
      <c r="F1884" s="238">
        <v>0</v>
      </c>
      <c r="G1884" s="238">
        <v>0</v>
      </c>
      <c r="H1884" s="238">
        <v>0</v>
      </c>
      <c r="I1884" s="238">
        <v>0</v>
      </c>
      <c r="J1884" s="238">
        <v>0</v>
      </c>
      <c r="K1884" s="238">
        <v>0</v>
      </c>
      <c r="L1884" s="238">
        <v>0</v>
      </c>
      <c r="M1884" s="238">
        <v>0</v>
      </c>
      <c r="N1884" s="238">
        <v>0</v>
      </c>
      <c r="O1884" s="238">
        <v>0</v>
      </c>
      <c r="P1884" s="238">
        <v>0</v>
      </c>
      <c r="Q1884" s="238">
        <v>0</v>
      </c>
      <c r="R1884" s="238">
        <v>0</v>
      </c>
      <c r="S1884" s="238">
        <v>0</v>
      </c>
      <c r="T1884" s="238">
        <v>0</v>
      </c>
      <c r="U1884" s="238">
        <v>0</v>
      </c>
      <c r="V1884" s="238">
        <v>0</v>
      </c>
      <c r="W1884" s="238">
        <v>0</v>
      </c>
      <c r="X1884" s="238">
        <v>0</v>
      </c>
      <c r="Y1884" s="238">
        <v>0</v>
      </c>
      <c r="Z1884" s="238">
        <v>0</v>
      </c>
      <c r="AA1884" s="246">
        <v>0</v>
      </c>
      <c r="AB1884" s="93"/>
    </row>
    <row r="1885" spans="1:28" ht="19.5" customHeight="1" x14ac:dyDescent="0.15">
      <c r="A1885" s="191"/>
      <c r="B1885" s="195"/>
      <c r="C1885" s="195"/>
      <c r="D1885" s="195"/>
      <c r="E1885" s="186" t="s">
        <v>150</v>
      </c>
      <c r="F1885" s="238">
        <v>0</v>
      </c>
      <c r="G1885" s="238">
        <v>0</v>
      </c>
      <c r="H1885" s="238">
        <v>0</v>
      </c>
      <c r="I1885" s="238">
        <v>0</v>
      </c>
      <c r="J1885" s="238">
        <v>0</v>
      </c>
      <c r="K1885" s="238">
        <v>0</v>
      </c>
      <c r="L1885" s="238">
        <v>0</v>
      </c>
      <c r="M1885" s="238">
        <v>0</v>
      </c>
      <c r="N1885" s="238">
        <v>0</v>
      </c>
      <c r="O1885" s="238">
        <v>0</v>
      </c>
      <c r="P1885" s="238">
        <v>0</v>
      </c>
      <c r="Q1885" s="238">
        <v>0</v>
      </c>
      <c r="R1885" s="238">
        <v>0</v>
      </c>
      <c r="S1885" s="238">
        <v>0</v>
      </c>
      <c r="T1885" s="238">
        <v>0</v>
      </c>
      <c r="U1885" s="238">
        <v>0</v>
      </c>
      <c r="V1885" s="238">
        <v>0</v>
      </c>
      <c r="W1885" s="238">
        <v>0</v>
      </c>
      <c r="X1885" s="238">
        <v>0</v>
      </c>
      <c r="Y1885" s="238">
        <v>0</v>
      </c>
      <c r="Z1885" s="238">
        <v>0</v>
      </c>
      <c r="AA1885" s="246">
        <v>0</v>
      </c>
      <c r="AB1885" s="93"/>
    </row>
    <row r="1886" spans="1:28" ht="19.5" customHeight="1" x14ac:dyDescent="0.15">
      <c r="A1886" s="191"/>
      <c r="B1886" s="194"/>
      <c r="C1886" s="190" t="s">
        <v>165</v>
      </c>
      <c r="D1886" s="185"/>
      <c r="E1886" s="186" t="s">
        <v>184</v>
      </c>
      <c r="F1886" s="238">
        <v>3312.55</v>
      </c>
      <c r="G1886" s="238">
        <v>0</v>
      </c>
      <c r="H1886" s="238">
        <v>0</v>
      </c>
      <c r="I1886" s="238">
        <v>1.05</v>
      </c>
      <c r="J1886" s="238">
        <v>11.46</v>
      </c>
      <c r="K1886" s="238">
        <v>0.31</v>
      </c>
      <c r="L1886" s="238">
        <v>5.14</v>
      </c>
      <c r="M1886" s="238">
        <v>65.78</v>
      </c>
      <c r="N1886" s="238">
        <v>46.26</v>
      </c>
      <c r="O1886" s="238">
        <v>6.11</v>
      </c>
      <c r="P1886" s="238">
        <v>29.73</v>
      </c>
      <c r="Q1886" s="238">
        <v>262.35000000000002</v>
      </c>
      <c r="R1886" s="238">
        <v>209.02</v>
      </c>
      <c r="S1886" s="238">
        <v>418.82</v>
      </c>
      <c r="T1886" s="238">
        <v>1080.76</v>
      </c>
      <c r="U1886" s="238">
        <v>765.96</v>
      </c>
      <c r="V1886" s="238">
        <v>297.74</v>
      </c>
      <c r="W1886" s="238">
        <v>60.38</v>
      </c>
      <c r="X1886" s="238">
        <v>0.2</v>
      </c>
      <c r="Y1886" s="238">
        <v>0</v>
      </c>
      <c r="Z1886" s="238">
        <v>0</v>
      </c>
      <c r="AA1886" s="246">
        <v>51.48</v>
      </c>
      <c r="AB1886" s="93"/>
    </row>
    <row r="1887" spans="1:28" ht="19.5" customHeight="1" thickBot="1" x14ac:dyDescent="0.2">
      <c r="A1887" s="196"/>
      <c r="B1887" s="197"/>
      <c r="C1887" s="197"/>
      <c r="D1887" s="198"/>
      <c r="E1887" s="199" t="s">
        <v>150</v>
      </c>
      <c r="F1887" s="238">
        <v>475.79300000000001</v>
      </c>
      <c r="G1887" s="249">
        <v>0</v>
      </c>
      <c r="H1887" s="248">
        <v>0</v>
      </c>
      <c r="I1887" s="248">
        <v>2.5999999999999999E-2</v>
      </c>
      <c r="J1887" s="248">
        <v>0.57499999999999996</v>
      </c>
      <c r="K1887" s="248">
        <v>2.1999999999999999E-2</v>
      </c>
      <c r="L1887" s="248">
        <v>0.46300000000000002</v>
      </c>
      <c r="M1887" s="248">
        <v>6.5780000000000003</v>
      </c>
      <c r="N1887" s="248">
        <v>5.0919999999999996</v>
      </c>
      <c r="O1887" s="248">
        <v>0.73399999999999999</v>
      </c>
      <c r="P1887" s="248">
        <v>3.87</v>
      </c>
      <c r="Q1887" s="248">
        <v>36.726999999999997</v>
      </c>
      <c r="R1887" s="248">
        <v>30.311</v>
      </c>
      <c r="S1887" s="248">
        <v>60.747</v>
      </c>
      <c r="T1887" s="248">
        <v>157.809</v>
      </c>
      <c r="U1887" s="248">
        <v>112.60599999999999</v>
      </c>
      <c r="V1887" s="248">
        <v>43.756999999999998</v>
      </c>
      <c r="W1887" s="248">
        <v>8.8789999999999996</v>
      </c>
      <c r="X1887" s="248">
        <v>2.9000000000000001E-2</v>
      </c>
      <c r="Y1887" s="248">
        <v>0</v>
      </c>
      <c r="Z1887" s="248">
        <v>0</v>
      </c>
      <c r="AA1887" s="247">
        <v>7.5679999999999996</v>
      </c>
      <c r="AB1887" s="93"/>
    </row>
    <row r="1888" spans="1:28" ht="19.5" customHeight="1" x14ac:dyDescent="0.15">
      <c r="A1888" s="390" t="s">
        <v>119</v>
      </c>
      <c r="B1888" s="393" t="s">
        <v>120</v>
      </c>
      <c r="C1888" s="394"/>
      <c r="D1888" s="395"/>
      <c r="E1888" s="195" t="s">
        <v>184</v>
      </c>
      <c r="F1888" s="246">
        <v>38.409999999999997</v>
      </c>
    </row>
    <row r="1889" spans="1:28" ht="19.5" customHeight="1" x14ac:dyDescent="0.15">
      <c r="A1889" s="391"/>
      <c r="B1889" s="396" t="s">
        <v>206</v>
      </c>
      <c r="C1889" s="397"/>
      <c r="D1889" s="398"/>
      <c r="E1889" s="186" t="s">
        <v>184</v>
      </c>
      <c r="F1889" s="246">
        <v>34.369999999999997</v>
      </c>
    </row>
    <row r="1890" spans="1:28" ht="19.5" customHeight="1" x14ac:dyDescent="0.15">
      <c r="A1890" s="392"/>
      <c r="B1890" s="396" t="s">
        <v>207</v>
      </c>
      <c r="C1890" s="397"/>
      <c r="D1890" s="398"/>
      <c r="E1890" s="186" t="s">
        <v>184</v>
      </c>
      <c r="F1890" s="246">
        <v>4.04</v>
      </c>
    </row>
    <row r="1891" spans="1:28" ht="19.5" customHeight="1" thickBot="1" x14ac:dyDescent="0.2">
      <c r="A1891" s="399" t="s">
        <v>205</v>
      </c>
      <c r="B1891" s="400"/>
      <c r="C1891" s="400"/>
      <c r="D1891" s="401"/>
      <c r="E1891" s="200" t="s">
        <v>184</v>
      </c>
      <c r="F1891" s="245">
        <v>0</v>
      </c>
    </row>
    <row r="1893" spans="1:28" ht="19.5" customHeight="1" x14ac:dyDescent="0.15">
      <c r="A1893" s="88" t="s">
        <v>387</v>
      </c>
      <c r="F1893" s="259" t="s">
        <v>506</v>
      </c>
    </row>
    <row r="1894" spans="1:28" ht="19.5" customHeight="1" thickBot="1" x14ac:dyDescent="0.2">
      <c r="A1894" s="387" t="s">
        <v>28</v>
      </c>
      <c r="B1894" s="389"/>
      <c r="C1894" s="389"/>
      <c r="D1894" s="389"/>
      <c r="E1894" s="389"/>
      <c r="F1894" s="389"/>
      <c r="G1894" s="389"/>
      <c r="H1894" s="389"/>
      <c r="I1894" s="389"/>
      <c r="J1894" s="389"/>
      <c r="K1894" s="389"/>
      <c r="L1894" s="389"/>
      <c r="M1894" s="389"/>
      <c r="N1894" s="389"/>
      <c r="O1894" s="389"/>
      <c r="P1894" s="389"/>
      <c r="Q1894" s="389"/>
      <c r="R1894" s="389"/>
      <c r="S1894" s="389"/>
      <c r="T1894" s="389"/>
      <c r="U1894" s="389"/>
      <c r="V1894" s="389"/>
      <c r="W1894" s="389"/>
      <c r="X1894" s="389"/>
      <c r="Y1894" s="389"/>
      <c r="Z1894" s="389"/>
      <c r="AA1894" s="389"/>
    </row>
    <row r="1895" spans="1:28" ht="19.5" customHeight="1" x14ac:dyDescent="0.15">
      <c r="A1895" s="182" t="s">
        <v>180</v>
      </c>
      <c r="B1895" s="183"/>
      <c r="C1895" s="183"/>
      <c r="D1895" s="183"/>
      <c r="E1895" s="183"/>
      <c r="F1895" s="90" t="s">
        <v>181</v>
      </c>
      <c r="G1895" s="91"/>
      <c r="H1895" s="91"/>
      <c r="I1895" s="91"/>
      <c r="J1895" s="91"/>
      <c r="K1895" s="91"/>
      <c r="L1895" s="91"/>
      <c r="M1895" s="91"/>
      <c r="N1895" s="91"/>
      <c r="O1895" s="91"/>
      <c r="P1895" s="91"/>
      <c r="Q1895" s="258"/>
      <c r="R1895" s="92"/>
      <c r="S1895" s="91"/>
      <c r="T1895" s="91"/>
      <c r="U1895" s="91"/>
      <c r="V1895" s="91"/>
      <c r="W1895" s="91"/>
      <c r="X1895" s="91"/>
      <c r="Y1895" s="91"/>
      <c r="Z1895" s="91"/>
      <c r="AA1895" s="257" t="s">
        <v>182</v>
      </c>
      <c r="AB1895" s="93"/>
    </row>
    <row r="1896" spans="1:28" ht="19.5" customHeight="1" x14ac:dyDescent="0.15">
      <c r="A1896" s="184" t="s">
        <v>183</v>
      </c>
      <c r="B1896" s="185"/>
      <c r="C1896" s="185"/>
      <c r="D1896" s="185"/>
      <c r="E1896" s="186" t="s">
        <v>184</v>
      </c>
      <c r="F1896" s="238">
        <v>7227.34</v>
      </c>
      <c r="G1896" s="254" t="s">
        <v>185</v>
      </c>
      <c r="H1896" s="254" t="s">
        <v>186</v>
      </c>
      <c r="I1896" s="254" t="s">
        <v>187</v>
      </c>
      <c r="J1896" s="254" t="s">
        <v>188</v>
      </c>
      <c r="K1896" s="254" t="s">
        <v>228</v>
      </c>
      <c r="L1896" s="254" t="s">
        <v>229</v>
      </c>
      <c r="M1896" s="254" t="s">
        <v>230</v>
      </c>
      <c r="N1896" s="254" t="s">
        <v>231</v>
      </c>
      <c r="O1896" s="254" t="s">
        <v>232</v>
      </c>
      <c r="P1896" s="254" t="s">
        <v>233</v>
      </c>
      <c r="Q1896" s="256" t="s">
        <v>234</v>
      </c>
      <c r="R1896" s="255" t="s">
        <v>235</v>
      </c>
      <c r="S1896" s="254" t="s">
        <v>236</v>
      </c>
      <c r="T1896" s="254" t="s">
        <v>237</v>
      </c>
      <c r="U1896" s="254" t="s">
        <v>238</v>
      </c>
      <c r="V1896" s="254" t="s">
        <v>239</v>
      </c>
      <c r="W1896" s="254" t="s">
        <v>42</v>
      </c>
      <c r="X1896" s="254" t="s">
        <v>147</v>
      </c>
      <c r="Y1896" s="254" t="s">
        <v>148</v>
      </c>
      <c r="Z1896" s="254" t="s">
        <v>149</v>
      </c>
      <c r="AA1896" s="251"/>
      <c r="AB1896" s="93"/>
    </row>
    <row r="1897" spans="1:28" ht="19.5" customHeight="1" x14ac:dyDescent="0.15">
      <c r="A1897" s="187"/>
      <c r="B1897" s="188"/>
      <c r="C1897" s="188"/>
      <c r="D1897" s="188"/>
      <c r="E1897" s="186" t="s">
        <v>150</v>
      </c>
      <c r="F1897" s="238">
        <v>1696.4770000000001</v>
      </c>
      <c r="G1897" s="252"/>
      <c r="H1897" s="252"/>
      <c r="I1897" s="252"/>
      <c r="J1897" s="252"/>
      <c r="K1897" s="252"/>
      <c r="L1897" s="252"/>
      <c r="M1897" s="252"/>
      <c r="N1897" s="252"/>
      <c r="O1897" s="252"/>
      <c r="P1897" s="252"/>
      <c r="Q1897" s="253"/>
      <c r="R1897" s="94"/>
      <c r="S1897" s="252"/>
      <c r="T1897" s="252"/>
      <c r="U1897" s="252"/>
      <c r="V1897" s="252"/>
      <c r="W1897" s="252"/>
      <c r="X1897" s="252"/>
      <c r="Y1897" s="252"/>
      <c r="Z1897" s="252"/>
      <c r="AA1897" s="251" t="s">
        <v>151</v>
      </c>
      <c r="AB1897" s="93"/>
    </row>
    <row r="1898" spans="1:28" ht="19.5" customHeight="1" x14ac:dyDescent="0.15">
      <c r="A1898" s="189"/>
      <c r="B1898" s="190" t="s">
        <v>152</v>
      </c>
      <c r="C1898" s="185"/>
      <c r="D1898" s="185"/>
      <c r="E1898" s="186" t="s">
        <v>184</v>
      </c>
      <c r="F1898" s="238">
        <v>7157.02</v>
      </c>
      <c r="G1898" s="238">
        <v>0</v>
      </c>
      <c r="H1898" s="238">
        <v>12.12</v>
      </c>
      <c r="I1898" s="238">
        <v>97.83</v>
      </c>
      <c r="J1898" s="238">
        <v>77.17</v>
      </c>
      <c r="K1898" s="238">
        <v>144.63</v>
      </c>
      <c r="L1898" s="238">
        <v>163.13999999999999</v>
      </c>
      <c r="M1898" s="238">
        <v>300.19</v>
      </c>
      <c r="N1898" s="238">
        <v>570.19000000000005</v>
      </c>
      <c r="O1898" s="238">
        <v>426.14</v>
      </c>
      <c r="P1898" s="238">
        <v>775.29</v>
      </c>
      <c r="Q1898" s="238">
        <v>671.44</v>
      </c>
      <c r="R1898" s="238">
        <v>943.99</v>
      </c>
      <c r="S1898" s="238">
        <v>766.53</v>
      </c>
      <c r="T1898" s="238">
        <v>1088.9100000000001</v>
      </c>
      <c r="U1898" s="238">
        <v>548.79999999999995</v>
      </c>
      <c r="V1898" s="238">
        <v>317.35000000000002</v>
      </c>
      <c r="W1898" s="238">
        <v>109.22</v>
      </c>
      <c r="X1898" s="238">
        <v>59.53</v>
      </c>
      <c r="Y1898" s="238">
        <v>56.02</v>
      </c>
      <c r="Z1898" s="238">
        <v>19.55</v>
      </c>
      <c r="AA1898" s="246">
        <v>8.98</v>
      </c>
      <c r="AB1898" s="93"/>
    </row>
    <row r="1899" spans="1:28" ht="19.5" customHeight="1" x14ac:dyDescent="0.15">
      <c r="A1899" s="191"/>
      <c r="B1899" s="192"/>
      <c r="C1899" s="188"/>
      <c r="D1899" s="188"/>
      <c r="E1899" s="186" t="s">
        <v>150</v>
      </c>
      <c r="F1899" s="238">
        <v>1696.4770000000001</v>
      </c>
      <c r="G1899" s="238">
        <v>0</v>
      </c>
      <c r="H1899" s="238">
        <v>0</v>
      </c>
      <c r="I1899" s="238">
        <v>2.3690000000000002</v>
      </c>
      <c r="J1899" s="238">
        <v>6.7009999999999899</v>
      </c>
      <c r="K1899" s="238">
        <v>21.388000000000002</v>
      </c>
      <c r="L1899" s="238">
        <v>28.818999999999999</v>
      </c>
      <c r="M1899" s="238">
        <v>60.99</v>
      </c>
      <c r="N1899" s="238">
        <v>133.792</v>
      </c>
      <c r="O1899" s="238">
        <v>118.623</v>
      </c>
      <c r="P1899" s="238">
        <v>226.21100000000001</v>
      </c>
      <c r="Q1899" s="238">
        <v>196</v>
      </c>
      <c r="R1899" s="238">
        <v>259.43900000000002</v>
      </c>
      <c r="S1899" s="238">
        <v>202.03800000000001</v>
      </c>
      <c r="T1899" s="238">
        <v>216.63400000000101</v>
      </c>
      <c r="U1899" s="238">
        <v>108.239</v>
      </c>
      <c r="V1899" s="238">
        <v>64.978999999999999</v>
      </c>
      <c r="W1899" s="238">
        <v>21.172999999999998</v>
      </c>
      <c r="X1899" s="238">
        <v>13.37</v>
      </c>
      <c r="Y1899" s="238">
        <v>9.4480000000000004</v>
      </c>
      <c r="Z1899" s="238">
        <v>3.883</v>
      </c>
      <c r="AA1899" s="246">
        <v>2.3809999999999998</v>
      </c>
      <c r="AB1899" s="93"/>
    </row>
    <row r="1900" spans="1:28" ht="19.5" customHeight="1" x14ac:dyDescent="0.15">
      <c r="A1900" s="191"/>
      <c r="B1900" s="193"/>
      <c r="C1900" s="190" t="s">
        <v>152</v>
      </c>
      <c r="D1900" s="185"/>
      <c r="E1900" s="186" t="s">
        <v>184</v>
      </c>
      <c r="F1900" s="238">
        <v>4137.83</v>
      </c>
      <c r="G1900" s="238">
        <v>0</v>
      </c>
      <c r="H1900" s="238">
        <v>11.82</v>
      </c>
      <c r="I1900" s="238">
        <v>57.55</v>
      </c>
      <c r="J1900" s="238">
        <v>56.37</v>
      </c>
      <c r="K1900" s="238">
        <v>118.83</v>
      </c>
      <c r="L1900" s="238">
        <v>121.35</v>
      </c>
      <c r="M1900" s="238">
        <v>215.78</v>
      </c>
      <c r="N1900" s="238">
        <v>408.41</v>
      </c>
      <c r="O1900" s="238">
        <v>366.41</v>
      </c>
      <c r="P1900" s="238">
        <v>667.01</v>
      </c>
      <c r="Q1900" s="238">
        <v>500.51</v>
      </c>
      <c r="R1900" s="238">
        <v>628.23</v>
      </c>
      <c r="S1900" s="238">
        <v>436.79</v>
      </c>
      <c r="T1900" s="238">
        <v>263.05</v>
      </c>
      <c r="U1900" s="238">
        <v>109.89</v>
      </c>
      <c r="V1900" s="238">
        <v>100.03</v>
      </c>
      <c r="W1900" s="238">
        <v>29.66</v>
      </c>
      <c r="X1900" s="238">
        <v>25.4</v>
      </c>
      <c r="Y1900" s="238">
        <v>6.79</v>
      </c>
      <c r="Z1900" s="238">
        <v>4.9800000000000004</v>
      </c>
      <c r="AA1900" s="246">
        <v>8.9700000000000006</v>
      </c>
      <c r="AB1900" s="93"/>
    </row>
    <row r="1901" spans="1:28" ht="19.5" customHeight="1" x14ac:dyDescent="0.15">
      <c r="A1901" s="191"/>
      <c r="B1901" s="194"/>
      <c r="C1901" s="194"/>
      <c r="D1901" s="188"/>
      <c r="E1901" s="186" t="s">
        <v>150</v>
      </c>
      <c r="F1901" s="238">
        <v>1257.0709999999999</v>
      </c>
      <c r="G1901" s="238">
        <v>0</v>
      </c>
      <c r="H1901" s="238">
        <v>0</v>
      </c>
      <c r="I1901" s="238">
        <v>1.3520000000000001</v>
      </c>
      <c r="J1901" s="238">
        <v>5.6409999999999902</v>
      </c>
      <c r="K1901" s="238">
        <v>19.47</v>
      </c>
      <c r="L1901" s="238">
        <v>25.055</v>
      </c>
      <c r="M1901" s="238">
        <v>52.457000000000001</v>
      </c>
      <c r="N1901" s="238">
        <v>115.845</v>
      </c>
      <c r="O1901" s="238">
        <v>111.108</v>
      </c>
      <c r="P1901" s="238">
        <v>210.994</v>
      </c>
      <c r="Q1901" s="238">
        <v>169.15199999999999</v>
      </c>
      <c r="R1901" s="238">
        <v>207.749</v>
      </c>
      <c r="S1901" s="238">
        <v>150.422</v>
      </c>
      <c r="T1901" s="238">
        <v>90.084999999999994</v>
      </c>
      <c r="U1901" s="238">
        <v>41.795000000000002</v>
      </c>
      <c r="V1901" s="238">
        <v>32.466999999999999</v>
      </c>
      <c r="W1901" s="238">
        <v>9.3810000000000002</v>
      </c>
      <c r="X1901" s="238">
        <v>7.7690000000000001</v>
      </c>
      <c r="Y1901" s="238">
        <v>2.2080000000000002</v>
      </c>
      <c r="Z1901" s="238">
        <v>1.7410000000000001</v>
      </c>
      <c r="AA1901" s="246">
        <v>2.38</v>
      </c>
      <c r="AB1901" s="93"/>
    </row>
    <row r="1902" spans="1:28" ht="19.5" customHeight="1" x14ac:dyDescent="0.15">
      <c r="A1902" s="191"/>
      <c r="B1902" s="195"/>
      <c r="C1902" s="186"/>
      <c r="D1902" s="186" t="s">
        <v>153</v>
      </c>
      <c r="E1902" s="186" t="s">
        <v>184</v>
      </c>
      <c r="F1902" s="238">
        <v>4076.2</v>
      </c>
      <c r="G1902" s="238">
        <v>0</v>
      </c>
      <c r="H1902" s="238">
        <v>10.78</v>
      </c>
      <c r="I1902" s="238">
        <v>46.7</v>
      </c>
      <c r="J1902" s="238">
        <v>54.08</v>
      </c>
      <c r="K1902" s="238">
        <v>114.4</v>
      </c>
      <c r="L1902" s="238">
        <v>119.03</v>
      </c>
      <c r="M1902" s="238">
        <v>211.16</v>
      </c>
      <c r="N1902" s="238">
        <v>404.66</v>
      </c>
      <c r="O1902" s="238">
        <v>353.56</v>
      </c>
      <c r="P1902" s="238">
        <v>665.22</v>
      </c>
      <c r="Q1902" s="238">
        <v>500.51</v>
      </c>
      <c r="R1902" s="238">
        <v>627.94000000000005</v>
      </c>
      <c r="S1902" s="238">
        <v>434.68</v>
      </c>
      <c r="T1902" s="238">
        <v>261.76</v>
      </c>
      <c r="U1902" s="238">
        <v>109.46</v>
      </c>
      <c r="V1902" s="238">
        <v>86.46</v>
      </c>
      <c r="W1902" s="238">
        <v>29.66</v>
      </c>
      <c r="X1902" s="238">
        <v>25.4</v>
      </c>
      <c r="Y1902" s="238">
        <v>6.79</v>
      </c>
      <c r="Z1902" s="238">
        <v>4.9800000000000004</v>
      </c>
      <c r="AA1902" s="246">
        <v>8.9700000000000006</v>
      </c>
      <c r="AB1902" s="93"/>
    </row>
    <row r="1903" spans="1:28" ht="19.5" customHeight="1" x14ac:dyDescent="0.15">
      <c r="A1903" s="191"/>
      <c r="B1903" s="195" t="s">
        <v>154</v>
      </c>
      <c r="C1903" s="195"/>
      <c r="D1903" s="195"/>
      <c r="E1903" s="186" t="s">
        <v>150</v>
      </c>
      <c r="F1903" s="238">
        <v>1249.4880000000001</v>
      </c>
      <c r="G1903" s="238">
        <v>0</v>
      </c>
      <c r="H1903" s="238">
        <v>0</v>
      </c>
      <c r="I1903" s="238">
        <v>1.03</v>
      </c>
      <c r="J1903" s="238">
        <v>5.4979999999999896</v>
      </c>
      <c r="K1903" s="238">
        <v>19.131</v>
      </c>
      <c r="L1903" s="238">
        <v>24.69</v>
      </c>
      <c r="M1903" s="238">
        <v>51.936</v>
      </c>
      <c r="N1903" s="238">
        <v>114.98699999999999</v>
      </c>
      <c r="O1903" s="238">
        <v>108.28100000000001</v>
      </c>
      <c r="P1903" s="238">
        <v>210.60900000000001</v>
      </c>
      <c r="Q1903" s="238">
        <v>169.15199999999999</v>
      </c>
      <c r="R1903" s="238">
        <v>207.72</v>
      </c>
      <c r="S1903" s="238">
        <v>150.209</v>
      </c>
      <c r="T1903" s="238">
        <v>89.944000000000003</v>
      </c>
      <c r="U1903" s="238">
        <v>41.750999999999998</v>
      </c>
      <c r="V1903" s="238">
        <v>31.071000000000002</v>
      </c>
      <c r="W1903" s="238">
        <v>9.3810000000000002</v>
      </c>
      <c r="X1903" s="238">
        <v>7.7690000000000001</v>
      </c>
      <c r="Y1903" s="238">
        <v>2.2080000000000002</v>
      </c>
      <c r="Z1903" s="238">
        <v>1.7410000000000001</v>
      </c>
      <c r="AA1903" s="246">
        <v>2.38</v>
      </c>
      <c r="AB1903" s="93"/>
    </row>
    <row r="1904" spans="1:28" ht="19.5" customHeight="1" x14ac:dyDescent="0.15">
      <c r="A1904" s="191" t="s">
        <v>155</v>
      </c>
      <c r="B1904" s="195"/>
      <c r="C1904" s="195" t="s">
        <v>10</v>
      </c>
      <c r="D1904" s="186" t="s">
        <v>156</v>
      </c>
      <c r="E1904" s="186" t="s">
        <v>184</v>
      </c>
      <c r="F1904" s="238">
        <v>3243.4</v>
      </c>
      <c r="G1904" s="238">
        <v>0</v>
      </c>
      <c r="H1904" s="238">
        <v>9.27</v>
      </c>
      <c r="I1904" s="238">
        <v>33.619999999999997</v>
      </c>
      <c r="J1904" s="238">
        <v>44.5</v>
      </c>
      <c r="K1904" s="238">
        <v>111.15</v>
      </c>
      <c r="L1904" s="238">
        <v>116.08</v>
      </c>
      <c r="M1904" s="238">
        <v>202.75</v>
      </c>
      <c r="N1904" s="238">
        <v>386.88</v>
      </c>
      <c r="O1904" s="238">
        <v>319.62</v>
      </c>
      <c r="P1904" s="238">
        <v>555.20000000000005</v>
      </c>
      <c r="Q1904" s="238">
        <v>394.57</v>
      </c>
      <c r="R1904" s="238">
        <v>429.19</v>
      </c>
      <c r="S1904" s="238">
        <v>305.33</v>
      </c>
      <c r="T1904" s="238">
        <v>165</v>
      </c>
      <c r="U1904" s="238">
        <v>88.61</v>
      </c>
      <c r="V1904" s="238">
        <v>57.28</v>
      </c>
      <c r="W1904" s="238">
        <v>11.29</v>
      </c>
      <c r="X1904" s="238">
        <v>6.84</v>
      </c>
      <c r="Y1904" s="238">
        <v>2.95</v>
      </c>
      <c r="Z1904" s="238">
        <v>2.97</v>
      </c>
      <c r="AA1904" s="246">
        <v>0.3</v>
      </c>
      <c r="AB1904" s="93"/>
    </row>
    <row r="1905" spans="1:28" ht="19.5" customHeight="1" x14ac:dyDescent="0.15">
      <c r="A1905" s="191"/>
      <c r="B1905" s="195"/>
      <c r="C1905" s="195"/>
      <c r="D1905" s="195"/>
      <c r="E1905" s="186" t="s">
        <v>150</v>
      </c>
      <c r="F1905" s="238">
        <v>1066.7929999999999</v>
      </c>
      <c r="G1905" s="238">
        <v>0</v>
      </c>
      <c r="H1905" s="238">
        <v>0</v>
      </c>
      <c r="I1905" s="238">
        <v>0.99399999999999999</v>
      </c>
      <c r="J1905" s="238">
        <v>5.3359999999999896</v>
      </c>
      <c r="K1905" s="238">
        <v>18.908000000000001</v>
      </c>
      <c r="L1905" s="238">
        <v>24.376000000000001</v>
      </c>
      <c r="M1905" s="238">
        <v>50.779000000000003</v>
      </c>
      <c r="N1905" s="238">
        <v>112.121</v>
      </c>
      <c r="O1905" s="238">
        <v>102.157</v>
      </c>
      <c r="P1905" s="238">
        <v>188.64400000000001</v>
      </c>
      <c r="Q1905" s="238">
        <v>145.85300000000001</v>
      </c>
      <c r="R1905" s="238">
        <v>162.86099999999999</v>
      </c>
      <c r="S1905" s="238">
        <v>119.113</v>
      </c>
      <c r="T1905" s="238">
        <v>65.847999999999999</v>
      </c>
      <c r="U1905" s="238">
        <v>36.332000000000001</v>
      </c>
      <c r="V1905" s="238">
        <v>23.483000000000001</v>
      </c>
      <c r="W1905" s="238">
        <v>4.6310000000000002</v>
      </c>
      <c r="X1905" s="238">
        <v>2.8050000000000002</v>
      </c>
      <c r="Y1905" s="238">
        <v>1.21</v>
      </c>
      <c r="Z1905" s="238">
        <v>1.218</v>
      </c>
      <c r="AA1905" s="246">
        <v>0.124</v>
      </c>
      <c r="AB1905" s="93"/>
    </row>
    <row r="1906" spans="1:28" ht="19.5" customHeight="1" x14ac:dyDescent="0.15">
      <c r="A1906" s="191"/>
      <c r="B1906" s="195"/>
      <c r="C1906" s="195"/>
      <c r="D1906" s="186" t="s">
        <v>157</v>
      </c>
      <c r="E1906" s="186" t="s">
        <v>184</v>
      </c>
      <c r="F1906" s="238">
        <v>42.17</v>
      </c>
      <c r="G1906" s="238">
        <v>0</v>
      </c>
      <c r="H1906" s="238">
        <v>0</v>
      </c>
      <c r="I1906" s="238">
        <v>0.43</v>
      </c>
      <c r="J1906" s="238">
        <v>0</v>
      </c>
      <c r="K1906" s="238">
        <v>0.14000000000000001</v>
      </c>
      <c r="L1906" s="238">
        <v>0.51</v>
      </c>
      <c r="M1906" s="238">
        <v>0.36</v>
      </c>
      <c r="N1906" s="238">
        <v>2.19</v>
      </c>
      <c r="O1906" s="238">
        <v>1.28</v>
      </c>
      <c r="P1906" s="238">
        <v>11.03</v>
      </c>
      <c r="Q1906" s="238">
        <v>1.2</v>
      </c>
      <c r="R1906" s="238">
        <v>13.79</v>
      </c>
      <c r="S1906" s="238">
        <v>1.44</v>
      </c>
      <c r="T1906" s="238">
        <v>1.31</v>
      </c>
      <c r="U1906" s="238">
        <v>0.22</v>
      </c>
      <c r="V1906" s="238">
        <v>4.68</v>
      </c>
      <c r="W1906" s="238">
        <v>1.69</v>
      </c>
      <c r="X1906" s="238">
        <v>1.9</v>
      </c>
      <c r="Y1906" s="238">
        <v>0</v>
      </c>
      <c r="Z1906" s="238">
        <v>0</v>
      </c>
      <c r="AA1906" s="246">
        <v>0</v>
      </c>
      <c r="AB1906" s="93"/>
    </row>
    <row r="1907" spans="1:28" ht="19.5" customHeight="1" x14ac:dyDescent="0.15">
      <c r="A1907" s="191"/>
      <c r="B1907" s="195"/>
      <c r="C1907" s="195"/>
      <c r="D1907" s="195"/>
      <c r="E1907" s="186" t="s">
        <v>150</v>
      </c>
      <c r="F1907" s="238">
        <v>9.2070000000000007</v>
      </c>
      <c r="G1907" s="238">
        <v>0</v>
      </c>
      <c r="H1907" s="238">
        <v>0</v>
      </c>
      <c r="I1907" s="238">
        <v>0</v>
      </c>
      <c r="J1907" s="238">
        <v>0</v>
      </c>
      <c r="K1907" s="238">
        <v>1.4E-2</v>
      </c>
      <c r="L1907" s="238">
        <v>6.0999999999999999E-2</v>
      </c>
      <c r="M1907" s="238">
        <v>0.05</v>
      </c>
      <c r="N1907" s="238">
        <v>0.35099999999999998</v>
      </c>
      <c r="O1907" s="238">
        <v>0.23</v>
      </c>
      <c r="P1907" s="238">
        <v>2.206</v>
      </c>
      <c r="Q1907" s="238">
        <v>0.26300000000000001</v>
      </c>
      <c r="R1907" s="238">
        <v>3.1739999999999999</v>
      </c>
      <c r="S1907" s="238">
        <v>0.34699999999999998</v>
      </c>
      <c r="T1907" s="238">
        <v>0.32600000000000001</v>
      </c>
      <c r="U1907" s="238">
        <v>5.7000000000000002E-2</v>
      </c>
      <c r="V1907" s="238">
        <v>1.218</v>
      </c>
      <c r="W1907" s="238">
        <v>0.41599999999999998</v>
      </c>
      <c r="X1907" s="238">
        <v>0.49399999999999999</v>
      </c>
      <c r="Y1907" s="238">
        <v>0</v>
      </c>
      <c r="Z1907" s="238">
        <v>0</v>
      </c>
      <c r="AA1907" s="246">
        <v>0</v>
      </c>
      <c r="AB1907" s="93"/>
    </row>
    <row r="1908" spans="1:28" ht="19.5" customHeight="1" x14ac:dyDescent="0.15">
      <c r="A1908" s="191"/>
      <c r="B1908" s="195" t="s">
        <v>158</v>
      </c>
      <c r="C1908" s="195" t="s">
        <v>159</v>
      </c>
      <c r="D1908" s="186" t="s">
        <v>160</v>
      </c>
      <c r="E1908" s="186" t="s">
        <v>184</v>
      </c>
      <c r="F1908" s="238">
        <v>753.98</v>
      </c>
      <c r="G1908" s="238">
        <v>0</v>
      </c>
      <c r="H1908" s="238">
        <v>0</v>
      </c>
      <c r="I1908" s="238">
        <v>0.1</v>
      </c>
      <c r="J1908" s="238">
        <v>0.82</v>
      </c>
      <c r="K1908" s="238">
        <v>1.91</v>
      </c>
      <c r="L1908" s="238">
        <v>1.78</v>
      </c>
      <c r="M1908" s="238">
        <v>7.67</v>
      </c>
      <c r="N1908" s="238">
        <v>15.23</v>
      </c>
      <c r="O1908" s="238">
        <v>32.39</v>
      </c>
      <c r="P1908" s="238">
        <v>97.66</v>
      </c>
      <c r="Q1908" s="238">
        <v>104.49</v>
      </c>
      <c r="R1908" s="238">
        <v>184.61</v>
      </c>
      <c r="S1908" s="238">
        <v>124.78</v>
      </c>
      <c r="T1908" s="238">
        <v>94.12</v>
      </c>
      <c r="U1908" s="238">
        <v>20.63</v>
      </c>
      <c r="V1908" s="238">
        <v>24.5</v>
      </c>
      <c r="W1908" s="238">
        <v>16.68</v>
      </c>
      <c r="X1908" s="238">
        <v>12.09</v>
      </c>
      <c r="Y1908" s="238">
        <v>3.84</v>
      </c>
      <c r="Z1908" s="238">
        <v>2.0099999999999998</v>
      </c>
      <c r="AA1908" s="246">
        <v>8.67</v>
      </c>
      <c r="AB1908" s="93"/>
    </row>
    <row r="1909" spans="1:28" ht="19.5" customHeight="1" x14ac:dyDescent="0.15">
      <c r="A1909" s="191"/>
      <c r="B1909" s="195"/>
      <c r="C1909" s="195"/>
      <c r="D1909" s="195"/>
      <c r="E1909" s="186" t="s">
        <v>150</v>
      </c>
      <c r="F1909" s="238">
        <v>170.154</v>
      </c>
      <c r="G1909" s="238">
        <v>0</v>
      </c>
      <c r="H1909" s="238">
        <v>0</v>
      </c>
      <c r="I1909" s="238">
        <v>1E-3</v>
      </c>
      <c r="J1909" s="238">
        <v>5.7000000000000002E-2</v>
      </c>
      <c r="K1909" s="238">
        <v>0.17699999999999999</v>
      </c>
      <c r="L1909" s="238">
        <v>0.215</v>
      </c>
      <c r="M1909" s="238">
        <v>1.0740000000000001</v>
      </c>
      <c r="N1909" s="238">
        <v>2.4390000000000001</v>
      </c>
      <c r="O1909" s="238">
        <v>5.8310000000000004</v>
      </c>
      <c r="P1909" s="238">
        <v>19.533000000000001</v>
      </c>
      <c r="Q1909" s="238">
        <v>22.992000000000001</v>
      </c>
      <c r="R1909" s="238">
        <v>41.591000000000001</v>
      </c>
      <c r="S1909" s="238">
        <v>29.872</v>
      </c>
      <c r="T1909" s="238">
        <v>23.384</v>
      </c>
      <c r="U1909" s="238">
        <v>5.3620000000000001</v>
      </c>
      <c r="V1909" s="238">
        <v>6.37</v>
      </c>
      <c r="W1909" s="238">
        <v>4.3339999999999996</v>
      </c>
      <c r="X1909" s="238">
        <v>3.145</v>
      </c>
      <c r="Y1909" s="238">
        <v>0.998</v>
      </c>
      <c r="Z1909" s="238">
        <v>0.52300000000000002</v>
      </c>
      <c r="AA1909" s="246">
        <v>2.2559999999999998</v>
      </c>
      <c r="AB1909" s="93"/>
    </row>
    <row r="1910" spans="1:28" ht="19.5" customHeight="1" x14ac:dyDescent="0.15">
      <c r="A1910" s="191"/>
      <c r="B1910" s="195"/>
      <c r="C1910" s="195"/>
      <c r="D1910" s="186" t="s">
        <v>161</v>
      </c>
      <c r="E1910" s="186" t="s">
        <v>184</v>
      </c>
      <c r="F1910" s="238">
        <v>28.33</v>
      </c>
      <c r="G1910" s="238">
        <v>0</v>
      </c>
      <c r="H1910" s="238">
        <v>1.51</v>
      </c>
      <c r="I1910" s="238">
        <v>10.52</v>
      </c>
      <c r="J1910" s="238">
        <v>8.76</v>
      </c>
      <c r="K1910" s="238">
        <v>1.2</v>
      </c>
      <c r="L1910" s="238">
        <v>0.56000000000000005</v>
      </c>
      <c r="M1910" s="238">
        <v>0.3</v>
      </c>
      <c r="N1910" s="238">
        <v>0</v>
      </c>
      <c r="O1910" s="238">
        <v>0</v>
      </c>
      <c r="P1910" s="238">
        <v>0.91</v>
      </c>
      <c r="Q1910" s="238">
        <v>0</v>
      </c>
      <c r="R1910" s="238">
        <v>0</v>
      </c>
      <c r="S1910" s="238">
        <v>0</v>
      </c>
      <c r="T1910" s="238">
        <v>0</v>
      </c>
      <c r="U1910" s="238">
        <v>0</v>
      </c>
      <c r="V1910" s="238">
        <v>0</v>
      </c>
      <c r="W1910" s="238">
        <v>0</v>
      </c>
      <c r="X1910" s="238">
        <v>4.57</v>
      </c>
      <c r="Y1910" s="238">
        <v>0</v>
      </c>
      <c r="Z1910" s="238">
        <v>0</v>
      </c>
      <c r="AA1910" s="246">
        <v>0</v>
      </c>
      <c r="AB1910" s="93"/>
    </row>
    <row r="1911" spans="1:28" ht="19.5" customHeight="1" x14ac:dyDescent="0.15">
      <c r="A1911" s="191"/>
      <c r="B1911" s="195"/>
      <c r="C1911" s="195"/>
      <c r="D1911" s="195"/>
      <c r="E1911" s="186" t="s">
        <v>150</v>
      </c>
      <c r="F1911" s="238">
        <v>1.6220000000000001</v>
      </c>
      <c r="G1911" s="238">
        <v>0</v>
      </c>
      <c r="H1911" s="238">
        <v>0</v>
      </c>
      <c r="I1911" s="238">
        <v>0</v>
      </c>
      <c r="J1911" s="238">
        <v>0.105</v>
      </c>
      <c r="K1911" s="238">
        <v>3.2000000000000001E-2</v>
      </c>
      <c r="L1911" s="238">
        <v>2.1999999999999999E-2</v>
      </c>
      <c r="M1911" s="238">
        <v>1.7999999999999999E-2</v>
      </c>
      <c r="N1911" s="238">
        <v>0</v>
      </c>
      <c r="O1911" s="238">
        <v>0</v>
      </c>
      <c r="P1911" s="238">
        <v>0.12</v>
      </c>
      <c r="Q1911" s="238">
        <v>0</v>
      </c>
      <c r="R1911" s="238">
        <v>0</v>
      </c>
      <c r="S1911" s="238">
        <v>0</v>
      </c>
      <c r="T1911" s="238">
        <v>0</v>
      </c>
      <c r="U1911" s="238">
        <v>0</v>
      </c>
      <c r="V1911" s="238">
        <v>0</v>
      </c>
      <c r="W1911" s="238">
        <v>0</v>
      </c>
      <c r="X1911" s="238">
        <v>1.325</v>
      </c>
      <c r="Y1911" s="238">
        <v>0</v>
      </c>
      <c r="Z1911" s="238">
        <v>0</v>
      </c>
      <c r="AA1911" s="246">
        <v>0</v>
      </c>
      <c r="AB1911" s="93"/>
    </row>
    <row r="1912" spans="1:28" ht="19.5" customHeight="1" x14ac:dyDescent="0.15">
      <c r="A1912" s="191"/>
      <c r="B1912" s="195"/>
      <c r="C1912" s="195" t="s">
        <v>162</v>
      </c>
      <c r="D1912" s="186" t="s">
        <v>163</v>
      </c>
      <c r="E1912" s="186" t="s">
        <v>184</v>
      </c>
      <c r="F1912" s="238">
        <v>8.1</v>
      </c>
      <c r="G1912" s="238">
        <v>0</v>
      </c>
      <c r="H1912" s="238">
        <v>0</v>
      </c>
      <c r="I1912" s="238">
        <v>2.0299999999999998</v>
      </c>
      <c r="J1912" s="238">
        <v>0</v>
      </c>
      <c r="K1912" s="238">
        <v>0</v>
      </c>
      <c r="L1912" s="238">
        <v>0.1</v>
      </c>
      <c r="M1912" s="238">
        <v>0.08</v>
      </c>
      <c r="N1912" s="238">
        <v>0.36</v>
      </c>
      <c r="O1912" s="238">
        <v>0.27</v>
      </c>
      <c r="P1912" s="238">
        <v>0.42</v>
      </c>
      <c r="Q1912" s="238">
        <v>0.03</v>
      </c>
      <c r="R1912" s="238">
        <v>0.35</v>
      </c>
      <c r="S1912" s="238">
        <v>3.13</v>
      </c>
      <c r="T1912" s="238">
        <v>1.33</v>
      </c>
      <c r="U1912" s="238">
        <v>0</v>
      </c>
      <c r="V1912" s="238">
        <v>0</v>
      </c>
      <c r="W1912" s="238">
        <v>0</v>
      </c>
      <c r="X1912" s="238">
        <v>0</v>
      </c>
      <c r="Y1912" s="238">
        <v>0</v>
      </c>
      <c r="Z1912" s="238">
        <v>0</v>
      </c>
      <c r="AA1912" s="246">
        <v>0</v>
      </c>
      <c r="AB1912" s="93"/>
    </row>
    <row r="1913" spans="1:28" ht="19.5" customHeight="1" x14ac:dyDescent="0.15">
      <c r="A1913" s="191"/>
      <c r="B1913" s="195" t="s">
        <v>20</v>
      </c>
      <c r="C1913" s="195"/>
      <c r="D1913" s="195"/>
      <c r="E1913" s="186" t="s">
        <v>150</v>
      </c>
      <c r="F1913" s="238">
        <v>1.6759999999999999</v>
      </c>
      <c r="G1913" s="238">
        <v>0</v>
      </c>
      <c r="H1913" s="238">
        <v>0</v>
      </c>
      <c r="I1913" s="238">
        <v>3.5000000000000003E-2</v>
      </c>
      <c r="J1913" s="238">
        <v>0</v>
      </c>
      <c r="K1913" s="238">
        <v>0</v>
      </c>
      <c r="L1913" s="238">
        <v>1.6E-2</v>
      </c>
      <c r="M1913" s="238">
        <v>1.4999999999999999E-2</v>
      </c>
      <c r="N1913" s="238">
        <v>7.5999999999999998E-2</v>
      </c>
      <c r="O1913" s="238">
        <v>6.3E-2</v>
      </c>
      <c r="P1913" s="238">
        <v>0.106</v>
      </c>
      <c r="Q1913" s="238">
        <v>8.0000000000000002E-3</v>
      </c>
      <c r="R1913" s="238">
        <v>9.4E-2</v>
      </c>
      <c r="S1913" s="238">
        <v>0.877</v>
      </c>
      <c r="T1913" s="238">
        <v>0.38600000000000001</v>
      </c>
      <c r="U1913" s="238">
        <v>0</v>
      </c>
      <c r="V1913" s="238">
        <v>0</v>
      </c>
      <c r="W1913" s="238">
        <v>0</v>
      </c>
      <c r="X1913" s="238">
        <v>0</v>
      </c>
      <c r="Y1913" s="238">
        <v>0</v>
      </c>
      <c r="Z1913" s="238">
        <v>0</v>
      </c>
      <c r="AA1913" s="246">
        <v>0</v>
      </c>
      <c r="AB1913" s="93"/>
    </row>
    <row r="1914" spans="1:28" ht="19.5" customHeight="1" x14ac:dyDescent="0.15">
      <c r="A1914" s="191"/>
      <c r="B1914" s="195"/>
      <c r="C1914" s="195"/>
      <c r="D1914" s="186" t="s">
        <v>164</v>
      </c>
      <c r="E1914" s="186" t="s">
        <v>184</v>
      </c>
      <c r="F1914" s="238">
        <v>0.22</v>
      </c>
      <c r="G1914" s="238">
        <v>0</v>
      </c>
      <c r="H1914" s="238">
        <v>0</v>
      </c>
      <c r="I1914" s="238">
        <v>0</v>
      </c>
      <c r="J1914" s="238">
        <v>0</v>
      </c>
      <c r="K1914" s="238">
        <v>0</v>
      </c>
      <c r="L1914" s="238">
        <v>0</v>
      </c>
      <c r="M1914" s="238">
        <v>0</v>
      </c>
      <c r="N1914" s="238">
        <v>0</v>
      </c>
      <c r="O1914" s="238">
        <v>0</v>
      </c>
      <c r="P1914" s="238">
        <v>0</v>
      </c>
      <c r="Q1914" s="238">
        <v>0.22</v>
      </c>
      <c r="R1914" s="238">
        <v>0</v>
      </c>
      <c r="S1914" s="238">
        <v>0</v>
      </c>
      <c r="T1914" s="238">
        <v>0</v>
      </c>
      <c r="U1914" s="238">
        <v>0</v>
      </c>
      <c r="V1914" s="238">
        <v>0</v>
      </c>
      <c r="W1914" s="238">
        <v>0</v>
      </c>
      <c r="X1914" s="238">
        <v>0</v>
      </c>
      <c r="Y1914" s="238">
        <v>0</v>
      </c>
      <c r="Z1914" s="238">
        <v>0</v>
      </c>
      <c r="AA1914" s="246">
        <v>0</v>
      </c>
      <c r="AB1914" s="93"/>
    </row>
    <row r="1915" spans="1:28" ht="19.5" customHeight="1" x14ac:dyDescent="0.15">
      <c r="A1915" s="191" t="s">
        <v>227</v>
      </c>
      <c r="B1915" s="195"/>
      <c r="C1915" s="195"/>
      <c r="D1915" s="195"/>
      <c r="E1915" s="186" t="s">
        <v>150</v>
      </c>
      <c r="F1915" s="238">
        <v>3.5999999999999997E-2</v>
      </c>
      <c r="G1915" s="238">
        <v>0</v>
      </c>
      <c r="H1915" s="238">
        <v>0</v>
      </c>
      <c r="I1915" s="238">
        <v>0</v>
      </c>
      <c r="J1915" s="238">
        <v>0</v>
      </c>
      <c r="K1915" s="238">
        <v>0</v>
      </c>
      <c r="L1915" s="238">
        <v>0</v>
      </c>
      <c r="M1915" s="238">
        <v>0</v>
      </c>
      <c r="N1915" s="238">
        <v>0</v>
      </c>
      <c r="O1915" s="238">
        <v>0</v>
      </c>
      <c r="P1915" s="238">
        <v>0</v>
      </c>
      <c r="Q1915" s="238">
        <v>3.5999999999999997E-2</v>
      </c>
      <c r="R1915" s="238">
        <v>0</v>
      </c>
      <c r="S1915" s="238">
        <v>0</v>
      </c>
      <c r="T1915" s="238">
        <v>0</v>
      </c>
      <c r="U1915" s="238">
        <v>0</v>
      </c>
      <c r="V1915" s="238">
        <v>0</v>
      </c>
      <c r="W1915" s="238">
        <v>0</v>
      </c>
      <c r="X1915" s="238">
        <v>0</v>
      </c>
      <c r="Y1915" s="238">
        <v>0</v>
      </c>
      <c r="Z1915" s="238">
        <v>0</v>
      </c>
      <c r="AA1915" s="246">
        <v>0</v>
      </c>
      <c r="AB1915" s="93"/>
    </row>
    <row r="1916" spans="1:28" ht="19.5" customHeight="1" x14ac:dyDescent="0.15">
      <c r="A1916" s="191"/>
      <c r="B1916" s="194"/>
      <c r="C1916" s="190" t="s">
        <v>165</v>
      </c>
      <c r="D1916" s="185"/>
      <c r="E1916" s="186" t="s">
        <v>184</v>
      </c>
      <c r="F1916" s="238">
        <v>61.63</v>
      </c>
      <c r="G1916" s="238">
        <v>0</v>
      </c>
      <c r="H1916" s="238">
        <v>1.04</v>
      </c>
      <c r="I1916" s="238">
        <v>10.85</v>
      </c>
      <c r="J1916" s="238">
        <v>2.29</v>
      </c>
      <c r="K1916" s="238">
        <v>4.43</v>
      </c>
      <c r="L1916" s="238">
        <v>2.3199999999999998</v>
      </c>
      <c r="M1916" s="238">
        <v>4.62</v>
      </c>
      <c r="N1916" s="238">
        <v>3.75</v>
      </c>
      <c r="O1916" s="238">
        <v>12.85</v>
      </c>
      <c r="P1916" s="238">
        <v>1.79</v>
      </c>
      <c r="Q1916" s="238">
        <v>0</v>
      </c>
      <c r="R1916" s="238">
        <v>0.28999999999999998</v>
      </c>
      <c r="S1916" s="238">
        <v>2.11</v>
      </c>
      <c r="T1916" s="238">
        <v>1.29</v>
      </c>
      <c r="U1916" s="238">
        <v>0.43</v>
      </c>
      <c r="V1916" s="238">
        <v>13.57</v>
      </c>
      <c r="W1916" s="238">
        <v>0</v>
      </c>
      <c r="X1916" s="238">
        <v>0</v>
      </c>
      <c r="Y1916" s="238">
        <v>0</v>
      </c>
      <c r="Z1916" s="238">
        <v>0</v>
      </c>
      <c r="AA1916" s="246">
        <v>0</v>
      </c>
      <c r="AB1916" s="93"/>
    </row>
    <row r="1917" spans="1:28" ht="19.5" customHeight="1" x14ac:dyDescent="0.15">
      <c r="A1917" s="191"/>
      <c r="B1917" s="194"/>
      <c r="C1917" s="194"/>
      <c r="D1917" s="188"/>
      <c r="E1917" s="186" t="s">
        <v>150</v>
      </c>
      <c r="F1917" s="238">
        <v>7.5830000000000002</v>
      </c>
      <c r="G1917" s="238">
        <v>0</v>
      </c>
      <c r="H1917" s="238">
        <v>0</v>
      </c>
      <c r="I1917" s="238">
        <v>0.32200000000000001</v>
      </c>
      <c r="J1917" s="238">
        <v>0.14299999999999999</v>
      </c>
      <c r="K1917" s="238">
        <v>0.33900000000000002</v>
      </c>
      <c r="L1917" s="238">
        <v>0.36499999999999999</v>
      </c>
      <c r="M1917" s="238">
        <v>0.52100000000000002</v>
      </c>
      <c r="N1917" s="238">
        <v>0.85799999999999998</v>
      </c>
      <c r="O1917" s="238">
        <v>2.827</v>
      </c>
      <c r="P1917" s="238">
        <v>0.38500000000000001</v>
      </c>
      <c r="Q1917" s="238">
        <v>0</v>
      </c>
      <c r="R1917" s="238">
        <v>2.9000000000000001E-2</v>
      </c>
      <c r="S1917" s="238">
        <v>0.21299999999999999</v>
      </c>
      <c r="T1917" s="238">
        <v>0.14099999999999999</v>
      </c>
      <c r="U1917" s="238">
        <v>4.3999999999999997E-2</v>
      </c>
      <c r="V1917" s="238">
        <v>1.3959999999999999</v>
      </c>
      <c r="W1917" s="238">
        <v>0</v>
      </c>
      <c r="X1917" s="238">
        <v>0</v>
      </c>
      <c r="Y1917" s="238">
        <v>0</v>
      </c>
      <c r="Z1917" s="238">
        <v>0</v>
      </c>
      <c r="AA1917" s="246">
        <v>0</v>
      </c>
      <c r="AB1917" s="93"/>
    </row>
    <row r="1918" spans="1:28" ht="19.5" customHeight="1" x14ac:dyDescent="0.15">
      <c r="A1918" s="191"/>
      <c r="B1918" s="193"/>
      <c r="C1918" s="190" t="s">
        <v>152</v>
      </c>
      <c r="D1918" s="185"/>
      <c r="E1918" s="186" t="s">
        <v>184</v>
      </c>
      <c r="F1918" s="238">
        <v>3019.19</v>
      </c>
      <c r="G1918" s="238">
        <v>0</v>
      </c>
      <c r="H1918" s="238">
        <v>0.3</v>
      </c>
      <c r="I1918" s="238">
        <v>40.28</v>
      </c>
      <c r="J1918" s="238">
        <v>20.8</v>
      </c>
      <c r="K1918" s="238">
        <v>25.8</v>
      </c>
      <c r="L1918" s="238">
        <v>41.79</v>
      </c>
      <c r="M1918" s="238">
        <v>84.41</v>
      </c>
      <c r="N1918" s="238">
        <v>161.78</v>
      </c>
      <c r="O1918" s="238">
        <v>59.73</v>
      </c>
      <c r="P1918" s="238">
        <v>108.28</v>
      </c>
      <c r="Q1918" s="238">
        <v>170.93</v>
      </c>
      <c r="R1918" s="238">
        <v>315.76</v>
      </c>
      <c r="S1918" s="238">
        <v>329.74</v>
      </c>
      <c r="T1918" s="238">
        <v>825.86</v>
      </c>
      <c r="U1918" s="238">
        <v>438.91</v>
      </c>
      <c r="V1918" s="238">
        <v>217.32</v>
      </c>
      <c r="W1918" s="238">
        <v>79.56</v>
      </c>
      <c r="X1918" s="238">
        <v>34.130000000000003</v>
      </c>
      <c r="Y1918" s="238">
        <v>49.23</v>
      </c>
      <c r="Z1918" s="238">
        <v>14.57</v>
      </c>
      <c r="AA1918" s="246">
        <v>0.01</v>
      </c>
      <c r="AB1918" s="93"/>
    </row>
    <row r="1919" spans="1:28" ht="19.5" customHeight="1" x14ac:dyDescent="0.15">
      <c r="A1919" s="191"/>
      <c r="B1919" s="194"/>
      <c r="C1919" s="194"/>
      <c r="D1919" s="188"/>
      <c r="E1919" s="186" t="s">
        <v>150</v>
      </c>
      <c r="F1919" s="238">
        <v>439.40600000000097</v>
      </c>
      <c r="G1919" s="238">
        <v>0</v>
      </c>
      <c r="H1919" s="238">
        <v>0</v>
      </c>
      <c r="I1919" s="238">
        <v>1.0169999999999999</v>
      </c>
      <c r="J1919" s="238">
        <v>1.06</v>
      </c>
      <c r="K1919" s="238">
        <v>1.9179999999999999</v>
      </c>
      <c r="L1919" s="238">
        <v>3.7639999999999998</v>
      </c>
      <c r="M1919" s="238">
        <v>8.5329999999999906</v>
      </c>
      <c r="N1919" s="238">
        <v>17.946999999999999</v>
      </c>
      <c r="O1919" s="238">
        <v>7.5149999999999899</v>
      </c>
      <c r="P1919" s="238">
        <v>15.217000000000001</v>
      </c>
      <c r="Q1919" s="238">
        <v>26.847999999999999</v>
      </c>
      <c r="R1919" s="238">
        <v>51.690000000000097</v>
      </c>
      <c r="S1919" s="238">
        <v>51.616</v>
      </c>
      <c r="T1919" s="238">
        <v>126.549000000001</v>
      </c>
      <c r="U1919" s="238">
        <v>66.443999999999903</v>
      </c>
      <c r="V1919" s="238">
        <v>32.512</v>
      </c>
      <c r="W1919" s="238">
        <v>11.792</v>
      </c>
      <c r="X1919" s="238">
        <v>5.601</v>
      </c>
      <c r="Y1919" s="238">
        <v>7.24</v>
      </c>
      <c r="Z1919" s="238">
        <v>2.1419999999999999</v>
      </c>
      <c r="AA1919" s="246">
        <v>1E-3</v>
      </c>
      <c r="AB1919" s="93"/>
    </row>
    <row r="1920" spans="1:28" ht="19.5" customHeight="1" x14ac:dyDescent="0.15">
      <c r="A1920" s="191"/>
      <c r="B1920" s="195" t="s">
        <v>94</v>
      </c>
      <c r="C1920" s="186"/>
      <c r="D1920" s="186" t="s">
        <v>153</v>
      </c>
      <c r="E1920" s="186" t="s">
        <v>184</v>
      </c>
      <c r="F1920" s="238">
        <v>267.66000000000003</v>
      </c>
      <c r="G1920" s="238">
        <v>0</v>
      </c>
      <c r="H1920" s="238">
        <v>0.3</v>
      </c>
      <c r="I1920" s="238">
        <v>0</v>
      </c>
      <c r="J1920" s="238">
        <v>0</v>
      </c>
      <c r="K1920" s="238">
        <v>3.49</v>
      </c>
      <c r="L1920" s="238">
        <v>7.0000000000000007E-2</v>
      </c>
      <c r="M1920" s="238">
        <v>2.2999999999999998</v>
      </c>
      <c r="N1920" s="238">
        <v>2.83</v>
      </c>
      <c r="O1920" s="238">
        <v>6.2</v>
      </c>
      <c r="P1920" s="238">
        <v>17.43</v>
      </c>
      <c r="Q1920" s="238">
        <v>37.68</v>
      </c>
      <c r="R1920" s="238">
        <v>69.36</v>
      </c>
      <c r="S1920" s="238">
        <v>39.840000000000003</v>
      </c>
      <c r="T1920" s="238">
        <v>60.23</v>
      </c>
      <c r="U1920" s="238">
        <v>17.14</v>
      </c>
      <c r="V1920" s="238">
        <v>5.08</v>
      </c>
      <c r="W1920" s="238">
        <v>0.65</v>
      </c>
      <c r="X1920" s="238">
        <v>5.0599999999999996</v>
      </c>
      <c r="Y1920" s="238">
        <v>0</v>
      </c>
      <c r="Z1920" s="238">
        <v>0</v>
      </c>
      <c r="AA1920" s="250">
        <v>0</v>
      </c>
      <c r="AB1920" s="93"/>
    </row>
    <row r="1921" spans="1:28" ht="19.5" customHeight="1" x14ac:dyDescent="0.15">
      <c r="A1921" s="191"/>
      <c r="B1921" s="195"/>
      <c r="C1921" s="195" t="s">
        <v>10</v>
      </c>
      <c r="D1921" s="195"/>
      <c r="E1921" s="186" t="s">
        <v>150</v>
      </c>
      <c r="F1921" s="238">
        <v>61.886000000000003</v>
      </c>
      <c r="G1921" s="238">
        <v>0</v>
      </c>
      <c r="H1921" s="238">
        <v>0</v>
      </c>
      <c r="I1921" s="238">
        <v>0</v>
      </c>
      <c r="J1921" s="238">
        <v>0</v>
      </c>
      <c r="K1921" s="238">
        <v>0.34699999999999998</v>
      </c>
      <c r="L1921" s="238">
        <v>8.0000000000000002E-3</v>
      </c>
      <c r="M1921" s="238">
        <v>0.31900000000000001</v>
      </c>
      <c r="N1921" s="238">
        <v>0.45300000000000001</v>
      </c>
      <c r="O1921" s="238">
        <v>1.105</v>
      </c>
      <c r="P1921" s="238">
        <v>3.484</v>
      </c>
      <c r="Q1921" s="238">
        <v>8.2910000000000004</v>
      </c>
      <c r="R1921" s="238">
        <v>15.962999999999999</v>
      </c>
      <c r="S1921" s="238">
        <v>9.56</v>
      </c>
      <c r="T1921" s="238">
        <v>15.089</v>
      </c>
      <c r="U1921" s="238">
        <v>4.4539999999999997</v>
      </c>
      <c r="V1921" s="238">
        <v>1.32</v>
      </c>
      <c r="W1921" s="238">
        <v>0.16900000000000001</v>
      </c>
      <c r="X1921" s="238">
        <v>1.3240000000000001</v>
      </c>
      <c r="Y1921" s="238">
        <v>0</v>
      </c>
      <c r="Z1921" s="238">
        <v>0</v>
      </c>
      <c r="AA1921" s="246">
        <v>0</v>
      </c>
      <c r="AB1921" s="93"/>
    </row>
    <row r="1922" spans="1:28" ht="19.5" customHeight="1" x14ac:dyDescent="0.15">
      <c r="A1922" s="191"/>
      <c r="B1922" s="195"/>
      <c r="C1922" s="195"/>
      <c r="D1922" s="186" t="s">
        <v>157</v>
      </c>
      <c r="E1922" s="186" t="s">
        <v>184</v>
      </c>
      <c r="F1922" s="238">
        <v>5.37</v>
      </c>
      <c r="G1922" s="238">
        <v>0</v>
      </c>
      <c r="H1922" s="238">
        <v>0</v>
      </c>
      <c r="I1922" s="238">
        <v>0</v>
      </c>
      <c r="J1922" s="238">
        <v>0</v>
      </c>
      <c r="K1922" s="238">
        <v>0</v>
      </c>
      <c r="L1922" s="238">
        <v>0</v>
      </c>
      <c r="M1922" s="238">
        <v>0</v>
      </c>
      <c r="N1922" s="238">
        <v>0</v>
      </c>
      <c r="O1922" s="238">
        <v>0</v>
      </c>
      <c r="P1922" s="238">
        <v>1.84</v>
      </c>
      <c r="Q1922" s="238">
        <v>0.28000000000000003</v>
      </c>
      <c r="R1922" s="238">
        <v>0</v>
      </c>
      <c r="S1922" s="238">
        <v>7.0000000000000007E-2</v>
      </c>
      <c r="T1922" s="238">
        <v>1.6</v>
      </c>
      <c r="U1922" s="238">
        <v>1.58</v>
      </c>
      <c r="V1922" s="238">
        <v>0</v>
      </c>
      <c r="W1922" s="238">
        <v>0</v>
      </c>
      <c r="X1922" s="238">
        <v>0</v>
      </c>
      <c r="Y1922" s="238">
        <v>0</v>
      </c>
      <c r="Z1922" s="238">
        <v>0</v>
      </c>
      <c r="AA1922" s="246">
        <v>0</v>
      </c>
      <c r="AB1922" s="93"/>
    </row>
    <row r="1923" spans="1:28" ht="19.5" customHeight="1" x14ac:dyDescent="0.15">
      <c r="A1923" s="191"/>
      <c r="B1923" s="195"/>
      <c r="C1923" s="195"/>
      <c r="D1923" s="195"/>
      <c r="E1923" s="186" t="s">
        <v>150</v>
      </c>
      <c r="F1923" s="238">
        <v>1.2549999999999999</v>
      </c>
      <c r="G1923" s="238">
        <v>0</v>
      </c>
      <c r="H1923" s="238">
        <v>0</v>
      </c>
      <c r="I1923" s="238">
        <v>0</v>
      </c>
      <c r="J1923" s="238">
        <v>0</v>
      </c>
      <c r="K1923" s="238">
        <v>0</v>
      </c>
      <c r="L1923" s="238">
        <v>0</v>
      </c>
      <c r="M1923" s="238">
        <v>0</v>
      </c>
      <c r="N1923" s="238">
        <v>0</v>
      </c>
      <c r="O1923" s="238">
        <v>0</v>
      </c>
      <c r="P1923" s="238">
        <v>0.36799999999999999</v>
      </c>
      <c r="Q1923" s="238">
        <v>6.0999999999999999E-2</v>
      </c>
      <c r="R1923" s="238">
        <v>0</v>
      </c>
      <c r="S1923" s="238">
        <v>1.7000000000000001E-2</v>
      </c>
      <c r="T1923" s="238">
        <v>0.40100000000000002</v>
      </c>
      <c r="U1923" s="238">
        <v>0.40799999999999997</v>
      </c>
      <c r="V1923" s="238">
        <v>0</v>
      </c>
      <c r="W1923" s="238">
        <v>0</v>
      </c>
      <c r="X1923" s="238">
        <v>0</v>
      </c>
      <c r="Y1923" s="238">
        <v>0</v>
      </c>
      <c r="Z1923" s="238">
        <v>0</v>
      </c>
      <c r="AA1923" s="246">
        <v>0</v>
      </c>
      <c r="AB1923" s="93"/>
    </row>
    <row r="1924" spans="1:28" ht="19.5" customHeight="1" x14ac:dyDescent="0.15">
      <c r="A1924" s="191"/>
      <c r="B1924" s="195" t="s">
        <v>65</v>
      </c>
      <c r="C1924" s="195" t="s">
        <v>159</v>
      </c>
      <c r="D1924" s="186" t="s">
        <v>160</v>
      </c>
      <c r="E1924" s="186" t="s">
        <v>184</v>
      </c>
      <c r="F1924" s="238">
        <v>262</v>
      </c>
      <c r="G1924" s="238">
        <v>0</v>
      </c>
      <c r="H1924" s="238">
        <v>0.3</v>
      </c>
      <c r="I1924" s="238">
        <v>0</v>
      </c>
      <c r="J1924" s="238">
        <v>0</v>
      </c>
      <c r="K1924" s="238">
        <v>3.49</v>
      </c>
      <c r="L1924" s="238">
        <v>7.0000000000000007E-2</v>
      </c>
      <c r="M1924" s="238">
        <v>2.2999999999999998</v>
      </c>
      <c r="N1924" s="238">
        <v>2.83</v>
      </c>
      <c r="O1924" s="238">
        <v>6.2</v>
      </c>
      <c r="P1924" s="238">
        <v>15.59</v>
      </c>
      <c r="Q1924" s="238">
        <v>37.4</v>
      </c>
      <c r="R1924" s="238">
        <v>69.36</v>
      </c>
      <c r="S1924" s="238">
        <v>39.770000000000003</v>
      </c>
      <c r="T1924" s="238">
        <v>58.63</v>
      </c>
      <c r="U1924" s="238">
        <v>15.56</v>
      </c>
      <c r="V1924" s="238">
        <v>5.08</v>
      </c>
      <c r="W1924" s="238">
        <v>0.65</v>
      </c>
      <c r="X1924" s="238">
        <v>4.7699999999999996</v>
      </c>
      <c r="Y1924" s="238">
        <v>0</v>
      </c>
      <c r="Z1924" s="238">
        <v>0</v>
      </c>
      <c r="AA1924" s="246">
        <v>0</v>
      </c>
      <c r="AB1924" s="93"/>
    </row>
    <row r="1925" spans="1:28" ht="19.5" customHeight="1" x14ac:dyDescent="0.15">
      <c r="A1925" s="191"/>
      <c r="B1925" s="195"/>
      <c r="C1925" s="195"/>
      <c r="D1925" s="195"/>
      <c r="E1925" s="186" t="s">
        <v>150</v>
      </c>
      <c r="F1925" s="238">
        <v>60.546999999999997</v>
      </c>
      <c r="G1925" s="238">
        <v>0</v>
      </c>
      <c r="H1925" s="238">
        <v>0</v>
      </c>
      <c r="I1925" s="238">
        <v>0</v>
      </c>
      <c r="J1925" s="238">
        <v>0</v>
      </c>
      <c r="K1925" s="238">
        <v>0.34699999999999998</v>
      </c>
      <c r="L1925" s="238">
        <v>8.0000000000000002E-3</v>
      </c>
      <c r="M1925" s="238">
        <v>0.31900000000000001</v>
      </c>
      <c r="N1925" s="238">
        <v>0.45300000000000001</v>
      </c>
      <c r="O1925" s="238">
        <v>1.105</v>
      </c>
      <c r="P1925" s="238">
        <v>3.1160000000000001</v>
      </c>
      <c r="Q1925" s="238">
        <v>8.23</v>
      </c>
      <c r="R1925" s="238">
        <v>15.962999999999999</v>
      </c>
      <c r="S1925" s="238">
        <v>9.5429999999999993</v>
      </c>
      <c r="T1925" s="238">
        <v>14.688000000000001</v>
      </c>
      <c r="U1925" s="238">
        <v>4.0460000000000003</v>
      </c>
      <c r="V1925" s="238">
        <v>1.32</v>
      </c>
      <c r="W1925" s="238">
        <v>0.16900000000000001</v>
      </c>
      <c r="X1925" s="238">
        <v>1.24</v>
      </c>
      <c r="Y1925" s="238">
        <v>0</v>
      </c>
      <c r="Z1925" s="238">
        <v>0</v>
      </c>
      <c r="AA1925" s="246">
        <v>0</v>
      </c>
      <c r="AB1925" s="93"/>
    </row>
    <row r="1926" spans="1:28" ht="19.5" customHeight="1" x14ac:dyDescent="0.15">
      <c r="A1926" s="191" t="s">
        <v>85</v>
      </c>
      <c r="B1926" s="195"/>
      <c r="C1926" s="195"/>
      <c r="D1926" s="186" t="s">
        <v>166</v>
      </c>
      <c r="E1926" s="186" t="s">
        <v>184</v>
      </c>
      <c r="F1926" s="238">
        <v>0.28999999999999998</v>
      </c>
      <c r="G1926" s="238">
        <v>0</v>
      </c>
      <c r="H1926" s="238">
        <v>0</v>
      </c>
      <c r="I1926" s="238">
        <v>0</v>
      </c>
      <c r="J1926" s="238">
        <v>0</v>
      </c>
      <c r="K1926" s="238">
        <v>0</v>
      </c>
      <c r="L1926" s="238">
        <v>0</v>
      </c>
      <c r="M1926" s="238">
        <v>0</v>
      </c>
      <c r="N1926" s="238">
        <v>0</v>
      </c>
      <c r="O1926" s="238">
        <v>0</v>
      </c>
      <c r="P1926" s="238">
        <v>0</v>
      </c>
      <c r="Q1926" s="238">
        <v>0</v>
      </c>
      <c r="R1926" s="238">
        <v>0</v>
      </c>
      <c r="S1926" s="238">
        <v>0</v>
      </c>
      <c r="T1926" s="238">
        <v>0</v>
      </c>
      <c r="U1926" s="238">
        <v>0</v>
      </c>
      <c r="V1926" s="238">
        <v>0</v>
      </c>
      <c r="W1926" s="238">
        <v>0</v>
      </c>
      <c r="X1926" s="238">
        <v>0.28999999999999998</v>
      </c>
      <c r="Y1926" s="238">
        <v>0</v>
      </c>
      <c r="Z1926" s="238">
        <v>0</v>
      </c>
      <c r="AA1926" s="246">
        <v>0</v>
      </c>
      <c r="AB1926" s="93"/>
    </row>
    <row r="1927" spans="1:28" ht="19.5" customHeight="1" x14ac:dyDescent="0.15">
      <c r="A1927" s="191"/>
      <c r="B1927" s="195"/>
      <c r="C1927" s="195" t="s">
        <v>162</v>
      </c>
      <c r="D1927" s="195"/>
      <c r="E1927" s="186" t="s">
        <v>150</v>
      </c>
      <c r="F1927" s="238">
        <v>8.4000000000000005E-2</v>
      </c>
      <c r="G1927" s="238">
        <v>0</v>
      </c>
      <c r="H1927" s="238">
        <v>0</v>
      </c>
      <c r="I1927" s="238">
        <v>0</v>
      </c>
      <c r="J1927" s="238">
        <v>0</v>
      </c>
      <c r="K1927" s="238">
        <v>0</v>
      </c>
      <c r="L1927" s="238">
        <v>0</v>
      </c>
      <c r="M1927" s="238">
        <v>0</v>
      </c>
      <c r="N1927" s="238">
        <v>0</v>
      </c>
      <c r="O1927" s="238">
        <v>0</v>
      </c>
      <c r="P1927" s="238">
        <v>0</v>
      </c>
      <c r="Q1927" s="238">
        <v>0</v>
      </c>
      <c r="R1927" s="238">
        <v>0</v>
      </c>
      <c r="S1927" s="238">
        <v>0</v>
      </c>
      <c r="T1927" s="238">
        <v>0</v>
      </c>
      <c r="U1927" s="238">
        <v>0</v>
      </c>
      <c r="V1927" s="238">
        <v>0</v>
      </c>
      <c r="W1927" s="238">
        <v>0</v>
      </c>
      <c r="X1927" s="238">
        <v>8.4000000000000005E-2</v>
      </c>
      <c r="Y1927" s="238">
        <v>0</v>
      </c>
      <c r="Z1927" s="238">
        <v>0</v>
      </c>
      <c r="AA1927" s="246">
        <v>0</v>
      </c>
      <c r="AB1927" s="93"/>
    </row>
    <row r="1928" spans="1:28" ht="19.5" customHeight="1" x14ac:dyDescent="0.15">
      <c r="A1928" s="191"/>
      <c r="B1928" s="195" t="s">
        <v>20</v>
      </c>
      <c r="C1928" s="195"/>
      <c r="D1928" s="186" t="s">
        <v>164</v>
      </c>
      <c r="E1928" s="186" t="s">
        <v>184</v>
      </c>
      <c r="F1928" s="238">
        <v>0</v>
      </c>
      <c r="G1928" s="238">
        <v>0</v>
      </c>
      <c r="H1928" s="238">
        <v>0</v>
      </c>
      <c r="I1928" s="238">
        <v>0</v>
      </c>
      <c r="J1928" s="238">
        <v>0</v>
      </c>
      <c r="K1928" s="238">
        <v>0</v>
      </c>
      <c r="L1928" s="238">
        <v>0</v>
      </c>
      <c r="M1928" s="238">
        <v>0</v>
      </c>
      <c r="N1928" s="238">
        <v>0</v>
      </c>
      <c r="O1928" s="238">
        <v>0</v>
      </c>
      <c r="P1928" s="238">
        <v>0</v>
      </c>
      <c r="Q1928" s="238">
        <v>0</v>
      </c>
      <c r="R1928" s="238">
        <v>0</v>
      </c>
      <c r="S1928" s="238">
        <v>0</v>
      </c>
      <c r="T1928" s="238">
        <v>0</v>
      </c>
      <c r="U1928" s="238">
        <v>0</v>
      </c>
      <c r="V1928" s="238">
        <v>0</v>
      </c>
      <c r="W1928" s="238">
        <v>0</v>
      </c>
      <c r="X1928" s="238">
        <v>0</v>
      </c>
      <c r="Y1928" s="238">
        <v>0</v>
      </c>
      <c r="Z1928" s="238">
        <v>0</v>
      </c>
      <c r="AA1928" s="246">
        <v>0</v>
      </c>
      <c r="AB1928" s="93"/>
    </row>
    <row r="1929" spans="1:28" ht="19.5" customHeight="1" x14ac:dyDescent="0.15">
      <c r="A1929" s="191"/>
      <c r="B1929" s="195"/>
      <c r="C1929" s="195"/>
      <c r="D1929" s="195"/>
      <c r="E1929" s="186" t="s">
        <v>150</v>
      </c>
      <c r="F1929" s="238">
        <v>0</v>
      </c>
      <c r="G1929" s="238">
        <v>0</v>
      </c>
      <c r="H1929" s="238">
        <v>0</v>
      </c>
      <c r="I1929" s="238">
        <v>0</v>
      </c>
      <c r="J1929" s="238">
        <v>0</v>
      </c>
      <c r="K1929" s="238">
        <v>0</v>
      </c>
      <c r="L1929" s="238">
        <v>0</v>
      </c>
      <c r="M1929" s="238">
        <v>0</v>
      </c>
      <c r="N1929" s="238">
        <v>0</v>
      </c>
      <c r="O1929" s="238">
        <v>0</v>
      </c>
      <c r="P1929" s="238">
        <v>0</v>
      </c>
      <c r="Q1929" s="238">
        <v>0</v>
      </c>
      <c r="R1929" s="238">
        <v>0</v>
      </c>
      <c r="S1929" s="238">
        <v>0</v>
      </c>
      <c r="T1929" s="238">
        <v>0</v>
      </c>
      <c r="U1929" s="238">
        <v>0</v>
      </c>
      <c r="V1929" s="238">
        <v>0</v>
      </c>
      <c r="W1929" s="238">
        <v>0</v>
      </c>
      <c r="X1929" s="238">
        <v>0</v>
      </c>
      <c r="Y1929" s="238">
        <v>0</v>
      </c>
      <c r="Z1929" s="238">
        <v>0</v>
      </c>
      <c r="AA1929" s="246">
        <v>0</v>
      </c>
      <c r="AB1929" s="93"/>
    </row>
    <row r="1930" spans="1:28" ht="19.5" customHeight="1" x14ac:dyDescent="0.15">
      <c r="A1930" s="191"/>
      <c r="B1930" s="194"/>
      <c r="C1930" s="190" t="s">
        <v>165</v>
      </c>
      <c r="D1930" s="185"/>
      <c r="E1930" s="186" t="s">
        <v>184</v>
      </c>
      <c r="F1930" s="238">
        <v>2751.53</v>
      </c>
      <c r="G1930" s="238">
        <v>0</v>
      </c>
      <c r="H1930" s="238">
        <v>0</v>
      </c>
      <c r="I1930" s="238">
        <v>40.28</v>
      </c>
      <c r="J1930" s="238">
        <v>20.8</v>
      </c>
      <c r="K1930" s="238">
        <v>22.31</v>
      </c>
      <c r="L1930" s="238">
        <v>41.72</v>
      </c>
      <c r="M1930" s="238">
        <v>82.11</v>
      </c>
      <c r="N1930" s="238">
        <v>158.94999999999999</v>
      </c>
      <c r="O1930" s="238">
        <v>53.53</v>
      </c>
      <c r="P1930" s="238">
        <v>90.85</v>
      </c>
      <c r="Q1930" s="238">
        <v>133.25</v>
      </c>
      <c r="R1930" s="238">
        <v>246.4</v>
      </c>
      <c r="S1930" s="238">
        <v>289.89999999999998</v>
      </c>
      <c r="T1930" s="238">
        <v>765.63</v>
      </c>
      <c r="U1930" s="238">
        <v>421.77</v>
      </c>
      <c r="V1930" s="238">
        <v>212.24</v>
      </c>
      <c r="W1930" s="238">
        <v>78.91</v>
      </c>
      <c r="X1930" s="238">
        <v>29.07</v>
      </c>
      <c r="Y1930" s="238">
        <v>49.23</v>
      </c>
      <c r="Z1930" s="238">
        <v>14.57</v>
      </c>
      <c r="AA1930" s="246">
        <v>0.01</v>
      </c>
      <c r="AB1930" s="93"/>
    </row>
    <row r="1931" spans="1:28" ht="19.5" customHeight="1" thickBot="1" x14ac:dyDescent="0.2">
      <c r="A1931" s="196"/>
      <c r="B1931" s="197"/>
      <c r="C1931" s="197"/>
      <c r="D1931" s="198"/>
      <c r="E1931" s="199" t="s">
        <v>150</v>
      </c>
      <c r="F1931" s="238">
        <v>377.52</v>
      </c>
      <c r="G1931" s="249">
        <v>0</v>
      </c>
      <c r="H1931" s="248">
        <v>0</v>
      </c>
      <c r="I1931" s="248">
        <v>1.0169999999999999</v>
      </c>
      <c r="J1931" s="248">
        <v>1.06</v>
      </c>
      <c r="K1931" s="248">
        <v>1.571</v>
      </c>
      <c r="L1931" s="248">
        <v>3.7559999999999998</v>
      </c>
      <c r="M1931" s="248">
        <v>8.2139999999999898</v>
      </c>
      <c r="N1931" s="248">
        <v>17.494</v>
      </c>
      <c r="O1931" s="248">
        <v>6.4099999999999904</v>
      </c>
      <c r="P1931" s="248">
        <v>11.733000000000001</v>
      </c>
      <c r="Q1931" s="248">
        <v>18.556999999999999</v>
      </c>
      <c r="R1931" s="248">
        <v>35.727000000000103</v>
      </c>
      <c r="S1931" s="248">
        <v>42.055999999999997</v>
      </c>
      <c r="T1931" s="248">
        <v>111.460000000001</v>
      </c>
      <c r="U1931" s="248">
        <v>61.989999999999903</v>
      </c>
      <c r="V1931" s="248">
        <v>31.192</v>
      </c>
      <c r="W1931" s="248">
        <v>11.622999999999999</v>
      </c>
      <c r="X1931" s="248">
        <v>4.2770000000000001</v>
      </c>
      <c r="Y1931" s="248">
        <v>7.24</v>
      </c>
      <c r="Z1931" s="248">
        <v>2.1419999999999999</v>
      </c>
      <c r="AA1931" s="247">
        <v>1E-3</v>
      </c>
      <c r="AB1931" s="93"/>
    </row>
    <row r="1932" spans="1:28" ht="19.5" customHeight="1" x14ac:dyDescent="0.15">
      <c r="A1932" s="390" t="s">
        <v>119</v>
      </c>
      <c r="B1932" s="393" t="s">
        <v>120</v>
      </c>
      <c r="C1932" s="394"/>
      <c r="D1932" s="395"/>
      <c r="E1932" s="195" t="s">
        <v>184</v>
      </c>
      <c r="F1932" s="246">
        <v>70.319999999999993</v>
      </c>
    </row>
    <row r="1933" spans="1:28" ht="19.5" customHeight="1" x14ac:dyDescent="0.15">
      <c r="A1933" s="391"/>
      <c r="B1933" s="396" t="s">
        <v>206</v>
      </c>
      <c r="C1933" s="397"/>
      <c r="D1933" s="398"/>
      <c r="E1933" s="186" t="s">
        <v>184</v>
      </c>
      <c r="F1933" s="246">
        <v>50.69</v>
      </c>
    </row>
    <row r="1934" spans="1:28" ht="19.5" customHeight="1" x14ac:dyDescent="0.15">
      <c r="A1934" s="392"/>
      <c r="B1934" s="396" t="s">
        <v>207</v>
      </c>
      <c r="C1934" s="397"/>
      <c r="D1934" s="398"/>
      <c r="E1934" s="186" t="s">
        <v>184</v>
      </c>
      <c r="F1934" s="246">
        <v>19.63</v>
      </c>
    </row>
    <row r="1935" spans="1:28" ht="19.5" customHeight="1" thickBot="1" x14ac:dyDescent="0.2">
      <c r="A1935" s="399" t="s">
        <v>205</v>
      </c>
      <c r="B1935" s="400"/>
      <c r="C1935" s="400"/>
      <c r="D1935" s="401"/>
      <c r="E1935" s="200" t="s">
        <v>184</v>
      </c>
      <c r="F1935" s="245">
        <v>0</v>
      </c>
    </row>
    <row r="1937" spans="1:28" ht="19.5" customHeight="1" x14ac:dyDescent="0.15">
      <c r="A1937" s="88" t="s">
        <v>387</v>
      </c>
      <c r="F1937" s="259" t="s">
        <v>505</v>
      </c>
    </row>
    <row r="1938" spans="1:28" ht="19.5" customHeight="1" thickBot="1" x14ac:dyDescent="0.2">
      <c r="A1938" s="387" t="s">
        <v>28</v>
      </c>
      <c r="B1938" s="389"/>
      <c r="C1938" s="389"/>
      <c r="D1938" s="389"/>
      <c r="E1938" s="389"/>
      <c r="F1938" s="389"/>
      <c r="G1938" s="389"/>
      <c r="H1938" s="389"/>
      <c r="I1938" s="389"/>
      <c r="J1938" s="389"/>
      <c r="K1938" s="389"/>
      <c r="L1938" s="389"/>
      <c r="M1938" s="389"/>
      <c r="N1938" s="389"/>
      <c r="O1938" s="389"/>
      <c r="P1938" s="389"/>
      <c r="Q1938" s="389"/>
      <c r="R1938" s="389"/>
      <c r="S1938" s="389"/>
      <c r="T1938" s="389"/>
      <c r="U1938" s="389"/>
      <c r="V1938" s="389"/>
      <c r="W1938" s="389"/>
      <c r="X1938" s="389"/>
      <c r="Y1938" s="389"/>
      <c r="Z1938" s="389"/>
      <c r="AA1938" s="389"/>
    </row>
    <row r="1939" spans="1:28" ht="19.5" customHeight="1" x14ac:dyDescent="0.15">
      <c r="A1939" s="182" t="s">
        <v>180</v>
      </c>
      <c r="B1939" s="183"/>
      <c r="C1939" s="183"/>
      <c r="D1939" s="183"/>
      <c r="E1939" s="183"/>
      <c r="F1939" s="90" t="s">
        <v>181</v>
      </c>
      <c r="G1939" s="91"/>
      <c r="H1939" s="91"/>
      <c r="I1939" s="91"/>
      <c r="J1939" s="91"/>
      <c r="K1939" s="91"/>
      <c r="L1939" s="91"/>
      <c r="M1939" s="91"/>
      <c r="N1939" s="91"/>
      <c r="O1939" s="91"/>
      <c r="P1939" s="91"/>
      <c r="Q1939" s="258"/>
      <c r="R1939" s="92"/>
      <c r="S1939" s="91"/>
      <c r="T1939" s="91"/>
      <c r="U1939" s="91"/>
      <c r="V1939" s="91"/>
      <c r="W1939" s="91"/>
      <c r="X1939" s="91"/>
      <c r="Y1939" s="91"/>
      <c r="Z1939" s="91"/>
      <c r="AA1939" s="257" t="s">
        <v>182</v>
      </c>
      <c r="AB1939" s="93"/>
    </row>
    <row r="1940" spans="1:28" ht="19.5" customHeight="1" x14ac:dyDescent="0.15">
      <c r="A1940" s="184" t="s">
        <v>183</v>
      </c>
      <c r="B1940" s="185"/>
      <c r="C1940" s="185"/>
      <c r="D1940" s="185"/>
      <c r="E1940" s="186" t="s">
        <v>184</v>
      </c>
      <c r="F1940" s="238">
        <v>119.38</v>
      </c>
      <c r="G1940" s="254" t="s">
        <v>185</v>
      </c>
      <c r="H1940" s="254" t="s">
        <v>186</v>
      </c>
      <c r="I1940" s="254" t="s">
        <v>187</v>
      </c>
      <c r="J1940" s="254" t="s">
        <v>188</v>
      </c>
      <c r="K1940" s="254" t="s">
        <v>228</v>
      </c>
      <c r="L1940" s="254" t="s">
        <v>229</v>
      </c>
      <c r="M1940" s="254" t="s">
        <v>230</v>
      </c>
      <c r="N1940" s="254" t="s">
        <v>231</v>
      </c>
      <c r="O1940" s="254" t="s">
        <v>232</v>
      </c>
      <c r="P1940" s="254" t="s">
        <v>233</v>
      </c>
      <c r="Q1940" s="256" t="s">
        <v>234</v>
      </c>
      <c r="R1940" s="255" t="s">
        <v>235</v>
      </c>
      <c r="S1940" s="254" t="s">
        <v>236</v>
      </c>
      <c r="T1940" s="254" t="s">
        <v>237</v>
      </c>
      <c r="U1940" s="254" t="s">
        <v>238</v>
      </c>
      <c r="V1940" s="254" t="s">
        <v>239</v>
      </c>
      <c r="W1940" s="254" t="s">
        <v>42</v>
      </c>
      <c r="X1940" s="254" t="s">
        <v>147</v>
      </c>
      <c r="Y1940" s="254" t="s">
        <v>148</v>
      </c>
      <c r="Z1940" s="254" t="s">
        <v>149</v>
      </c>
      <c r="AA1940" s="251"/>
      <c r="AB1940" s="93"/>
    </row>
    <row r="1941" spans="1:28" ht="19.5" customHeight="1" x14ac:dyDescent="0.15">
      <c r="A1941" s="187"/>
      <c r="B1941" s="188"/>
      <c r="C1941" s="188"/>
      <c r="D1941" s="188"/>
      <c r="E1941" s="186" t="s">
        <v>150</v>
      </c>
      <c r="F1941" s="238">
        <v>29.201000000000001</v>
      </c>
      <c r="G1941" s="252"/>
      <c r="H1941" s="252"/>
      <c r="I1941" s="252"/>
      <c r="J1941" s="252"/>
      <c r="K1941" s="252"/>
      <c r="L1941" s="252"/>
      <c r="M1941" s="252"/>
      <c r="N1941" s="252"/>
      <c r="O1941" s="252"/>
      <c r="P1941" s="252"/>
      <c r="Q1941" s="253"/>
      <c r="R1941" s="94"/>
      <c r="S1941" s="252"/>
      <c r="T1941" s="252"/>
      <c r="U1941" s="252"/>
      <c r="V1941" s="252"/>
      <c r="W1941" s="252"/>
      <c r="X1941" s="252"/>
      <c r="Y1941" s="252"/>
      <c r="Z1941" s="252"/>
      <c r="AA1941" s="251" t="s">
        <v>151</v>
      </c>
      <c r="AB1941" s="93"/>
    </row>
    <row r="1942" spans="1:28" ht="19.5" customHeight="1" x14ac:dyDescent="0.15">
      <c r="A1942" s="189"/>
      <c r="B1942" s="190" t="s">
        <v>152</v>
      </c>
      <c r="C1942" s="185"/>
      <c r="D1942" s="185"/>
      <c r="E1942" s="186" t="s">
        <v>184</v>
      </c>
      <c r="F1942" s="238">
        <v>119.09</v>
      </c>
      <c r="G1942" s="238">
        <v>0</v>
      </c>
      <c r="H1942" s="238">
        <v>0.11</v>
      </c>
      <c r="I1942" s="238">
        <v>1.88</v>
      </c>
      <c r="J1942" s="238">
        <v>4.83</v>
      </c>
      <c r="K1942" s="238">
        <v>0.82</v>
      </c>
      <c r="L1942" s="238">
        <v>6.49</v>
      </c>
      <c r="M1942" s="238">
        <v>3.9</v>
      </c>
      <c r="N1942" s="238">
        <v>6</v>
      </c>
      <c r="O1942" s="238">
        <v>3.12</v>
      </c>
      <c r="P1942" s="238">
        <v>9.0399999999999991</v>
      </c>
      <c r="Q1942" s="238">
        <v>14.15</v>
      </c>
      <c r="R1942" s="238">
        <v>21.49</v>
      </c>
      <c r="S1942" s="238">
        <v>17.600000000000001</v>
      </c>
      <c r="T1942" s="238">
        <v>4.9800000000000004</v>
      </c>
      <c r="U1942" s="238">
        <v>7.12</v>
      </c>
      <c r="V1942" s="238">
        <v>1.55</v>
      </c>
      <c r="W1942" s="238">
        <v>2.98</v>
      </c>
      <c r="X1942" s="238">
        <v>6.44</v>
      </c>
      <c r="Y1942" s="238">
        <v>2.56</v>
      </c>
      <c r="Z1942" s="238">
        <v>0</v>
      </c>
      <c r="AA1942" s="246">
        <v>4.03</v>
      </c>
      <c r="AB1942" s="93"/>
    </row>
    <row r="1943" spans="1:28" ht="19.5" customHeight="1" x14ac:dyDescent="0.15">
      <c r="A1943" s="191"/>
      <c r="B1943" s="192"/>
      <c r="C1943" s="188"/>
      <c r="D1943" s="188"/>
      <c r="E1943" s="186" t="s">
        <v>150</v>
      </c>
      <c r="F1943" s="238">
        <v>29.201000000000001</v>
      </c>
      <c r="G1943" s="238">
        <v>0</v>
      </c>
      <c r="H1943" s="238">
        <v>0</v>
      </c>
      <c r="I1943" s="238">
        <v>0.02</v>
      </c>
      <c r="J1943" s="238">
        <v>8.6999999999999994E-2</v>
      </c>
      <c r="K1943" s="238">
        <v>5.7000000000000002E-2</v>
      </c>
      <c r="L1943" s="238">
        <v>0.64600000000000002</v>
      </c>
      <c r="M1943" s="238">
        <v>0.77200000000000002</v>
      </c>
      <c r="N1943" s="238">
        <v>1.722</v>
      </c>
      <c r="O1943" s="238">
        <v>0.90500000000000003</v>
      </c>
      <c r="P1943" s="238">
        <v>2.42</v>
      </c>
      <c r="Q1943" s="238">
        <v>3.694</v>
      </c>
      <c r="R1943" s="238">
        <v>5.3070000000000004</v>
      </c>
      <c r="S1943" s="238">
        <v>4.8170000000000002</v>
      </c>
      <c r="T1943" s="238">
        <v>1.456</v>
      </c>
      <c r="U1943" s="238">
        <v>2.3660000000000001</v>
      </c>
      <c r="V1943" s="238">
        <v>0.53600000000000003</v>
      </c>
      <c r="W1943" s="238">
        <v>1.0189999999999999</v>
      </c>
      <c r="X1943" s="238">
        <v>1.8440000000000001</v>
      </c>
      <c r="Y1943" s="238">
        <v>0.48499999999999999</v>
      </c>
      <c r="Z1943" s="238">
        <v>0</v>
      </c>
      <c r="AA1943" s="246">
        <v>1.048</v>
      </c>
      <c r="AB1943" s="93"/>
    </row>
    <row r="1944" spans="1:28" ht="19.5" customHeight="1" x14ac:dyDescent="0.15">
      <c r="A1944" s="191"/>
      <c r="B1944" s="193"/>
      <c r="C1944" s="190" t="s">
        <v>152</v>
      </c>
      <c r="D1944" s="185"/>
      <c r="E1944" s="186" t="s">
        <v>184</v>
      </c>
      <c r="F1944" s="238">
        <v>78.709999999999994</v>
      </c>
      <c r="G1944" s="238">
        <v>0</v>
      </c>
      <c r="H1944" s="238">
        <v>0.11</v>
      </c>
      <c r="I1944" s="238">
        <v>1.1200000000000001</v>
      </c>
      <c r="J1944" s="238">
        <v>4.1100000000000003</v>
      </c>
      <c r="K1944" s="238">
        <v>0</v>
      </c>
      <c r="L1944" s="238">
        <v>0.5</v>
      </c>
      <c r="M1944" s="238">
        <v>3.06</v>
      </c>
      <c r="N1944" s="238">
        <v>6</v>
      </c>
      <c r="O1944" s="238">
        <v>2.65</v>
      </c>
      <c r="P1944" s="238">
        <v>8.6300000000000008</v>
      </c>
      <c r="Q1944" s="238">
        <v>9.69</v>
      </c>
      <c r="R1944" s="238">
        <v>10.11</v>
      </c>
      <c r="S1944" s="238">
        <v>14.27</v>
      </c>
      <c r="T1944" s="238">
        <v>4.4400000000000004</v>
      </c>
      <c r="U1944" s="238">
        <v>5.63</v>
      </c>
      <c r="V1944" s="238">
        <v>1.1000000000000001</v>
      </c>
      <c r="W1944" s="238">
        <v>1.62</v>
      </c>
      <c r="X1944" s="238">
        <v>2.6</v>
      </c>
      <c r="Y1944" s="238">
        <v>0.37</v>
      </c>
      <c r="Z1944" s="238">
        <v>0</v>
      </c>
      <c r="AA1944" s="246">
        <v>2.7</v>
      </c>
      <c r="AB1944" s="93"/>
    </row>
    <row r="1945" spans="1:28" ht="19.5" customHeight="1" x14ac:dyDescent="0.15">
      <c r="A1945" s="191"/>
      <c r="B1945" s="194"/>
      <c r="C1945" s="194"/>
      <c r="D1945" s="188"/>
      <c r="E1945" s="186" t="s">
        <v>150</v>
      </c>
      <c r="F1945" s="238">
        <v>22.02</v>
      </c>
      <c r="G1945" s="238">
        <v>0</v>
      </c>
      <c r="H1945" s="238">
        <v>0</v>
      </c>
      <c r="I1945" s="238">
        <v>0</v>
      </c>
      <c r="J1945" s="238">
        <v>0.05</v>
      </c>
      <c r="K1945" s="238">
        <v>0</v>
      </c>
      <c r="L1945" s="238">
        <v>0.105</v>
      </c>
      <c r="M1945" s="238">
        <v>0.68799999999999994</v>
      </c>
      <c r="N1945" s="238">
        <v>1.722</v>
      </c>
      <c r="O1945" s="238">
        <v>0.84799999999999998</v>
      </c>
      <c r="P1945" s="238">
        <v>2.3660000000000001</v>
      </c>
      <c r="Q1945" s="238">
        <v>2.9550000000000001</v>
      </c>
      <c r="R1945" s="238">
        <v>3.105</v>
      </c>
      <c r="S1945" s="238">
        <v>4.0410000000000004</v>
      </c>
      <c r="T1945" s="238">
        <v>1.3460000000000001</v>
      </c>
      <c r="U1945" s="238">
        <v>1.9790000000000001</v>
      </c>
      <c r="V1945" s="238">
        <v>0.45100000000000001</v>
      </c>
      <c r="W1945" s="238">
        <v>0.66500000000000004</v>
      </c>
      <c r="X1945" s="238">
        <v>0.84499999999999997</v>
      </c>
      <c r="Y1945" s="238">
        <v>0.152</v>
      </c>
      <c r="Z1945" s="238">
        <v>0</v>
      </c>
      <c r="AA1945" s="246">
        <v>0.70199999999999996</v>
      </c>
      <c r="AB1945" s="93"/>
    </row>
    <row r="1946" spans="1:28" ht="19.5" customHeight="1" x14ac:dyDescent="0.15">
      <c r="A1946" s="191"/>
      <c r="B1946" s="195"/>
      <c r="C1946" s="186"/>
      <c r="D1946" s="186" t="s">
        <v>153</v>
      </c>
      <c r="E1946" s="186" t="s">
        <v>184</v>
      </c>
      <c r="F1946" s="238">
        <v>77.73</v>
      </c>
      <c r="G1946" s="238">
        <v>0</v>
      </c>
      <c r="H1946" s="238">
        <v>0.11</v>
      </c>
      <c r="I1946" s="238">
        <v>1.1200000000000001</v>
      </c>
      <c r="J1946" s="238">
        <v>4.1100000000000003</v>
      </c>
      <c r="K1946" s="238">
        <v>0</v>
      </c>
      <c r="L1946" s="238">
        <v>0.5</v>
      </c>
      <c r="M1946" s="238">
        <v>3.06</v>
      </c>
      <c r="N1946" s="238">
        <v>6</v>
      </c>
      <c r="O1946" s="238">
        <v>2.65</v>
      </c>
      <c r="P1946" s="238">
        <v>7.65</v>
      </c>
      <c r="Q1946" s="238">
        <v>9.69</v>
      </c>
      <c r="R1946" s="238">
        <v>10.11</v>
      </c>
      <c r="S1946" s="238">
        <v>14.27</v>
      </c>
      <c r="T1946" s="238">
        <v>4.4400000000000004</v>
      </c>
      <c r="U1946" s="238">
        <v>5.63</v>
      </c>
      <c r="V1946" s="238">
        <v>1.1000000000000001</v>
      </c>
      <c r="W1946" s="238">
        <v>1.62</v>
      </c>
      <c r="X1946" s="238">
        <v>2.6</v>
      </c>
      <c r="Y1946" s="238">
        <v>0.37</v>
      </c>
      <c r="Z1946" s="238">
        <v>0</v>
      </c>
      <c r="AA1946" s="246">
        <v>2.7</v>
      </c>
      <c r="AB1946" s="93"/>
    </row>
    <row r="1947" spans="1:28" ht="19.5" customHeight="1" x14ac:dyDescent="0.15">
      <c r="A1947" s="191"/>
      <c r="B1947" s="195" t="s">
        <v>154</v>
      </c>
      <c r="C1947" s="195"/>
      <c r="D1947" s="195"/>
      <c r="E1947" s="186" t="s">
        <v>150</v>
      </c>
      <c r="F1947" s="238">
        <v>21.870999999999999</v>
      </c>
      <c r="G1947" s="238">
        <v>0</v>
      </c>
      <c r="H1947" s="238">
        <v>0</v>
      </c>
      <c r="I1947" s="238">
        <v>0</v>
      </c>
      <c r="J1947" s="238">
        <v>0.05</v>
      </c>
      <c r="K1947" s="238">
        <v>0</v>
      </c>
      <c r="L1947" s="238">
        <v>0.105</v>
      </c>
      <c r="M1947" s="238">
        <v>0.68799999999999994</v>
      </c>
      <c r="N1947" s="238">
        <v>1.722</v>
      </c>
      <c r="O1947" s="238">
        <v>0.84799999999999998</v>
      </c>
      <c r="P1947" s="238">
        <v>2.2170000000000001</v>
      </c>
      <c r="Q1947" s="238">
        <v>2.9550000000000001</v>
      </c>
      <c r="R1947" s="238">
        <v>3.105</v>
      </c>
      <c r="S1947" s="238">
        <v>4.0410000000000004</v>
      </c>
      <c r="T1947" s="238">
        <v>1.3460000000000001</v>
      </c>
      <c r="U1947" s="238">
        <v>1.9790000000000001</v>
      </c>
      <c r="V1947" s="238">
        <v>0.45100000000000001</v>
      </c>
      <c r="W1947" s="238">
        <v>0.66500000000000004</v>
      </c>
      <c r="X1947" s="238">
        <v>0.84499999999999997</v>
      </c>
      <c r="Y1947" s="238">
        <v>0.152</v>
      </c>
      <c r="Z1947" s="238">
        <v>0</v>
      </c>
      <c r="AA1947" s="246">
        <v>0.70199999999999996</v>
      </c>
      <c r="AB1947" s="93"/>
    </row>
    <row r="1948" spans="1:28" ht="19.5" customHeight="1" x14ac:dyDescent="0.15">
      <c r="A1948" s="191" t="s">
        <v>155</v>
      </c>
      <c r="B1948" s="195"/>
      <c r="C1948" s="195" t="s">
        <v>10</v>
      </c>
      <c r="D1948" s="186" t="s">
        <v>156</v>
      </c>
      <c r="E1948" s="186" t="s">
        <v>184</v>
      </c>
      <c r="F1948" s="238">
        <v>35.47</v>
      </c>
      <c r="G1948" s="238">
        <v>0</v>
      </c>
      <c r="H1948" s="238">
        <v>0</v>
      </c>
      <c r="I1948" s="238">
        <v>0</v>
      </c>
      <c r="J1948" s="238">
        <v>0</v>
      </c>
      <c r="K1948" s="238">
        <v>0</v>
      </c>
      <c r="L1948" s="238">
        <v>0.5</v>
      </c>
      <c r="M1948" s="238">
        <v>1.75</v>
      </c>
      <c r="N1948" s="238">
        <v>6</v>
      </c>
      <c r="O1948" s="238">
        <v>2.65</v>
      </c>
      <c r="P1948" s="238">
        <v>4.8499999999999996</v>
      </c>
      <c r="Q1948" s="238">
        <v>4.63</v>
      </c>
      <c r="R1948" s="238">
        <v>3.68</v>
      </c>
      <c r="S1948" s="238">
        <v>3.36</v>
      </c>
      <c r="T1948" s="238">
        <v>1.4</v>
      </c>
      <c r="U1948" s="238">
        <v>2.63</v>
      </c>
      <c r="V1948" s="238">
        <v>1.1000000000000001</v>
      </c>
      <c r="W1948" s="238">
        <v>1.62</v>
      </c>
      <c r="X1948" s="238">
        <v>0.93</v>
      </c>
      <c r="Y1948" s="238">
        <v>0.37</v>
      </c>
      <c r="Z1948" s="238">
        <v>0</v>
      </c>
      <c r="AA1948" s="246">
        <v>0</v>
      </c>
      <c r="AB1948" s="93"/>
    </row>
    <row r="1949" spans="1:28" ht="19.5" customHeight="1" x14ac:dyDescent="0.15">
      <c r="A1949" s="191"/>
      <c r="B1949" s="195"/>
      <c r="C1949" s="195"/>
      <c r="D1949" s="195"/>
      <c r="E1949" s="186" t="s">
        <v>150</v>
      </c>
      <c r="F1949" s="238">
        <v>12.475</v>
      </c>
      <c r="G1949" s="238">
        <v>0</v>
      </c>
      <c r="H1949" s="238">
        <v>0</v>
      </c>
      <c r="I1949" s="238">
        <v>0</v>
      </c>
      <c r="J1949" s="238">
        <v>0</v>
      </c>
      <c r="K1949" s="238">
        <v>0</v>
      </c>
      <c r="L1949" s="238">
        <v>0.105</v>
      </c>
      <c r="M1949" s="238">
        <v>0.439</v>
      </c>
      <c r="N1949" s="238">
        <v>1.722</v>
      </c>
      <c r="O1949" s="238">
        <v>0.84799999999999998</v>
      </c>
      <c r="P1949" s="238">
        <v>1.65</v>
      </c>
      <c r="Q1949" s="238">
        <v>1.714</v>
      </c>
      <c r="R1949" s="238">
        <v>1.399</v>
      </c>
      <c r="S1949" s="238">
        <v>1.3089999999999999</v>
      </c>
      <c r="T1949" s="238">
        <v>0.56000000000000005</v>
      </c>
      <c r="U1949" s="238">
        <v>1.079</v>
      </c>
      <c r="V1949" s="238">
        <v>0.45100000000000001</v>
      </c>
      <c r="W1949" s="238">
        <v>0.66500000000000004</v>
      </c>
      <c r="X1949" s="238">
        <v>0.38200000000000001</v>
      </c>
      <c r="Y1949" s="238">
        <v>0.152</v>
      </c>
      <c r="Z1949" s="238">
        <v>0</v>
      </c>
      <c r="AA1949" s="246">
        <v>0</v>
      </c>
      <c r="AB1949" s="93"/>
    </row>
    <row r="1950" spans="1:28" ht="19.5" customHeight="1" x14ac:dyDescent="0.15">
      <c r="A1950" s="191"/>
      <c r="B1950" s="195"/>
      <c r="C1950" s="195"/>
      <c r="D1950" s="186" t="s">
        <v>157</v>
      </c>
      <c r="E1950" s="186" t="s">
        <v>184</v>
      </c>
      <c r="F1950" s="238">
        <v>11.33</v>
      </c>
      <c r="G1950" s="238">
        <v>0</v>
      </c>
      <c r="H1950" s="238">
        <v>0</v>
      </c>
      <c r="I1950" s="238">
        <v>0</v>
      </c>
      <c r="J1950" s="238">
        <v>0</v>
      </c>
      <c r="K1950" s="238">
        <v>0</v>
      </c>
      <c r="L1950" s="238">
        <v>0</v>
      </c>
      <c r="M1950" s="238">
        <v>0</v>
      </c>
      <c r="N1950" s="238">
        <v>0</v>
      </c>
      <c r="O1950" s="238">
        <v>0</v>
      </c>
      <c r="P1950" s="238">
        <v>0.31</v>
      </c>
      <c r="Q1950" s="238">
        <v>1.85</v>
      </c>
      <c r="R1950" s="238">
        <v>0.77</v>
      </c>
      <c r="S1950" s="238">
        <v>5.89</v>
      </c>
      <c r="T1950" s="238">
        <v>1.67</v>
      </c>
      <c r="U1950" s="238">
        <v>0</v>
      </c>
      <c r="V1950" s="238">
        <v>0</v>
      </c>
      <c r="W1950" s="238">
        <v>0</v>
      </c>
      <c r="X1950" s="238">
        <v>0.84</v>
      </c>
      <c r="Y1950" s="238">
        <v>0</v>
      </c>
      <c r="Z1950" s="238">
        <v>0</v>
      </c>
      <c r="AA1950" s="246">
        <v>0</v>
      </c>
      <c r="AB1950" s="93"/>
    </row>
    <row r="1951" spans="1:28" ht="19.5" customHeight="1" x14ac:dyDescent="0.15">
      <c r="A1951" s="191"/>
      <c r="B1951" s="195"/>
      <c r="C1951" s="195"/>
      <c r="D1951" s="195"/>
      <c r="E1951" s="186" t="s">
        <v>150</v>
      </c>
      <c r="F1951" s="238">
        <v>2.6949999999999998</v>
      </c>
      <c r="G1951" s="238">
        <v>0</v>
      </c>
      <c r="H1951" s="238">
        <v>0</v>
      </c>
      <c r="I1951" s="238">
        <v>0</v>
      </c>
      <c r="J1951" s="238">
        <v>0</v>
      </c>
      <c r="K1951" s="238">
        <v>0</v>
      </c>
      <c r="L1951" s="238">
        <v>0</v>
      </c>
      <c r="M1951" s="238">
        <v>0</v>
      </c>
      <c r="N1951" s="238">
        <v>0</v>
      </c>
      <c r="O1951" s="238">
        <v>0</v>
      </c>
      <c r="P1951" s="238">
        <v>6.2E-2</v>
      </c>
      <c r="Q1951" s="238">
        <v>0.40699999999999997</v>
      </c>
      <c r="R1951" s="238">
        <v>0.17699999999999999</v>
      </c>
      <c r="S1951" s="238">
        <v>1.413</v>
      </c>
      <c r="T1951" s="238">
        <v>0.41799999999999998</v>
      </c>
      <c r="U1951" s="238">
        <v>0</v>
      </c>
      <c r="V1951" s="238">
        <v>0</v>
      </c>
      <c r="W1951" s="238">
        <v>0</v>
      </c>
      <c r="X1951" s="238">
        <v>0.218</v>
      </c>
      <c r="Y1951" s="238">
        <v>0</v>
      </c>
      <c r="Z1951" s="238">
        <v>0</v>
      </c>
      <c r="AA1951" s="246">
        <v>0</v>
      </c>
      <c r="AB1951" s="93"/>
    </row>
    <row r="1952" spans="1:28" ht="19.5" customHeight="1" x14ac:dyDescent="0.15">
      <c r="A1952" s="191"/>
      <c r="B1952" s="195" t="s">
        <v>158</v>
      </c>
      <c r="C1952" s="195" t="s">
        <v>159</v>
      </c>
      <c r="D1952" s="186" t="s">
        <v>160</v>
      </c>
      <c r="E1952" s="186" t="s">
        <v>184</v>
      </c>
      <c r="F1952" s="238">
        <v>7.64</v>
      </c>
      <c r="G1952" s="238">
        <v>0</v>
      </c>
      <c r="H1952" s="238">
        <v>0</v>
      </c>
      <c r="I1952" s="238">
        <v>0</v>
      </c>
      <c r="J1952" s="238">
        <v>0</v>
      </c>
      <c r="K1952" s="238">
        <v>0</v>
      </c>
      <c r="L1952" s="238">
        <v>0</v>
      </c>
      <c r="M1952" s="238">
        <v>0</v>
      </c>
      <c r="N1952" s="238">
        <v>0</v>
      </c>
      <c r="O1952" s="238">
        <v>0</v>
      </c>
      <c r="P1952" s="238">
        <v>1.95</v>
      </c>
      <c r="Q1952" s="238">
        <v>0</v>
      </c>
      <c r="R1952" s="238">
        <v>0</v>
      </c>
      <c r="S1952" s="238">
        <v>2.16</v>
      </c>
      <c r="T1952" s="238">
        <v>0.74</v>
      </c>
      <c r="U1952" s="238">
        <v>0</v>
      </c>
      <c r="V1952" s="238">
        <v>0</v>
      </c>
      <c r="W1952" s="238">
        <v>0</v>
      </c>
      <c r="X1952" s="238">
        <v>0.09</v>
      </c>
      <c r="Y1952" s="238">
        <v>0</v>
      </c>
      <c r="Z1952" s="238">
        <v>0</v>
      </c>
      <c r="AA1952" s="246">
        <v>2.7</v>
      </c>
      <c r="AB1952" s="93"/>
    </row>
    <row r="1953" spans="1:28" ht="19.5" customHeight="1" x14ac:dyDescent="0.15">
      <c r="A1953" s="191"/>
      <c r="B1953" s="195"/>
      <c r="C1953" s="195"/>
      <c r="D1953" s="195"/>
      <c r="E1953" s="186" t="s">
        <v>150</v>
      </c>
      <c r="F1953" s="238">
        <v>1.8180000000000001</v>
      </c>
      <c r="G1953" s="238">
        <v>0</v>
      </c>
      <c r="H1953" s="238">
        <v>0</v>
      </c>
      <c r="I1953" s="238">
        <v>0</v>
      </c>
      <c r="J1953" s="238">
        <v>0</v>
      </c>
      <c r="K1953" s="238">
        <v>0</v>
      </c>
      <c r="L1953" s="238">
        <v>0</v>
      </c>
      <c r="M1953" s="238">
        <v>0</v>
      </c>
      <c r="N1953" s="238">
        <v>0</v>
      </c>
      <c r="O1953" s="238">
        <v>0</v>
      </c>
      <c r="P1953" s="238">
        <v>0.39</v>
      </c>
      <c r="Q1953" s="238">
        <v>0</v>
      </c>
      <c r="R1953" s="238">
        <v>0</v>
      </c>
      <c r="S1953" s="238">
        <v>0.51800000000000002</v>
      </c>
      <c r="T1953" s="238">
        <v>0.185</v>
      </c>
      <c r="U1953" s="238">
        <v>0</v>
      </c>
      <c r="V1953" s="238">
        <v>0</v>
      </c>
      <c r="W1953" s="238">
        <v>0</v>
      </c>
      <c r="X1953" s="238">
        <v>2.3E-2</v>
      </c>
      <c r="Y1953" s="238">
        <v>0</v>
      </c>
      <c r="Z1953" s="238">
        <v>0</v>
      </c>
      <c r="AA1953" s="246">
        <v>0.70199999999999996</v>
      </c>
      <c r="AB1953" s="93"/>
    </row>
    <row r="1954" spans="1:28" ht="19.5" customHeight="1" x14ac:dyDescent="0.15">
      <c r="A1954" s="191"/>
      <c r="B1954" s="195"/>
      <c r="C1954" s="195"/>
      <c r="D1954" s="186" t="s">
        <v>161</v>
      </c>
      <c r="E1954" s="186" t="s">
        <v>184</v>
      </c>
      <c r="F1954" s="238">
        <v>5.34</v>
      </c>
      <c r="G1954" s="238">
        <v>0</v>
      </c>
      <c r="H1954" s="238">
        <v>0.11</v>
      </c>
      <c r="I1954" s="238">
        <v>1.1200000000000001</v>
      </c>
      <c r="J1954" s="238">
        <v>4.1100000000000003</v>
      </c>
      <c r="K1954" s="238">
        <v>0</v>
      </c>
      <c r="L1954" s="238">
        <v>0</v>
      </c>
      <c r="M1954" s="238">
        <v>0</v>
      </c>
      <c r="N1954" s="238">
        <v>0</v>
      </c>
      <c r="O1954" s="238">
        <v>0</v>
      </c>
      <c r="P1954" s="238">
        <v>0</v>
      </c>
      <c r="Q1954" s="238">
        <v>0</v>
      </c>
      <c r="R1954" s="238">
        <v>0</v>
      </c>
      <c r="S1954" s="238">
        <v>0</v>
      </c>
      <c r="T1954" s="238">
        <v>0</v>
      </c>
      <c r="U1954" s="238">
        <v>0</v>
      </c>
      <c r="V1954" s="238">
        <v>0</v>
      </c>
      <c r="W1954" s="238">
        <v>0</v>
      </c>
      <c r="X1954" s="238">
        <v>0</v>
      </c>
      <c r="Y1954" s="238">
        <v>0</v>
      </c>
      <c r="Z1954" s="238">
        <v>0</v>
      </c>
      <c r="AA1954" s="246">
        <v>0</v>
      </c>
      <c r="AB1954" s="93"/>
    </row>
    <row r="1955" spans="1:28" ht="19.5" customHeight="1" x14ac:dyDescent="0.15">
      <c r="A1955" s="191"/>
      <c r="B1955" s="195"/>
      <c r="C1955" s="195"/>
      <c r="D1955" s="195"/>
      <c r="E1955" s="186" t="s">
        <v>150</v>
      </c>
      <c r="F1955" s="238">
        <v>0.05</v>
      </c>
      <c r="G1955" s="238">
        <v>0</v>
      </c>
      <c r="H1955" s="238">
        <v>0</v>
      </c>
      <c r="I1955" s="238">
        <v>0</v>
      </c>
      <c r="J1955" s="238">
        <v>0.05</v>
      </c>
      <c r="K1955" s="238">
        <v>0</v>
      </c>
      <c r="L1955" s="238">
        <v>0</v>
      </c>
      <c r="M1955" s="238">
        <v>0</v>
      </c>
      <c r="N1955" s="238">
        <v>0</v>
      </c>
      <c r="O1955" s="238">
        <v>0</v>
      </c>
      <c r="P1955" s="238">
        <v>0</v>
      </c>
      <c r="Q1955" s="238">
        <v>0</v>
      </c>
      <c r="R1955" s="238">
        <v>0</v>
      </c>
      <c r="S1955" s="238">
        <v>0</v>
      </c>
      <c r="T1955" s="238">
        <v>0</v>
      </c>
      <c r="U1955" s="238">
        <v>0</v>
      </c>
      <c r="V1955" s="238">
        <v>0</v>
      </c>
      <c r="W1955" s="238">
        <v>0</v>
      </c>
      <c r="X1955" s="238">
        <v>0</v>
      </c>
      <c r="Y1955" s="238">
        <v>0</v>
      </c>
      <c r="Z1955" s="238">
        <v>0</v>
      </c>
      <c r="AA1955" s="246">
        <v>0</v>
      </c>
      <c r="AB1955" s="93"/>
    </row>
    <row r="1956" spans="1:28" ht="19.5" customHeight="1" x14ac:dyDescent="0.15">
      <c r="A1956" s="191"/>
      <c r="B1956" s="195"/>
      <c r="C1956" s="195" t="s">
        <v>162</v>
      </c>
      <c r="D1956" s="186" t="s">
        <v>163</v>
      </c>
      <c r="E1956" s="186" t="s">
        <v>184</v>
      </c>
      <c r="F1956" s="238">
        <v>17.95</v>
      </c>
      <c r="G1956" s="238">
        <v>0</v>
      </c>
      <c r="H1956" s="238">
        <v>0</v>
      </c>
      <c r="I1956" s="238">
        <v>0</v>
      </c>
      <c r="J1956" s="238">
        <v>0</v>
      </c>
      <c r="K1956" s="238">
        <v>0</v>
      </c>
      <c r="L1956" s="238">
        <v>0</v>
      </c>
      <c r="M1956" s="238">
        <v>1.31</v>
      </c>
      <c r="N1956" s="238">
        <v>0</v>
      </c>
      <c r="O1956" s="238">
        <v>0</v>
      </c>
      <c r="P1956" s="238">
        <v>0.54</v>
      </c>
      <c r="Q1956" s="238">
        <v>3.21</v>
      </c>
      <c r="R1956" s="238">
        <v>5.66</v>
      </c>
      <c r="S1956" s="238">
        <v>2.86</v>
      </c>
      <c r="T1956" s="238">
        <v>0.63</v>
      </c>
      <c r="U1956" s="238">
        <v>3</v>
      </c>
      <c r="V1956" s="238">
        <v>0</v>
      </c>
      <c r="W1956" s="238">
        <v>0</v>
      </c>
      <c r="X1956" s="238">
        <v>0.74</v>
      </c>
      <c r="Y1956" s="238">
        <v>0</v>
      </c>
      <c r="Z1956" s="238">
        <v>0</v>
      </c>
      <c r="AA1956" s="246">
        <v>0</v>
      </c>
      <c r="AB1956" s="93"/>
    </row>
    <row r="1957" spans="1:28" ht="19.5" customHeight="1" x14ac:dyDescent="0.15">
      <c r="A1957" s="191"/>
      <c r="B1957" s="195" t="s">
        <v>20</v>
      </c>
      <c r="C1957" s="195"/>
      <c r="D1957" s="195"/>
      <c r="E1957" s="186" t="s">
        <v>150</v>
      </c>
      <c r="F1957" s="238">
        <v>4.8330000000000002</v>
      </c>
      <c r="G1957" s="238">
        <v>0</v>
      </c>
      <c r="H1957" s="238">
        <v>0</v>
      </c>
      <c r="I1957" s="238">
        <v>0</v>
      </c>
      <c r="J1957" s="238">
        <v>0</v>
      </c>
      <c r="K1957" s="238">
        <v>0</v>
      </c>
      <c r="L1957" s="238">
        <v>0</v>
      </c>
      <c r="M1957" s="238">
        <v>0.249</v>
      </c>
      <c r="N1957" s="238">
        <v>0</v>
      </c>
      <c r="O1957" s="238">
        <v>0</v>
      </c>
      <c r="P1957" s="238">
        <v>0.115</v>
      </c>
      <c r="Q1957" s="238">
        <v>0.83399999999999996</v>
      </c>
      <c r="R1957" s="238">
        <v>1.5289999999999999</v>
      </c>
      <c r="S1957" s="238">
        <v>0.80100000000000005</v>
      </c>
      <c r="T1957" s="238">
        <v>0.183</v>
      </c>
      <c r="U1957" s="238">
        <v>0.9</v>
      </c>
      <c r="V1957" s="238">
        <v>0</v>
      </c>
      <c r="W1957" s="238">
        <v>0</v>
      </c>
      <c r="X1957" s="238">
        <v>0.222</v>
      </c>
      <c r="Y1957" s="238">
        <v>0</v>
      </c>
      <c r="Z1957" s="238">
        <v>0</v>
      </c>
      <c r="AA1957" s="246">
        <v>0</v>
      </c>
      <c r="AB1957" s="93"/>
    </row>
    <row r="1958" spans="1:28" ht="19.5" customHeight="1" x14ac:dyDescent="0.15">
      <c r="A1958" s="191"/>
      <c r="B1958" s="195"/>
      <c r="C1958" s="195"/>
      <c r="D1958" s="186" t="s">
        <v>164</v>
      </c>
      <c r="E1958" s="186" t="s">
        <v>184</v>
      </c>
      <c r="F1958" s="238">
        <v>0</v>
      </c>
      <c r="G1958" s="238">
        <v>0</v>
      </c>
      <c r="H1958" s="238">
        <v>0</v>
      </c>
      <c r="I1958" s="238">
        <v>0</v>
      </c>
      <c r="J1958" s="238">
        <v>0</v>
      </c>
      <c r="K1958" s="238">
        <v>0</v>
      </c>
      <c r="L1958" s="238">
        <v>0</v>
      </c>
      <c r="M1958" s="238">
        <v>0</v>
      </c>
      <c r="N1958" s="238">
        <v>0</v>
      </c>
      <c r="O1958" s="238">
        <v>0</v>
      </c>
      <c r="P1958" s="238">
        <v>0</v>
      </c>
      <c r="Q1958" s="238">
        <v>0</v>
      </c>
      <c r="R1958" s="238">
        <v>0</v>
      </c>
      <c r="S1958" s="238">
        <v>0</v>
      </c>
      <c r="T1958" s="238">
        <v>0</v>
      </c>
      <c r="U1958" s="238">
        <v>0</v>
      </c>
      <c r="V1958" s="238">
        <v>0</v>
      </c>
      <c r="W1958" s="238">
        <v>0</v>
      </c>
      <c r="X1958" s="238">
        <v>0</v>
      </c>
      <c r="Y1958" s="238">
        <v>0</v>
      </c>
      <c r="Z1958" s="238">
        <v>0</v>
      </c>
      <c r="AA1958" s="246">
        <v>0</v>
      </c>
      <c r="AB1958" s="93"/>
    </row>
    <row r="1959" spans="1:28" ht="19.5" customHeight="1" x14ac:dyDescent="0.15">
      <c r="A1959" s="191" t="s">
        <v>227</v>
      </c>
      <c r="B1959" s="195"/>
      <c r="C1959" s="195"/>
      <c r="D1959" s="195"/>
      <c r="E1959" s="186" t="s">
        <v>150</v>
      </c>
      <c r="F1959" s="238">
        <v>0</v>
      </c>
      <c r="G1959" s="238">
        <v>0</v>
      </c>
      <c r="H1959" s="238">
        <v>0</v>
      </c>
      <c r="I1959" s="238">
        <v>0</v>
      </c>
      <c r="J1959" s="238">
        <v>0</v>
      </c>
      <c r="K1959" s="238">
        <v>0</v>
      </c>
      <c r="L1959" s="238">
        <v>0</v>
      </c>
      <c r="M1959" s="238">
        <v>0</v>
      </c>
      <c r="N1959" s="238">
        <v>0</v>
      </c>
      <c r="O1959" s="238">
        <v>0</v>
      </c>
      <c r="P1959" s="238">
        <v>0</v>
      </c>
      <c r="Q1959" s="238">
        <v>0</v>
      </c>
      <c r="R1959" s="238">
        <v>0</v>
      </c>
      <c r="S1959" s="238">
        <v>0</v>
      </c>
      <c r="T1959" s="238">
        <v>0</v>
      </c>
      <c r="U1959" s="238">
        <v>0</v>
      </c>
      <c r="V1959" s="238">
        <v>0</v>
      </c>
      <c r="W1959" s="238">
        <v>0</v>
      </c>
      <c r="X1959" s="238">
        <v>0</v>
      </c>
      <c r="Y1959" s="238">
        <v>0</v>
      </c>
      <c r="Z1959" s="238">
        <v>0</v>
      </c>
      <c r="AA1959" s="246">
        <v>0</v>
      </c>
      <c r="AB1959" s="93"/>
    </row>
    <row r="1960" spans="1:28" ht="19.5" customHeight="1" x14ac:dyDescent="0.15">
      <c r="A1960" s="191"/>
      <c r="B1960" s="194"/>
      <c r="C1960" s="190" t="s">
        <v>165</v>
      </c>
      <c r="D1960" s="185"/>
      <c r="E1960" s="186" t="s">
        <v>184</v>
      </c>
      <c r="F1960" s="238">
        <v>0.98</v>
      </c>
      <c r="G1960" s="238">
        <v>0</v>
      </c>
      <c r="H1960" s="238">
        <v>0</v>
      </c>
      <c r="I1960" s="238">
        <v>0</v>
      </c>
      <c r="J1960" s="238">
        <v>0</v>
      </c>
      <c r="K1960" s="238">
        <v>0</v>
      </c>
      <c r="L1960" s="238">
        <v>0</v>
      </c>
      <c r="M1960" s="238">
        <v>0</v>
      </c>
      <c r="N1960" s="238">
        <v>0</v>
      </c>
      <c r="O1960" s="238">
        <v>0</v>
      </c>
      <c r="P1960" s="238">
        <v>0.98</v>
      </c>
      <c r="Q1960" s="238">
        <v>0</v>
      </c>
      <c r="R1960" s="238">
        <v>0</v>
      </c>
      <c r="S1960" s="238">
        <v>0</v>
      </c>
      <c r="T1960" s="238">
        <v>0</v>
      </c>
      <c r="U1960" s="238">
        <v>0</v>
      </c>
      <c r="V1960" s="238">
        <v>0</v>
      </c>
      <c r="W1960" s="238">
        <v>0</v>
      </c>
      <c r="X1960" s="238">
        <v>0</v>
      </c>
      <c r="Y1960" s="238">
        <v>0</v>
      </c>
      <c r="Z1960" s="238">
        <v>0</v>
      </c>
      <c r="AA1960" s="246">
        <v>0</v>
      </c>
      <c r="AB1960" s="93"/>
    </row>
    <row r="1961" spans="1:28" ht="19.5" customHeight="1" x14ac:dyDescent="0.15">
      <c r="A1961" s="191"/>
      <c r="B1961" s="194"/>
      <c r="C1961" s="194"/>
      <c r="D1961" s="188"/>
      <c r="E1961" s="186" t="s">
        <v>150</v>
      </c>
      <c r="F1961" s="238">
        <v>0.14899999999999999</v>
      </c>
      <c r="G1961" s="238">
        <v>0</v>
      </c>
      <c r="H1961" s="238">
        <v>0</v>
      </c>
      <c r="I1961" s="238">
        <v>0</v>
      </c>
      <c r="J1961" s="238">
        <v>0</v>
      </c>
      <c r="K1961" s="238">
        <v>0</v>
      </c>
      <c r="L1961" s="238">
        <v>0</v>
      </c>
      <c r="M1961" s="238">
        <v>0</v>
      </c>
      <c r="N1961" s="238">
        <v>0</v>
      </c>
      <c r="O1961" s="238">
        <v>0</v>
      </c>
      <c r="P1961" s="238">
        <v>0.14899999999999999</v>
      </c>
      <c r="Q1961" s="238">
        <v>0</v>
      </c>
      <c r="R1961" s="238">
        <v>0</v>
      </c>
      <c r="S1961" s="238">
        <v>0</v>
      </c>
      <c r="T1961" s="238">
        <v>0</v>
      </c>
      <c r="U1961" s="238">
        <v>0</v>
      </c>
      <c r="V1961" s="238">
        <v>0</v>
      </c>
      <c r="W1961" s="238">
        <v>0</v>
      </c>
      <c r="X1961" s="238">
        <v>0</v>
      </c>
      <c r="Y1961" s="238">
        <v>0</v>
      </c>
      <c r="Z1961" s="238">
        <v>0</v>
      </c>
      <c r="AA1961" s="246">
        <v>0</v>
      </c>
      <c r="AB1961" s="93"/>
    </row>
    <row r="1962" spans="1:28" ht="19.5" customHeight="1" x14ac:dyDescent="0.15">
      <c r="A1962" s="191"/>
      <c r="B1962" s="193"/>
      <c r="C1962" s="190" t="s">
        <v>152</v>
      </c>
      <c r="D1962" s="185"/>
      <c r="E1962" s="186" t="s">
        <v>184</v>
      </c>
      <c r="F1962" s="238">
        <v>40.380000000000003</v>
      </c>
      <c r="G1962" s="238">
        <v>0</v>
      </c>
      <c r="H1962" s="238">
        <v>0</v>
      </c>
      <c r="I1962" s="238">
        <v>0.76</v>
      </c>
      <c r="J1962" s="238">
        <v>0.72</v>
      </c>
      <c r="K1962" s="238">
        <v>0.82</v>
      </c>
      <c r="L1962" s="238">
        <v>5.99</v>
      </c>
      <c r="M1962" s="238">
        <v>0.84</v>
      </c>
      <c r="N1962" s="238">
        <v>0</v>
      </c>
      <c r="O1962" s="238">
        <v>0.47</v>
      </c>
      <c r="P1962" s="238">
        <v>0.41</v>
      </c>
      <c r="Q1962" s="238">
        <v>4.46</v>
      </c>
      <c r="R1962" s="238">
        <v>11.38</v>
      </c>
      <c r="S1962" s="238">
        <v>3.33</v>
      </c>
      <c r="T1962" s="238">
        <v>0.54</v>
      </c>
      <c r="U1962" s="238">
        <v>1.49</v>
      </c>
      <c r="V1962" s="238">
        <v>0.45</v>
      </c>
      <c r="W1962" s="238">
        <v>1.36</v>
      </c>
      <c r="X1962" s="238">
        <v>3.84</v>
      </c>
      <c r="Y1962" s="238">
        <v>2.19</v>
      </c>
      <c r="Z1962" s="238">
        <v>0</v>
      </c>
      <c r="AA1962" s="246">
        <v>1.33</v>
      </c>
      <c r="AB1962" s="93"/>
    </row>
    <row r="1963" spans="1:28" ht="19.5" customHeight="1" x14ac:dyDescent="0.15">
      <c r="A1963" s="191"/>
      <c r="B1963" s="194"/>
      <c r="C1963" s="194"/>
      <c r="D1963" s="188"/>
      <c r="E1963" s="186" t="s">
        <v>150</v>
      </c>
      <c r="F1963" s="238">
        <v>7.181</v>
      </c>
      <c r="G1963" s="238">
        <v>0</v>
      </c>
      <c r="H1963" s="238">
        <v>0</v>
      </c>
      <c r="I1963" s="238">
        <v>0.02</v>
      </c>
      <c r="J1963" s="238">
        <v>3.6999999999999998E-2</v>
      </c>
      <c r="K1963" s="238">
        <v>5.7000000000000002E-2</v>
      </c>
      <c r="L1963" s="238">
        <v>0.54100000000000004</v>
      </c>
      <c r="M1963" s="238">
        <v>8.4000000000000005E-2</v>
      </c>
      <c r="N1963" s="238">
        <v>0</v>
      </c>
      <c r="O1963" s="238">
        <v>5.7000000000000002E-2</v>
      </c>
      <c r="P1963" s="238">
        <v>5.3999999999999999E-2</v>
      </c>
      <c r="Q1963" s="238">
        <v>0.73899999999999999</v>
      </c>
      <c r="R1963" s="238">
        <v>2.202</v>
      </c>
      <c r="S1963" s="238">
        <v>0.77600000000000002</v>
      </c>
      <c r="T1963" s="238">
        <v>0.11</v>
      </c>
      <c r="U1963" s="238">
        <v>0.38700000000000001</v>
      </c>
      <c r="V1963" s="238">
        <v>8.5000000000000006E-2</v>
      </c>
      <c r="W1963" s="238">
        <v>0.35399999999999998</v>
      </c>
      <c r="X1963" s="238">
        <v>0.999</v>
      </c>
      <c r="Y1963" s="238">
        <v>0.33300000000000002</v>
      </c>
      <c r="Z1963" s="238">
        <v>0</v>
      </c>
      <c r="AA1963" s="246">
        <v>0.34599999999999997</v>
      </c>
      <c r="AB1963" s="93"/>
    </row>
    <row r="1964" spans="1:28" ht="19.5" customHeight="1" x14ac:dyDescent="0.15">
      <c r="A1964" s="191"/>
      <c r="B1964" s="195" t="s">
        <v>94</v>
      </c>
      <c r="C1964" s="186"/>
      <c r="D1964" s="186" t="s">
        <v>153</v>
      </c>
      <c r="E1964" s="186" t="s">
        <v>184</v>
      </c>
      <c r="F1964" s="238">
        <v>19.559999999999999</v>
      </c>
      <c r="G1964" s="238">
        <v>0</v>
      </c>
      <c r="H1964" s="238">
        <v>0</v>
      </c>
      <c r="I1964" s="238">
        <v>0</v>
      </c>
      <c r="J1964" s="238">
        <v>0</v>
      </c>
      <c r="K1964" s="238">
        <v>0</v>
      </c>
      <c r="L1964" s="238">
        <v>0</v>
      </c>
      <c r="M1964" s="238">
        <v>0</v>
      </c>
      <c r="N1964" s="238">
        <v>0</v>
      </c>
      <c r="O1964" s="238">
        <v>0</v>
      </c>
      <c r="P1964" s="238">
        <v>0</v>
      </c>
      <c r="Q1964" s="238">
        <v>1.43</v>
      </c>
      <c r="R1964" s="238">
        <v>6.49</v>
      </c>
      <c r="S1964" s="238">
        <v>3.07</v>
      </c>
      <c r="T1964" s="238">
        <v>0.28999999999999998</v>
      </c>
      <c r="U1964" s="238">
        <v>1.49</v>
      </c>
      <c r="V1964" s="238">
        <v>0.16</v>
      </c>
      <c r="W1964" s="238">
        <v>1.36</v>
      </c>
      <c r="X1964" s="238">
        <v>3.84</v>
      </c>
      <c r="Y1964" s="238">
        <v>0.1</v>
      </c>
      <c r="Z1964" s="238">
        <v>0</v>
      </c>
      <c r="AA1964" s="250">
        <v>1.33</v>
      </c>
      <c r="AB1964" s="93"/>
    </row>
    <row r="1965" spans="1:28" ht="19.5" customHeight="1" x14ac:dyDescent="0.15">
      <c r="A1965" s="191"/>
      <c r="B1965" s="195"/>
      <c r="C1965" s="195" t="s">
        <v>10</v>
      </c>
      <c r="D1965" s="195"/>
      <c r="E1965" s="186" t="s">
        <v>150</v>
      </c>
      <c r="F1965" s="238">
        <v>4.7729999999999997</v>
      </c>
      <c r="G1965" s="238">
        <v>0</v>
      </c>
      <c r="H1965" s="238">
        <v>0</v>
      </c>
      <c r="I1965" s="238">
        <v>0</v>
      </c>
      <c r="J1965" s="238">
        <v>0</v>
      </c>
      <c r="K1965" s="238">
        <v>0</v>
      </c>
      <c r="L1965" s="238">
        <v>0</v>
      </c>
      <c r="M1965" s="238">
        <v>0</v>
      </c>
      <c r="N1965" s="238">
        <v>0</v>
      </c>
      <c r="O1965" s="238">
        <v>0</v>
      </c>
      <c r="P1965" s="238">
        <v>0</v>
      </c>
      <c r="Q1965" s="238">
        <v>0.315</v>
      </c>
      <c r="R1965" s="238">
        <v>1.4930000000000001</v>
      </c>
      <c r="S1965" s="238">
        <v>0.73799999999999999</v>
      </c>
      <c r="T1965" s="238">
        <v>7.2999999999999995E-2</v>
      </c>
      <c r="U1965" s="238">
        <v>0.38700000000000001</v>
      </c>
      <c r="V1965" s="238">
        <v>4.2000000000000003E-2</v>
      </c>
      <c r="W1965" s="238">
        <v>0.35399999999999998</v>
      </c>
      <c r="X1965" s="238">
        <v>0.999</v>
      </c>
      <c r="Y1965" s="238">
        <v>2.5999999999999999E-2</v>
      </c>
      <c r="Z1965" s="238">
        <v>0</v>
      </c>
      <c r="AA1965" s="246">
        <v>0.34599999999999997</v>
      </c>
      <c r="AB1965" s="93"/>
    </row>
    <row r="1966" spans="1:28" ht="19.5" customHeight="1" x14ac:dyDescent="0.15">
      <c r="A1966" s="191"/>
      <c r="B1966" s="195"/>
      <c r="C1966" s="195"/>
      <c r="D1966" s="186" t="s">
        <v>157</v>
      </c>
      <c r="E1966" s="186" t="s">
        <v>184</v>
      </c>
      <c r="F1966" s="238">
        <v>17.3</v>
      </c>
      <c r="G1966" s="238">
        <v>0</v>
      </c>
      <c r="H1966" s="238">
        <v>0</v>
      </c>
      <c r="I1966" s="238">
        <v>0</v>
      </c>
      <c r="J1966" s="238">
        <v>0</v>
      </c>
      <c r="K1966" s="238">
        <v>0</v>
      </c>
      <c r="L1966" s="238">
        <v>0</v>
      </c>
      <c r="M1966" s="238">
        <v>0</v>
      </c>
      <c r="N1966" s="238">
        <v>0</v>
      </c>
      <c r="O1966" s="238">
        <v>0</v>
      </c>
      <c r="P1966" s="238">
        <v>0</v>
      </c>
      <c r="Q1966" s="238">
        <v>1.43</v>
      </c>
      <c r="R1966" s="238">
        <v>6.49</v>
      </c>
      <c r="S1966" s="238">
        <v>3.07</v>
      </c>
      <c r="T1966" s="238">
        <v>0.28999999999999998</v>
      </c>
      <c r="U1966" s="238">
        <v>1.49</v>
      </c>
      <c r="V1966" s="238">
        <v>0.16</v>
      </c>
      <c r="W1966" s="238">
        <v>1.36</v>
      </c>
      <c r="X1966" s="238">
        <v>1.68</v>
      </c>
      <c r="Y1966" s="238">
        <v>0</v>
      </c>
      <c r="Z1966" s="238">
        <v>0</v>
      </c>
      <c r="AA1966" s="246">
        <v>1.33</v>
      </c>
      <c r="AB1966" s="93"/>
    </row>
    <row r="1967" spans="1:28" ht="19.5" customHeight="1" x14ac:dyDescent="0.15">
      <c r="A1967" s="191"/>
      <c r="B1967" s="195"/>
      <c r="C1967" s="195"/>
      <c r="D1967" s="195"/>
      <c r="E1967" s="186" t="s">
        <v>150</v>
      </c>
      <c r="F1967" s="238">
        <v>4.1849999999999996</v>
      </c>
      <c r="G1967" s="238">
        <v>0</v>
      </c>
      <c r="H1967" s="238">
        <v>0</v>
      </c>
      <c r="I1967" s="238">
        <v>0</v>
      </c>
      <c r="J1967" s="238">
        <v>0</v>
      </c>
      <c r="K1967" s="238">
        <v>0</v>
      </c>
      <c r="L1967" s="238">
        <v>0</v>
      </c>
      <c r="M1967" s="238">
        <v>0</v>
      </c>
      <c r="N1967" s="238">
        <v>0</v>
      </c>
      <c r="O1967" s="238">
        <v>0</v>
      </c>
      <c r="P1967" s="238">
        <v>0</v>
      </c>
      <c r="Q1967" s="238">
        <v>0.315</v>
      </c>
      <c r="R1967" s="238">
        <v>1.4930000000000001</v>
      </c>
      <c r="S1967" s="238">
        <v>0.73799999999999999</v>
      </c>
      <c r="T1967" s="238">
        <v>7.2999999999999995E-2</v>
      </c>
      <c r="U1967" s="238">
        <v>0.38700000000000001</v>
      </c>
      <c r="V1967" s="238">
        <v>4.2000000000000003E-2</v>
      </c>
      <c r="W1967" s="238">
        <v>0.35399999999999998</v>
      </c>
      <c r="X1967" s="238">
        <v>0.437</v>
      </c>
      <c r="Y1967" s="238">
        <v>0</v>
      </c>
      <c r="Z1967" s="238">
        <v>0</v>
      </c>
      <c r="AA1967" s="246">
        <v>0.34599999999999997</v>
      </c>
      <c r="AB1967" s="93"/>
    </row>
    <row r="1968" spans="1:28" ht="19.5" customHeight="1" x14ac:dyDescent="0.15">
      <c r="A1968" s="191"/>
      <c r="B1968" s="195" t="s">
        <v>65</v>
      </c>
      <c r="C1968" s="195" t="s">
        <v>159</v>
      </c>
      <c r="D1968" s="186" t="s">
        <v>160</v>
      </c>
      <c r="E1968" s="186" t="s">
        <v>184</v>
      </c>
      <c r="F1968" s="238">
        <v>2.2599999999999998</v>
      </c>
      <c r="G1968" s="238">
        <v>0</v>
      </c>
      <c r="H1968" s="238">
        <v>0</v>
      </c>
      <c r="I1968" s="238">
        <v>0</v>
      </c>
      <c r="J1968" s="238">
        <v>0</v>
      </c>
      <c r="K1968" s="238">
        <v>0</v>
      </c>
      <c r="L1968" s="238">
        <v>0</v>
      </c>
      <c r="M1968" s="238">
        <v>0</v>
      </c>
      <c r="N1968" s="238">
        <v>0</v>
      </c>
      <c r="O1968" s="238">
        <v>0</v>
      </c>
      <c r="P1968" s="238">
        <v>0</v>
      </c>
      <c r="Q1968" s="238">
        <v>0</v>
      </c>
      <c r="R1968" s="238">
        <v>0</v>
      </c>
      <c r="S1968" s="238">
        <v>0</v>
      </c>
      <c r="T1968" s="238">
        <v>0</v>
      </c>
      <c r="U1968" s="238">
        <v>0</v>
      </c>
      <c r="V1968" s="238">
        <v>0</v>
      </c>
      <c r="W1968" s="238">
        <v>0</v>
      </c>
      <c r="X1968" s="238">
        <v>2.16</v>
      </c>
      <c r="Y1968" s="238">
        <v>0.1</v>
      </c>
      <c r="Z1968" s="238">
        <v>0</v>
      </c>
      <c r="AA1968" s="246">
        <v>0</v>
      </c>
      <c r="AB1968" s="93"/>
    </row>
    <row r="1969" spans="1:28" ht="19.5" customHeight="1" x14ac:dyDescent="0.15">
      <c r="A1969" s="191"/>
      <c r="B1969" s="195"/>
      <c r="C1969" s="195"/>
      <c r="D1969" s="195"/>
      <c r="E1969" s="186" t="s">
        <v>150</v>
      </c>
      <c r="F1969" s="238">
        <v>0.58799999999999997</v>
      </c>
      <c r="G1969" s="238">
        <v>0</v>
      </c>
      <c r="H1969" s="238">
        <v>0</v>
      </c>
      <c r="I1969" s="238">
        <v>0</v>
      </c>
      <c r="J1969" s="238">
        <v>0</v>
      </c>
      <c r="K1969" s="238">
        <v>0</v>
      </c>
      <c r="L1969" s="238">
        <v>0</v>
      </c>
      <c r="M1969" s="238">
        <v>0</v>
      </c>
      <c r="N1969" s="238">
        <v>0</v>
      </c>
      <c r="O1969" s="238">
        <v>0</v>
      </c>
      <c r="P1969" s="238">
        <v>0</v>
      </c>
      <c r="Q1969" s="238">
        <v>0</v>
      </c>
      <c r="R1969" s="238">
        <v>0</v>
      </c>
      <c r="S1969" s="238">
        <v>0</v>
      </c>
      <c r="T1969" s="238">
        <v>0</v>
      </c>
      <c r="U1969" s="238">
        <v>0</v>
      </c>
      <c r="V1969" s="238">
        <v>0</v>
      </c>
      <c r="W1969" s="238">
        <v>0</v>
      </c>
      <c r="X1969" s="238">
        <v>0.56200000000000006</v>
      </c>
      <c r="Y1969" s="238">
        <v>2.5999999999999999E-2</v>
      </c>
      <c r="Z1969" s="238">
        <v>0</v>
      </c>
      <c r="AA1969" s="246">
        <v>0</v>
      </c>
      <c r="AB1969" s="93"/>
    </row>
    <row r="1970" spans="1:28" ht="19.5" customHeight="1" x14ac:dyDescent="0.15">
      <c r="A1970" s="191" t="s">
        <v>85</v>
      </c>
      <c r="B1970" s="195"/>
      <c r="C1970" s="195"/>
      <c r="D1970" s="186" t="s">
        <v>166</v>
      </c>
      <c r="E1970" s="186" t="s">
        <v>184</v>
      </c>
      <c r="F1970" s="238">
        <v>0</v>
      </c>
      <c r="G1970" s="238">
        <v>0</v>
      </c>
      <c r="H1970" s="238">
        <v>0</v>
      </c>
      <c r="I1970" s="238">
        <v>0</v>
      </c>
      <c r="J1970" s="238">
        <v>0</v>
      </c>
      <c r="K1970" s="238">
        <v>0</v>
      </c>
      <c r="L1970" s="238">
        <v>0</v>
      </c>
      <c r="M1970" s="238">
        <v>0</v>
      </c>
      <c r="N1970" s="238">
        <v>0</v>
      </c>
      <c r="O1970" s="238">
        <v>0</v>
      </c>
      <c r="P1970" s="238">
        <v>0</v>
      </c>
      <c r="Q1970" s="238">
        <v>0</v>
      </c>
      <c r="R1970" s="238">
        <v>0</v>
      </c>
      <c r="S1970" s="238">
        <v>0</v>
      </c>
      <c r="T1970" s="238">
        <v>0</v>
      </c>
      <c r="U1970" s="238">
        <v>0</v>
      </c>
      <c r="V1970" s="238">
        <v>0</v>
      </c>
      <c r="W1970" s="238">
        <v>0</v>
      </c>
      <c r="X1970" s="238">
        <v>0</v>
      </c>
      <c r="Y1970" s="238">
        <v>0</v>
      </c>
      <c r="Z1970" s="238">
        <v>0</v>
      </c>
      <c r="AA1970" s="246">
        <v>0</v>
      </c>
      <c r="AB1970" s="93"/>
    </row>
    <row r="1971" spans="1:28" ht="19.5" customHeight="1" x14ac:dyDescent="0.15">
      <c r="A1971" s="191"/>
      <c r="B1971" s="195"/>
      <c r="C1971" s="195" t="s">
        <v>162</v>
      </c>
      <c r="D1971" s="195"/>
      <c r="E1971" s="186" t="s">
        <v>150</v>
      </c>
      <c r="F1971" s="238">
        <v>0</v>
      </c>
      <c r="G1971" s="238">
        <v>0</v>
      </c>
      <c r="H1971" s="238">
        <v>0</v>
      </c>
      <c r="I1971" s="238">
        <v>0</v>
      </c>
      <c r="J1971" s="238">
        <v>0</v>
      </c>
      <c r="K1971" s="238">
        <v>0</v>
      </c>
      <c r="L1971" s="238">
        <v>0</v>
      </c>
      <c r="M1971" s="238">
        <v>0</v>
      </c>
      <c r="N1971" s="238">
        <v>0</v>
      </c>
      <c r="O1971" s="238">
        <v>0</v>
      </c>
      <c r="P1971" s="238">
        <v>0</v>
      </c>
      <c r="Q1971" s="238">
        <v>0</v>
      </c>
      <c r="R1971" s="238">
        <v>0</v>
      </c>
      <c r="S1971" s="238">
        <v>0</v>
      </c>
      <c r="T1971" s="238">
        <v>0</v>
      </c>
      <c r="U1971" s="238">
        <v>0</v>
      </c>
      <c r="V1971" s="238">
        <v>0</v>
      </c>
      <c r="W1971" s="238">
        <v>0</v>
      </c>
      <c r="X1971" s="238">
        <v>0</v>
      </c>
      <c r="Y1971" s="238">
        <v>0</v>
      </c>
      <c r="Z1971" s="238">
        <v>0</v>
      </c>
      <c r="AA1971" s="246">
        <v>0</v>
      </c>
      <c r="AB1971" s="93"/>
    </row>
    <row r="1972" spans="1:28" ht="19.5" customHeight="1" x14ac:dyDescent="0.15">
      <c r="A1972" s="191"/>
      <c r="B1972" s="195" t="s">
        <v>20</v>
      </c>
      <c r="C1972" s="195"/>
      <c r="D1972" s="186" t="s">
        <v>164</v>
      </c>
      <c r="E1972" s="186" t="s">
        <v>184</v>
      </c>
      <c r="F1972" s="238">
        <v>0</v>
      </c>
      <c r="G1972" s="238">
        <v>0</v>
      </c>
      <c r="H1972" s="238">
        <v>0</v>
      </c>
      <c r="I1972" s="238">
        <v>0</v>
      </c>
      <c r="J1972" s="238">
        <v>0</v>
      </c>
      <c r="K1972" s="238">
        <v>0</v>
      </c>
      <c r="L1972" s="238">
        <v>0</v>
      </c>
      <c r="M1972" s="238">
        <v>0</v>
      </c>
      <c r="N1972" s="238">
        <v>0</v>
      </c>
      <c r="O1972" s="238">
        <v>0</v>
      </c>
      <c r="P1972" s="238">
        <v>0</v>
      </c>
      <c r="Q1972" s="238">
        <v>0</v>
      </c>
      <c r="R1972" s="238">
        <v>0</v>
      </c>
      <c r="S1972" s="238">
        <v>0</v>
      </c>
      <c r="T1972" s="238">
        <v>0</v>
      </c>
      <c r="U1972" s="238">
        <v>0</v>
      </c>
      <c r="V1972" s="238">
        <v>0</v>
      </c>
      <c r="W1972" s="238">
        <v>0</v>
      </c>
      <c r="X1972" s="238">
        <v>0</v>
      </c>
      <c r="Y1972" s="238">
        <v>0</v>
      </c>
      <c r="Z1972" s="238">
        <v>0</v>
      </c>
      <c r="AA1972" s="246">
        <v>0</v>
      </c>
      <c r="AB1972" s="93"/>
    </row>
    <row r="1973" spans="1:28" ht="19.5" customHeight="1" x14ac:dyDescent="0.15">
      <c r="A1973" s="191"/>
      <c r="B1973" s="195"/>
      <c r="C1973" s="195"/>
      <c r="D1973" s="195"/>
      <c r="E1973" s="186" t="s">
        <v>150</v>
      </c>
      <c r="F1973" s="238">
        <v>0</v>
      </c>
      <c r="G1973" s="238">
        <v>0</v>
      </c>
      <c r="H1973" s="238">
        <v>0</v>
      </c>
      <c r="I1973" s="238">
        <v>0</v>
      </c>
      <c r="J1973" s="238">
        <v>0</v>
      </c>
      <c r="K1973" s="238">
        <v>0</v>
      </c>
      <c r="L1973" s="238">
        <v>0</v>
      </c>
      <c r="M1973" s="238">
        <v>0</v>
      </c>
      <c r="N1973" s="238">
        <v>0</v>
      </c>
      <c r="O1973" s="238">
        <v>0</v>
      </c>
      <c r="P1973" s="238">
        <v>0</v>
      </c>
      <c r="Q1973" s="238">
        <v>0</v>
      </c>
      <c r="R1973" s="238">
        <v>0</v>
      </c>
      <c r="S1973" s="238">
        <v>0</v>
      </c>
      <c r="T1973" s="238">
        <v>0</v>
      </c>
      <c r="U1973" s="238">
        <v>0</v>
      </c>
      <c r="V1973" s="238">
        <v>0</v>
      </c>
      <c r="W1973" s="238">
        <v>0</v>
      </c>
      <c r="X1973" s="238">
        <v>0</v>
      </c>
      <c r="Y1973" s="238">
        <v>0</v>
      </c>
      <c r="Z1973" s="238">
        <v>0</v>
      </c>
      <c r="AA1973" s="246">
        <v>0</v>
      </c>
      <c r="AB1973" s="93"/>
    </row>
    <row r="1974" spans="1:28" ht="19.5" customHeight="1" x14ac:dyDescent="0.15">
      <c r="A1974" s="191"/>
      <c r="B1974" s="194"/>
      <c r="C1974" s="190" t="s">
        <v>165</v>
      </c>
      <c r="D1974" s="185"/>
      <c r="E1974" s="186" t="s">
        <v>184</v>
      </c>
      <c r="F1974" s="238">
        <v>20.82</v>
      </c>
      <c r="G1974" s="238">
        <v>0</v>
      </c>
      <c r="H1974" s="238">
        <v>0</v>
      </c>
      <c r="I1974" s="238">
        <v>0.76</v>
      </c>
      <c r="J1974" s="238">
        <v>0.72</v>
      </c>
      <c r="K1974" s="238">
        <v>0.82</v>
      </c>
      <c r="L1974" s="238">
        <v>5.99</v>
      </c>
      <c r="M1974" s="238">
        <v>0.84</v>
      </c>
      <c r="N1974" s="238">
        <v>0</v>
      </c>
      <c r="O1974" s="238">
        <v>0.47</v>
      </c>
      <c r="P1974" s="238">
        <v>0.41</v>
      </c>
      <c r="Q1974" s="238">
        <v>3.03</v>
      </c>
      <c r="R1974" s="238">
        <v>4.8899999999999997</v>
      </c>
      <c r="S1974" s="238">
        <v>0.26</v>
      </c>
      <c r="T1974" s="238">
        <v>0.25</v>
      </c>
      <c r="U1974" s="238">
        <v>0</v>
      </c>
      <c r="V1974" s="238">
        <v>0.28999999999999998</v>
      </c>
      <c r="W1974" s="238">
        <v>0</v>
      </c>
      <c r="X1974" s="238">
        <v>0</v>
      </c>
      <c r="Y1974" s="238">
        <v>2.09</v>
      </c>
      <c r="Z1974" s="238">
        <v>0</v>
      </c>
      <c r="AA1974" s="246">
        <v>0</v>
      </c>
      <c r="AB1974" s="93"/>
    </row>
    <row r="1975" spans="1:28" ht="19.5" customHeight="1" thickBot="1" x14ac:dyDescent="0.2">
      <c r="A1975" s="196"/>
      <c r="B1975" s="197"/>
      <c r="C1975" s="197"/>
      <c r="D1975" s="198"/>
      <c r="E1975" s="199" t="s">
        <v>150</v>
      </c>
      <c r="F1975" s="238">
        <v>2.4079999999999999</v>
      </c>
      <c r="G1975" s="249">
        <v>0</v>
      </c>
      <c r="H1975" s="248">
        <v>0</v>
      </c>
      <c r="I1975" s="248">
        <v>0.02</v>
      </c>
      <c r="J1975" s="248">
        <v>3.6999999999999998E-2</v>
      </c>
      <c r="K1975" s="248">
        <v>5.7000000000000002E-2</v>
      </c>
      <c r="L1975" s="248">
        <v>0.54100000000000004</v>
      </c>
      <c r="M1975" s="248">
        <v>8.4000000000000005E-2</v>
      </c>
      <c r="N1975" s="248">
        <v>0</v>
      </c>
      <c r="O1975" s="248">
        <v>5.7000000000000002E-2</v>
      </c>
      <c r="P1975" s="248">
        <v>5.3999999999999999E-2</v>
      </c>
      <c r="Q1975" s="248">
        <v>0.42399999999999999</v>
      </c>
      <c r="R1975" s="248">
        <v>0.70899999999999996</v>
      </c>
      <c r="S1975" s="248">
        <v>3.7999999999999999E-2</v>
      </c>
      <c r="T1975" s="248">
        <v>3.6999999999999998E-2</v>
      </c>
      <c r="U1975" s="248">
        <v>0</v>
      </c>
      <c r="V1975" s="248">
        <v>4.2999999999999997E-2</v>
      </c>
      <c r="W1975" s="248">
        <v>0</v>
      </c>
      <c r="X1975" s="248">
        <v>0</v>
      </c>
      <c r="Y1975" s="248">
        <v>0.307</v>
      </c>
      <c r="Z1975" s="248">
        <v>0</v>
      </c>
      <c r="AA1975" s="247">
        <v>0</v>
      </c>
      <c r="AB1975" s="93"/>
    </row>
    <row r="1976" spans="1:28" ht="19.5" customHeight="1" x14ac:dyDescent="0.15">
      <c r="A1976" s="390" t="s">
        <v>119</v>
      </c>
      <c r="B1976" s="393" t="s">
        <v>120</v>
      </c>
      <c r="C1976" s="394"/>
      <c r="D1976" s="395"/>
      <c r="E1976" s="195" t="s">
        <v>184</v>
      </c>
      <c r="F1976" s="246">
        <v>0.28999999999999998</v>
      </c>
    </row>
    <row r="1977" spans="1:28" ht="19.5" customHeight="1" x14ac:dyDescent="0.15">
      <c r="A1977" s="391"/>
      <c r="B1977" s="396" t="s">
        <v>206</v>
      </c>
      <c r="C1977" s="397"/>
      <c r="D1977" s="398"/>
      <c r="E1977" s="186" t="s">
        <v>184</v>
      </c>
      <c r="F1977" s="246">
        <v>0.01</v>
      </c>
    </row>
    <row r="1978" spans="1:28" ht="19.5" customHeight="1" x14ac:dyDescent="0.15">
      <c r="A1978" s="392"/>
      <c r="B1978" s="396" t="s">
        <v>207</v>
      </c>
      <c r="C1978" s="397"/>
      <c r="D1978" s="398"/>
      <c r="E1978" s="186" t="s">
        <v>184</v>
      </c>
      <c r="F1978" s="246">
        <v>0.28000000000000003</v>
      </c>
    </row>
    <row r="1979" spans="1:28" ht="19.5" customHeight="1" thickBot="1" x14ac:dyDescent="0.2">
      <c r="A1979" s="399" t="s">
        <v>205</v>
      </c>
      <c r="B1979" s="400"/>
      <c r="C1979" s="400"/>
      <c r="D1979" s="401"/>
      <c r="E1979" s="200" t="s">
        <v>184</v>
      </c>
      <c r="F1979" s="245">
        <v>0</v>
      </c>
    </row>
    <row r="1981" spans="1:28" ht="19.5" customHeight="1" x14ac:dyDescent="0.15">
      <c r="A1981" s="88" t="s">
        <v>387</v>
      </c>
      <c r="F1981" s="259" t="s">
        <v>504</v>
      </c>
    </row>
    <row r="1982" spans="1:28" ht="19.5" customHeight="1" thickBot="1" x14ac:dyDescent="0.2">
      <c r="A1982" s="387" t="s">
        <v>28</v>
      </c>
      <c r="B1982" s="389"/>
      <c r="C1982" s="389"/>
      <c r="D1982" s="389"/>
      <c r="E1982" s="389"/>
      <c r="F1982" s="389"/>
      <c r="G1982" s="389"/>
      <c r="H1982" s="389"/>
      <c r="I1982" s="389"/>
      <c r="J1982" s="389"/>
      <c r="K1982" s="389"/>
      <c r="L1982" s="389"/>
      <c r="M1982" s="389"/>
      <c r="N1982" s="389"/>
      <c r="O1982" s="389"/>
      <c r="P1982" s="389"/>
      <c r="Q1982" s="389"/>
      <c r="R1982" s="389"/>
      <c r="S1982" s="389"/>
      <c r="T1982" s="389"/>
      <c r="U1982" s="389"/>
      <c r="V1982" s="389"/>
      <c r="W1982" s="389"/>
      <c r="X1982" s="389"/>
      <c r="Y1982" s="389"/>
      <c r="Z1982" s="389"/>
      <c r="AA1982" s="389"/>
    </row>
    <row r="1983" spans="1:28" ht="19.5" customHeight="1" x14ac:dyDescent="0.15">
      <c r="A1983" s="182" t="s">
        <v>180</v>
      </c>
      <c r="B1983" s="183"/>
      <c r="C1983" s="183"/>
      <c r="D1983" s="183"/>
      <c r="E1983" s="183"/>
      <c r="F1983" s="90" t="s">
        <v>181</v>
      </c>
      <c r="G1983" s="91"/>
      <c r="H1983" s="91"/>
      <c r="I1983" s="91"/>
      <c r="J1983" s="91"/>
      <c r="K1983" s="91"/>
      <c r="L1983" s="91"/>
      <c r="M1983" s="91"/>
      <c r="N1983" s="91"/>
      <c r="O1983" s="91"/>
      <c r="P1983" s="91"/>
      <c r="Q1983" s="258"/>
      <c r="R1983" s="92"/>
      <c r="S1983" s="91"/>
      <c r="T1983" s="91"/>
      <c r="U1983" s="91"/>
      <c r="V1983" s="91"/>
      <c r="W1983" s="91"/>
      <c r="X1983" s="91"/>
      <c r="Y1983" s="91"/>
      <c r="Z1983" s="91"/>
      <c r="AA1983" s="257" t="s">
        <v>182</v>
      </c>
      <c r="AB1983" s="93"/>
    </row>
    <row r="1984" spans="1:28" ht="19.5" customHeight="1" x14ac:dyDescent="0.15">
      <c r="A1984" s="184" t="s">
        <v>183</v>
      </c>
      <c r="B1984" s="185"/>
      <c r="C1984" s="185"/>
      <c r="D1984" s="185"/>
      <c r="E1984" s="186" t="s">
        <v>184</v>
      </c>
      <c r="F1984" s="238">
        <v>1714.94</v>
      </c>
      <c r="G1984" s="254" t="s">
        <v>185</v>
      </c>
      <c r="H1984" s="254" t="s">
        <v>186</v>
      </c>
      <c r="I1984" s="254" t="s">
        <v>187</v>
      </c>
      <c r="J1984" s="254" t="s">
        <v>188</v>
      </c>
      <c r="K1984" s="254" t="s">
        <v>228</v>
      </c>
      <c r="L1984" s="254" t="s">
        <v>229</v>
      </c>
      <c r="M1984" s="254" t="s">
        <v>230</v>
      </c>
      <c r="N1984" s="254" t="s">
        <v>231</v>
      </c>
      <c r="O1984" s="254" t="s">
        <v>232</v>
      </c>
      <c r="P1984" s="254" t="s">
        <v>233</v>
      </c>
      <c r="Q1984" s="256" t="s">
        <v>234</v>
      </c>
      <c r="R1984" s="255" t="s">
        <v>235</v>
      </c>
      <c r="S1984" s="254" t="s">
        <v>236</v>
      </c>
      <c r="T1984" s="254" t="s">
        <v>237</v>
      </c>
      <c r="U1984" s="254" t="s">
        <v>238</v>
      </c>
      <c r="V1984" s="254" t="s">
        <v>239</v>
      </c>
      <c r="W1984" s="254" t="s">
        <v>42</v>
      </c>
      <c r="X1984" s="254" t="s">
        <v>147</v>
      </c>
      <c r="Y1984" s="254" t="s">
        <v>148</v>
      </c>
      <c r="Z1984" s="254" t="s">
        <v>149</v>
      </c>
      <c r="AA1984" s="251"/>
      <c r="AB1984" s="93"/>
    </row>
    <row r="1985" spans="1:28" ht="19.5" customHeight="1" x14ac:dyDescent="0.15">
      <c r="A1985" s="187"/>
      <c r="B1985" s="188"/>
      <c r="C1985" s="188"/>
      <c r="D1985" s="188"/>
      <c r="E1985" s="186" t="s">
        <v>150</v>
      </c>
      <c r="F1985" s="238">
        <v>404.423</v>
      </c>
      <c r="G1985" s="252"/>
      <c r="H1985" s="252"/>
      <c r="I1985" s="252"/>
      <c r="J1985" s="252"/>
      <c r="K1985" s="252"/>
      <c r="L1985" s="252"/>
      <c r="M1985" s="252"/>
      <c r="N1985" s="252"/>
      <c r="O1985" s="252"/>
      <c r="P1985" s="252"/>
      <c r="Q1985" s="253"/>
      <c r="R1985" s="94"/>
      <c r="S1985" s="252"/>
      <c r="T1985" s="252"/>
      <c r="U1985" s="252"/>
      <c r="V1985" s="252"/>
      <c r="W1985" s="252"/>
      <c r="X1985" s="252"/>
      <c r="Y1985" s="252"/>
      <c r="Z1985" s="252"/>
      <c r="AA1985" s="251" t="s">
        <v>151</v>
      </c>
      <c r="AB1985" s="93"/>
    </row>
    <row r="1986" spans="1:28" ht="19.5" customHeight="1" x14ac:dyDescent="0.15">
      <c r="A1986" s="189"/>
      <c r="B1986" s="190" t="s">
        <v>152</v>
      </c>
      <c r="C1986" s="185"/>
      <c r="D1986" s="185"/>
      <c r="E1986" s="186" t="s">
        <v>184</v>
      </c>
      <c r="F1986" s="238">
        <v>1709.12</v>
      </c>
      <c r="G1986" s="238">
        <v>0</v>
      </c>
      <c r="H1986" s="238">
        <v>41.2</v>
      </c>
      <c r="I1986" s="238">
        <v>8.67</v>
      </c>
      <c r="J1986" s="238">
        <v>23.53</v>
      </c>
      <c r="K1986" s="238">
        <v>9.15</v>
      </c>
      <c r="L1986" s="238">
        <v>37.130000000000003</v>
      </c>
      <c r="M1986" s="238">
        <v>25.26</v>
      </c>
      <c r="N1986" s="238">
        <v>33.9</v>
      </c>
      <c r="O1986" s="238">
        <v>58.09</v>
      </c>
      <c r="P1986" s="238">
        <v>127.91</v>
      </c>
      <c r="Q1986" s="238">
        <v>240.61</v>
      </c>
      <c r="R1986" s="238">
        <v>264.22000000000003</v>
      </c>
      <c r="S1986" s="238">
        <v>266.26</v>
      </c>
      <c r="T1986" s="238">
        <v>192.44</v>
      </c>
      <c r="U1986" s="238">
        <v>171.14</v>
      </c>
      <c r="V1986" s="238">
        <v>92.93</v>
      </c>
      <c r="W1986" s="238">
        <v>34.79</v>
      </c>
      <c r="X1986" s="238">
        <v>45.05</v>
      </c>
      <c r="Y1986" s="238">
        <v>11.94</v>
      </c>
      <c r="Z1986" s="238">
        <v>14.67</v>
      </c>
      <c r="AA1986" s="246">
        <v>10.23</v>
      </c>
      <c r="AB1986" s="93"/>
    </row>
    <row r="1987" spans="1:28" ht="19.5" customHeight="1" x14ac:dyDescent="0.15">
      <c r="A1987" s="191"/>
      <c r="B1987" s="192"/>
      <c r="C1987" s="188"/>
      <c r="D1987" s="188"/>
      <c r="E1987" s="186" t="s">
        <v>150</v>
      </c>
      <c r="F1987" s="238">
        <v>404.423</v>
      </c>
      <c r="G1987" s="238">
        <v>0</v>
      </c>
      <c r="H1987" s="238">
        <v>0</v>
      </c>
      <c r="I1987" s="238">
        <v>0.317</v>
      </c>
      <c r="J1987" s="238">
        <v>0.89600000000000002</v>
      </c>
      <c r="K1987" s="238">
        <v>0.82599999999999996</v>
      </c>
      <c r="L1987" s="238">
        <v>5.7320000000000002</v>
      </c>
      <c r="M1987" s="238">
        <v>4.7439999999999998</v>
      </c>
      <c r="N1987" s="238">
        <v>8.327</v>
      </c>
      <c r="O1987" s="238">
        <v>15.545</v>
      </c>
      <c r="P1987" s="238">
        <v>36.231999999999999</v>
      </c>
      <c r="Q1987" s="238">
        <v>66.649000000000001</v>
      </c>
      <c r="R1987" s="238">
        <v>74.641999999999996</v>
      </c>
      <c r="S1987" s="238">
        <v>64.295000000000002</v>
      </c>
      <c r="T1987" s="238">
        <v>39.786999999999999</v>
      </c>
      <c r="U1987" s="238">
        <v>43.71</v>
      </c>
      <c r="V1987" s="238">
        <v>18.596</v>
      </c>
      <c r="W1987" s="238">
        <v>8.6460000000000008</v>
      </c>
      <c r="X1987" s="238">
        <v>6.6710000000000003</v>
      </c>
      <c r="Y1987" s="238">
        <v>1.964</v>
      </c>
      <c r="Z1987" s="238">
        <v>3.9249999999999998</v>
      </c>
      <c r="AA1987" s="246">
        <v>2.919</v>
      </c>
      <c r="AB1987" s="93"/>
    </row>
    <row r="1988" spans="1:28" ht="19.5" customHeight="1" x14ac:dyDescent="0.15">
      <c r="A1988" s="191"/>
      <c r="B1988" s="193"/>
      <c r="C1988" s="190" t="s">
        <v>152</v>
      </c>
      <c r="D1988" s="185"/>
      <c r="E1988" s="186" t="s">
        <v>184</v>
      </c>
      <c r="F1988" s="238">
        <v>903.66</v>
      </c>
      <c r="G1988" s="238">
        <v>0</v>
      </c>
      <c r="H1988" s="238">
        <v>41.2</v>
      </c>
      <c r="I1988" s="238">
        <v>8.4700000000000006</v>
      </c>
      <c r="J1988" s="238">
        <v>13.6</v>
      </c>
      <c r="K1988" s="238">
        <v>5.54</v>
      </c>
      <c r="L1988" s="238">
        <v>25.75</v>
      </c>
      <c r="M1988" s="238">
        <v>15.16</v>
      </c>
      <c r="N1988" s="238">
        <v>29.3</v>
      </c>
      <c r="O1988" s="238">
        <v>43.69</v>
      </c>
      <c r="P1988" s="238">
        <v>96.13</v>
      </c>
      <c r="Q1988" s="238">
        <v>148.19999999999999</v>
      </c>
      <c r="R1988" s="238">
        <v>165.87</v>
      </c>
      <c r="S1988" s="238">
        <v>109.44</v>
      </c>
      <c r="T1988" s="238">
        <v>61.91</v>
      </c>
      <c r="U1988" s="238">
        <v>89.04</v>
      </c>
      <c r="V1988" s="238">
        <v>25.41</v>
      </c>
      <c r="W1988" s="238">
        <v>13.93</v>
      </c>
      <c r="X1988" s="238">
        <v>9.73</v>
      </c>
      <c r="Y1988" s="238">
        <v>1.04</v>
      </c>
      <c r="Z1988" s="238">
        <v>0</v>
      </c>
      <c r="AA1988" s="246">
        <v>0.25</v>
      </c>
      <c r="AB1988" s="93"/>
    </row>
    <row r="1989" spans="1:28" ht="19.5" customHeight="1" x14ac:dyDescent="0.15">
      <c r="A1989" s="191"/>
      <c r="B1989" s="194"/>
      <c r="C1989" s="194"/>
      <c r="D1989" s="188"/>
      <c r="E1989" s="186" t="s">
        <v>150</v>
      </c>
      <c r="F1989" s="238">
        <v>283.47300000000001</v>
      </c>
      <c r="G1989" s="238">
        <v>0</v>
      </c>
      <c r="H1989" s="238">
        <v>0</v>
      </c>
      <c r="I1989" s="238">
        <v>0.312</v>
      </c>
      <c r="J1989" s="238">
        <v>0.39</v>
      </c>
      <c r="K1989" s="238">
        <v>0.57299999999999995</v>
      </c>
      <c r="L1989" s="238">
        <v>4.8819999999999997</v>
      </c>
      <c r="M1989" s="238">
        <v>3.718</v>
      </c>
      <c r="N1989" s="238">
        <v>7.8129999999999997</v>
      </c>
      <c r="O1989" s="238">
        <v>13.794</v>
      </c>
      <c r="P1989" s="238">
        <v>32.08</v>
      </c>
      <c r="Q1989" s="238">
        <v>53.491</v>
      </c>
      <c r="R1989" s="238">
        <v>58.975000000000001</v>
      </c>
      <c r="S1989" s="238">
        <v>39.744999999999997</v>
      </c>
      <c r="T1989" s="238">
        <v>20.422000000000001</v>
      </c>
      <c r="U1989" s="238">
        <v>31.327999999999999</v>
      </c>
      <c r="V1989" s="238">
        <v>8.6880000000000006</v>
      </c>
      <c r="W1989" s="238">
        <v>5.4130000000000003</v>
      </c>
      <c r="X1989" s="238">
        <v>1.488</v>
      </c>
      <c r="Y1989" s="238">
        <v>0.311</v>
      </c>
      <c r="Z1989" s="238">
        <v>0</v>
      </c>
      <c r="AA1989" s="246">
        <v>0.05</v>
      </c>
      <c r="AB1989" s="93"/>
    </row>
    <row r="1990" spans="1:28" ht="19.5" customHeight="1" x14ac:dyDescent="0.15">
      <c r="A1990" s="191"/>
      <c r="B1990" s="195"/>
      <c r="C1990" s="186"/>
      <c r="D1990" s="186" t="s">
        <v>153</v>
      </c>
      <c r="E1990" s="186" t="s">
        <v>184</v>
      </c>
      <c r="F1990" s="238">
        <v>867.91</v>
      </c>
      <c r="G1990" s="238">
        <v>0</v>
      </c>
      <c r="H1990" s="238">
        <v>41.2</v>
      </c>
      <c r="I1990" s="238">
        <v>8.4700000000000006</v>
      </c>
      <c r="J1990" s="238">
        <v>13.6</v>
      </c>
      <c r="K1990" s="238">
        <v>5.54</v>
      </c>
      <c r="L1990" s="238">
        <v>25.75</v>
      </c>
      <c r="M1990" s="238">
        <v>15.16</v>
      </c>
      <c r="N1990" s="238">
        <v>29.3</v>
      </c>
      <c r="O1990" s="238">
        <v>43.69</v>
      </c>
      <c r="P1990" s="238">
        <v>95.59</v>
      </c>
      <c r="Q1990" s="238">
        <v>147.08000000000001</v>
      </c>
      <c r="R1990" s="238">
        <v>164.9</v>
      </c>
      <c r="S1990" s="238">
        <v>108.53</v>
      </c>
      <c r="T1990" s="238">
        <v>49.41</v>
      </c>
      <c r="U1990" s="238">
        <v>84.02</v>
      </c>
      <c r="V1990" s="238">
        <v>20.04</v>
      </c>
      <c r="W1990" s="238">
        <v>13.09</v>
      </c>
      <c r="X1990" s="238">
        <v>1.63</v>
      </c>
      <c r="Y1990" s="238">
        <v>0.66</v>
      </c>
      <c r="Z1990" s="238">
        <v>0</v>
      </c>
      <c r="AA1990" s="246">
        <v>0.25</v>
      </c>
      <c r="AB1990" s="93"/>
    </row>
    <row r="1991" spans="1:28" ht="19.5" customHeight="1" x14ac:dyDescent="0.15">
      <c r="A1991" s="191"/>
      <c r="B1991" s="195" t="s">
        <v>154</v>
      </c>
      <c r="C1991" s="195"/>
      <c r="D1991" s="195"/>
      <c r="E1991" s="186" t="s">
        <v>150</v>
      </c>
      <c r="F1991" s="238">
        <v>279.86200000000002</v>
      </c>
      <c r="G1991" s="238">
        <v>0</v>
      </c>
      <c r="H1991" s="238">
        <v>0</v>
      </c>
      <c r="I1991" s="238">
        <v>0.312</v>
      </c>
      <c r="J1991" s="238">
        <v>0.39</v>
      </c>
      <c r="K1991" s="238">
        <v>0.57299999999999995</v>
      </c>
      <c r="L1991" s="238">
        <v>4.8819999999999997</v>
      </c>
      <c r="M1991" s="238">
        <v>3.718</v>
      </c>
      <c r="N1991" s="238">
        <v>7.8129999999999997</v>
      </c>
      <c r="O1991" s="238">
        <v>13.794</v>
      </c>
      <c r="P1991" s="238">
        <v>32.030999999999999</v>
      </c>
      <c r="Q1991" s="238">
        <v>53.381999999999998</v>
      </c>
      <c r="R1991" s="238">
        <v>58.878</v>
      </c>
      <c r="S1991" s="238">
        <v>39.654000000000003</v>
      </c>
      <c r="T1991" s="238">
        <v>19.155000000000001</v>
      </c>
      <c r="U1991" s="238">
        <v>30.818000000000001</v>
      </c>
      <c r="V1991" s="238">
        <v>8.1440000000000001</v>
      </c>
      <c r="W1991" s="238">
        <v>5.3289999999999997</v>
      </c>
      <c r="X1991" s="238">
        <v>0.66800000000000004</v>
      </c>
      <c r="Y1991" s="238">
        <v>0.27100000000000002</v>
      </c>
      <c r="Z1991" s="238">
        <v>0</v>
      </c>
      <c r="AA1991" s="246">
        <v>0.05</v>
      </c>
      <c r="AB1991" s="93"/>
    </row>
    <row r="1992" spans="1:28" ht="19.5" customHeight="1" x14ac:dyDescent="0.15">
      <c r="A1992" s="191" t="s">
        <v>155</v>
      </c>
      <c r="B1992" s="195"/>
      <c r="C1992" s="195" t="s">
        <v>10</v>
      </c>
      <c r="D1992" s="186" t="s">
        <v>156</v>
      </c>
      <c r="E1992" s="186" t="s">
        <v>184</v>
      </c>
      <c r="F1992" s="238">
        <v>737.82</v>
      </c>
      <c r="G1992" s="238">
        <v>0</v>
      </c>
      <c r="H1992" s="238">
        <v>0</v>
      </c>
      <c r="I1992" s="238">
        <v>5.09</v>
      </c>
      <c r="J1992" s="238">
        <v>2.0699999999999998</v>
      </c>
      <c r="K1992" s="238">
        <v>3.01</v>
      </c>
      <c r="L1992" s="238">
        <v>22.44</v>
      </c>
      <c r="M1992" s="238">
        <v>14.48</v>
      </c>
      <c r="N1992" s="238">
        <v>26.78</v>
      </c>
      <c r="O1992" s="238">
        <v>42.88</v>
      </c>
      <c r="P1992" s="238">
        <v>95.2</v>
      </c>
      <c r="Q1992" s="238">
        <v>143.57</v>
      </c>
      <c r="R1992" s="238">
        <v>142.9</v>
      </c>
      <c r="S1992" s="238">
        <v>93.05</v>
      </c>
      <c r="T1992" s="238">
        <v>46.96</v>
      </c>
      <c r="U1992" s="238">
        <v>64.14</v>
      </c>
      <c r="V1992" s="238">
        <v>20.04</v>
      </c>
      <c r="W1992" s="238">
        <v>12.92</v>
      </c>
      <c r="X1992" s="238">
        <v>1.63</v>
      </c>
      <c r="Y1992" s="238">
        <v>0.66</v>
      </c>
      <c r="Z1992" s="238">
        <v>0</v>
      </c>
      <c r="AA1992" s="246">
        <v>0</v>
      </c>
      <c r="AB1992" s="93"/>
    </row>
    <row r="1993" spans="1:28" ht="19.5" customHeight="1" x14ac:dyDescent="0.15">
      <c r="A1993" s="191"/>
      <c r="B1993" s="195"/>
      <c r="C1993" s="195"/>
      <c r="D1993" s="195"/>
      <c r="E1993" s="186" t="s">
        <v>150</v>
      </c>
      <c r="F1993" s="238">
        <v>263.42399999999998</v>
      </c>
      <c r="G1993" s="238">
        <v>0</v>
      </c>
      <c r="H1993" s="238">
        <v>0</v>
      </c>
      <c r="I1993" s="238">
        <v>0.312</v>
      </c>
      <c r="J1993" s="238">
        <v>0.248</v>
      </c>
      <c r="K1993" s="238">
        <v>0.50800000000000001</v>
      </c>
      <c r="L1993" s="238">
        <v>4.7169999999999996</v>
      </c>
      <c r="M1993" s="238">
        <v>3.6230000000000002</v>
      </c>
      <c r="N1993" s="238">
        <v>7.4589999999999996</v>
      </c>
      <c r="O1993" s="238">
        <v>13.648999999999999</v>
      </c>
      <c r="P1993" s="238">
        <v>31.952999999999999</v>
      </c>
      <c r="Q1993" s="238">
        <v>52.610999999999997</v>
      </c>
      <c r="R1993" s="238">
        <v>53.802999999999997</v>
      </c>
      <c r="S1993" s="238">
        <v>35.957999999999998</v>
      </c>
      <c r="T1993" s="238">
        <v>18.555</v>
      </c>
      <c r="U1993" s="238">
        <v>25.648</v>
      </c>
      <c r="V1993" s="238">
        <v>8.1440000000000001</v>
      </c>
      <c r="W1993" s="238">
        <v>5.2969999999999997</v>
      </c>
      <c r="X1993" s="238">
        <v>0.66800000000000004</v>
      </c>
      <c r="Y1993" s="238">
        <v>0.27100000000000002</v>
      </c>
      <c r="Z1993" s="238">
        <v>0</v>
      </c>
      <c r="AA1993" s="246">
        <v>0</v>
      </c>
      <c r="AB1993" s="93"/>
    </row>
    <row r="1994" spans="1:28" ht="19.5" customHeight="1" x14ac:dyDescent="0.15">
      <c r="A1994" s="191"/>
      <c r="B1994" s="195"/>
      <c r="C1994" s="195"/>
      <c r="D1994" s="186" t="s">
        <v>157</v>
      </c>
      <c r="E1994" s="186" t="s">
        <v>184</v>
      </c>
      <c r="F1994" s="238">
        <v>42.2</v>
      </c>
      <c r="G1994" s="238">
        <v>0</v>
      </c>
      <c r="H1994" s="238">
        <v>0</v>
      </c>
      <c r="I1994" s="238">
        <v>0</v>
      </c>
      <c r="J1994" s="238">
        <v>0</v>
      </c>
      <c r="K1994" s="238">
        <v>0</v>
      </c>
      <c r="L1994" s="238">
        <v>0.45</v>
      </c>
      <c r="M1994" s="238">
        <v>0.03</v>
      </c>
      <c r="N1994" s="238">
        <v>0.5</v>
      </c>
      <c r="O1994" s="238">
        <v>0.25</v>
      </c>
      <c r="P1994" s="238">
        <v>0</v>
      </c>
      <c r="Q1994" s="238">
        <v>3.2</v>
      </c>
      <c r="R1994" s="238">
        <v>7.58</v>
      </c>
      <c r="S1994" s="238">
        <v>7.95</v>
      </c>
      <c r="T1994" s="238">
        <v>2.36</v>
      </c>
      <c r="U1994" s="238">
        <v>19.88</v>
      </c>
      <c r="V1994" s="238">
        <v>0</v>
      </c>
      <c r="W1994" s="238">
        <v>0</v>
      </c>
      <c r="X1994" s="238">
        <v>0</v>
      </c>
      <c r="Y1994" s="238">
        <v>0</v>
      </c>
      <c r="Z1994" s="238">
        <v>0</v>
      </c>
      <c r="AA1994" s="246">
        <v>0</v>
      </c>
      <c r="AB1994" s="93"/>
    </row>
    <row r="1995" spans="1:28" ht="19.5" customHeight="1" x14ac:dyDescent="0.15">
      <c r="A1995" s="191"/>
      <c r="B1995" s="195"/>
      <c r="C1995" s="195"/>
      <c r="D1995" s="195"/>
      <c r="E1995" s="186" t="s">
        <v>150</v>
      </c>
      <c r="F1995" s="238">
        <v>10.224</v>
      </c>
      <c r="G1995" s="238">
        <v>0</v>
      </c>
      <c r="H1995" s="238">
        <v>0</v>
      </c>
      <c r="I1995" s="238">
        <v>0</v>
      </c>
      <c r="J1995" s="238">
        <v>0</v>
      </c>
      <c r="K1995" s="238">
        <v>0</v>
      </c>
      <c r="L1995" s="238">
        <v>5.3999999999999999E-2</v>
      </c>
      <c r="M1995" s="238">
        <v>4.0000000000000001E-3</v>
      </c>
      <c r="N1995" s="238">
        <v>0.08</v>
      </c>
      <c r="O1995" s="238">
        <v>4.4999999999999998E-2</v>
      </c>
      <c r="P1995" s="238">
        <v>0</v>
      </c>
      <c r="Q1995" s="238">
        <v>0.70299999999999996</v>
      </c>
      <c r="R1995" s="238">
        <v>1.7170000000000001</v>
      </c>
      <c r="S1995" s="238">
        <v>1.867</v>
      </c>
      <c r="T1995" s="238">
        <v>0.58399999999999996</v>
      </c>
      <c r="U1995" s="238">
        <v>5.17</v>
      </c>
      <c r="V1995" s="238">
        <v>0</v>
      </c>
      <c r="W1995" s="238">
        <v>0</v>
      </c>
      <c r="X1995" s="238">
        <v>0</v>
      </c>
      <c r="Y1995" s="238">
        <v>0</v>
      </c>
      <c r="Z1995" s="238">
        <v>0</v>
      </c>
      <c r="AA1995" s="246">
        <v>0</v>
      </c>
      <c r="AB1995" s="93"/>
    </row>
    <row r="1996" spans="1:28" ht="19.5" customHeight="1" x14ac:dyDescent="0.15">
      <c r="A1996" s="191"/>
      <c r="B1996" s="195" t="s">
        <v>158</v>
      </c>
      <c r="C1996" s="195" t="s">
        <v>159</v>
      </c>
      <c r="D1996" s="186" t="s">
        <v>160</v>
      </c>
      <c r="E1996" s="186" t="s">
        <v>184</v>
      </c>
      <c r="F1996" s="238">
        <v>22.48</v>
      </c>
      <c r="G1996" s="238">
        <v>0</v>
      </c>
      <c r="H1996" s="238">
        <v>0</v>
      </c>
      <c r="I1996" s="238">
        <v>0</v>
      </c>
      <c r="J1996" s="238">
        <v>0</v>
      </c>
      <c r="K1996" s="238">
        <v>0</v>
      </c>
      <c r="L1996" s="238">
        <v>0</v>
      </c>
      <c r="M1996" s="238">
        <v>0.65</v>
      </c>
      <c r="N1996" s="238">
        <v>1</v>
      </c>
      <c r="O1996" s="238">
        <v>0.56000000000000005</v>
      </c>
      <c r="P1996" s="238">
        <v>0.39</v>
      </c>
      <c r="Q1996" s="238">
        <v>0.31</v>
      </c>
      <c r="R1996" s="238">
        <v>13.16</v>
      </c>
      <c r="S1996" s="238">
        <v>6.15</v>
      </c>
      <c r="T1996" s="238">
        <v>0.09</v>
      </c>
      <c r="U1996" s="238">
        <v>0</v>
      </c>
      <c r="V1996" s="238">
        <v>0</v>
      </c>
      <c r="W1996" s="238">
        <v>0.17</v>
      </c>
      <c r="X1996" s="238">
        <v>0</v>
      </c>
      <c r="Y1996" s="238">
        <v>0</v>
      </c>
      <c r="Z1996" s="238">
        <v>0</v>
      </c>
      <c r="AA1996" s="246">
        <v>0</v>
      </c>
      <c r="AB1996" s="93"/>
    </row>
    <row r="1997" spans="1:28" ht="19.5" customHeight="1" x14ac:dyDescent="0.15">
      <c r="A1997" s="191"/>
      <c r="B1997" s="195"/>
      <c r="C1997" s="195"/>
      <c r="D1997" s="195"/>
      <c r="E1997" s="186" t="s">
        <v>150</v>
      </c>
      <c r="F1997" s="238">
        <v>5.0039999999999996</v>
      </c>
      <c r="G1997" s="238">
        <v>0</v>
      </c>
      <c r="H1997" s="238">
        <v>0</v>
      </c>
      <c r="I1997" s="238">
        <v>0</v>
      </c>
      <c r="J1997" s="238">
        <v>0</v>
      </c>
      <c r="K1997" s="238">
        <v>0</v>
      </c>
      <c r="L1997" s="238">
        <v>0</v>
      </c>
      <c r="M1997" s="238">
        <v>9.0999999999999998E-2</v>
      </c>
      <c r="N1997" s="238">
        <v>0.16</v>
      </c>
      <c r="O1997" s="238">
        <v>0.1</v>
      </c>
      <c r="P1997" s="238">
        <v>7.8E-2</v>
      </c>
      <c r="Q1997" s="238">
        <v>6.8000000000000005E-2</v>
      </c>
      <c r="R1997" s="238">
        <v>3.016</v>
      </c>
      <c r="S1997" s="238">
        <v>1.4430000000000001</v>
      </c>
      <c r="T1997" s="238">
        <v>1.6E-2</v>
      </c>
      <c r="U1997" s="238">
        <v>0</v>
      </c>
      <c r="V1997" s="238">
        <v>0</v>
      </c>
      <c r="W1997" s="238">
        <v>3.2000000000000001E-2</v>
      </c>
      <c r="X1997" s="238">
        <v>0</v>
      </c>
      <c r="Y1997" s="238">
        <v>0</v>
      </c>
      <c r="Z1997" s="238">
        <v>0</v>
      </c>
      <c r="AA1997" s="246">
        <v>0</v>
      </c>
      <c r="AB1997" s="93"/>
    </row>
    <row r="1998" spans="1:28" ht="19.5" customHeight="1" x14ac:dyDescent="0.15">
      <c r="A1998" s="191"/>
      <c r="B1998" s="195"/>
      <c r="C1998" s="195"/>
      <c r="D1998" s="186" t="s">
        <v>161</v>
      </c>
      <c r="E1998" s="186" t="s">
        <v>184</v>
      </c>
      <c r="F1998" s="238">
        <v>62.39</v>
      </c>
      <c r="G1998" s="238">
        <v>0</v>
      </c>
      <c r="H1998" s="238">
        <v>41.2</v>
      </c>
      <c r="I1998" s="238">
        <v>3.38</v>
      </c>
      <c r="J1998" s="238">
        <v>11.53</v>
      </c>
      <c r="K1998" s="238">
        <v>2.5299999999999998</v>
      </c>
      <c r="L1998" s="238">
        <v>2.86</v>
      </c>
      <c r="M1998" s="238">
        <v>0</v>
      </c>
      <c r="N1998" s="238">
        <v>0.64</v>
      </c>
      <c r="O1998" s="238">
        <v>0</v>
      </c>
      <c r="P1998" s="238">
        <v>0</v>
      </c>
      <c r="Q1998" s="238">
        <v>0</v>
      </c>
      <c r="R1998" s="238">
        <v>0</v>
      </c>
      <c r="S1998" s="238">
        <v>0</v>
      </c>
      <c r="T1998" s="238">
        <v>0</v>
      </c>
      <c r="U1998" s="238">
        <v>0</v>
      </c>
      <c r="V1998" s="238">
        <v>0</v>
      </c>
      <c r="W1998" s="238">
        <v>0</v>
      </c>
      <c r="X1998" s="238">
        <v>0</v>
      </c>
      <c r="Y1998" s="238">
        <v>0</v>
      </c>
      <c r="Z1998" s="238">
        <v>0</v>
      </c>
      <c r="AA1998" s="246">
        <v>0.25</v>
      </c>
      <c r="AB1998" s="93"/>
    </row>
    <row r="1999" spans="1:28" ht="19.5" customHeight="1" x14ac:dyDescent="0.15">
      <c r="A1999" s="191"/>
      <c r="B1999" s="195"/>
      <c r="C1999" s="195"/>
      <c r="D1999" s="195"/>
      <c r="E1999" s="186" t="s">
        <v>150</v>
      </c>
      <c r="F1999" s="238">
        <v>0.40200000000000002</v>
      </c>
      <c r="G1999" s="238">
        <v>0</v>
      </c>
      <c r="H1999" s="238">
        <v>0</v>
      </c>
      <c r="I1999" s="238">
        <v>0</v>
      </c>
      <c r="J1999" s="238">
        <v>0.14199999999999999</v>
      </c>
      <c r="K1999" s="238">
        <v>6.5000000000000002E-2</v>
      </c>
      <c r="L1999" s="238">
        <v>0.111</v>
      </c>
      <c r="M1999" s="238">
        <v>0</v>
      </c>
      <c r="N1999" s="238">
        <v>3.4000000000000002E-2</v>
      </c>
      <c r="O1999" s="238">
        <v>0</v>
      </c>
      <c r="P1999" s="238">
        <v>0</v>
      </c>
      <c r="Q1999" s="238">
        <v>0</v>
      </c>
      <c r="R1999" s="238">
        <v>0</v>
      </c>
      <c r="S1999" s="238">
        <v>0</v>
      </c>
      <c r="T1999" s="238">
        <v>0</v>
      </c>
      <c r="U1999" s="238">
        <v>0</v>
      </c>
      <c r="V1999" s="238">
        <v>0</v>
      </c>
      <c r="W1999" s="238">
        <v>0</v>
      </c>
      <c r="X1999" s="238">
        <v>0</v>
      </c>
      <c r="Y1999" s="238">
        <v>0</v>
      </c>
      <c r="Z1999" s="238">
        <v>0</v>
      </c>
      <c r="AA1999" s="246">
        <v>0.05</v>
      </c>
      <c r="AB1999" s="93"/>
    </row>
    <row r="2000" spans="1:28" ht="19.5" customHeight="1" x14ac:dyDescent="0.15">
      <c r="A2000" s="191"/>
      <c r="B2000" s="195"/>
      <c r="C2000" s="195" t="s">
        <v>162</v>
      </c>
      <c r="D2000" s="186" t="s">
        <v>163</v>
      </c>
      <c r="E2000" s="186" t="s">
        <v>184</v>
      </c>
      <c r="F2000" s="238">
        <v>3.02</v>
      </c>
      <c r="G2000" s="238">
        <v>0</v>
      </c>
      <c r="H2000" s="238">
        <v>0</v>
      </c>
      <c r="I2000" s="238">
        <v>0</v>
      </c>
      <c r="J2000" s="238">
        <v>0</v>
      </c>
      <c r="K2000" s="238">
        <v>0</v>
      </c>
      <c r="L2000" s="238">
        <v>0</v>
      </c>
      <c r="M2000" s="238">
        <v>0</v>
      </c>
      <c r="N2000" s="238">
        <v>0.38</v>
      </c>
      <c r="O2000" s="238">
        <v>0</v>
      </c>
      <c r="P2000" s="238">
        <v>0</v>
      </c>
      <c r="Q2000" s="238">
        <v>0</v>
      </c>
      <c r="R2000" s="238">
        <v>1.26</v>
      </c>
      <c r="S2000" s="238">
        <v>1.38</v>
      </c>
      <c r="T2000" s="238">
        <v>0</v>
      </c>
      <c r="U2000" s="238">
        <v>0</v>
      </c>
      <c r="V2000" s="238">
        <v>0</v>
      </c>
      <c r="W2000" s="238">
        <v>0</v>
      </c>
      <c r="X2000" s="238">
        <v>0</v>
      </c>
      <c r="Y2000" s="238">
        <v>0</v>
      </c>
      <c r="Z2000" s="238">
        <v>0</v>
      </c>
      <c r="AA2000" s="246">
        <v>0</v>
      </c>
      <c r="AB2000" s="93"/>
    </row>
    <row r="2001" spans="1:28" ht="19.5" customHeight="1" x14ac:dyDescent="0.15">
      <c r="A2001" s="191"/>
      <c r="B2001" s="195" t="s">
        <v>20</v>
      </c>
      <c r="C2001" s="195"/>
      <c r="D2001" s="195"/>
      <c r="E2001" s="186" t="s">
        <v>150</v>
      </c>
      <c r="F2001" s="238">
        <v>0.80800000000000005</v>
      </c>
      <c r="G2001" s="238">
        <v>0</v>
      </c>
      <c r="H2001" s="238">
        <v>0</v>
      </c>
      <c r="I2001" s="238">
        <v>0</v>
      </c>
      <c r="J2001" s="238">
        <v>0</v>
      </c>
      <c r="K2001" s="238">
        <v>0</v>
      </c>
      <c r="L2001" s="238">
        <v>0</v>
      </c>
      <c r="M2001" s="238">
        <v>0</v>
      </c>
      <c r="N2001" s="238">
        <v>0.08</v>
      </c>
      <c r="O2001" s="238">
        <v>0</v>
      </c>
      <c r="P2001" s="238">
        <v>0</v>
      </c>
      <c r="Q2001" s="238">
        <v>0</v>
      </c>
      <c r="R2001" s="238">
        <v>0.34200000000000003</v>
      </c>
      <c r="S2001" s="238">
        <v>0.38600000000000001</v>
      </c>
      <c r="T2001" s="238">
        <v>0</v>
      </c>
      <c r="U2001" s="238">
        <v>0</v>
      </c>
      <c r="V2001" s="238">
        <v>0</v>
      </c>
      <c r="W2001" s="238">
        <v>0</v>
      </c>
      <c r="X2001" s="238">
        <v>0</v>
      </c>
      <c r="Y2001" s="238">
        <v>0</v>
      </c>
      <c r="Z2001" s="238">
        <v>0</v>
      </c>
      <c r="AA2001" s="246">
        <v>0</v>
      </c>
      <c r="AB2001" s="93"/>
    </row>
    <row r="2002" spans="1:28" ht="19.5" customHeight="1" x14ac:dyDescent="0.15">
      <c r="A2002" s="191"/>
      <c r="B2002" s="195"/>
      <c r="C2002" s="195"/>
      <c r="D2002" s="186" t="s">
        <v>164</v>
      </c>
      <c r="E2002" s="186" t="s">
        <v>184</v>
      </c>
      <c r="F2002" s="238">
        <v>0</v>
      </c>
      <c r="G2002" s="238">
        <v>0</v>
      </c>
      <c r="H2002" s="238">
        <v>0</v>
      </c>
      <c r="I2002" s="238">
        <v>0</v>
      </c>
      <c r="J2002" s="238">
        <v>0</v>
      </c>
      <c r="K2002" s="238">
        <v>0</v>
      </c>
      <c r="L2002" s="238">
        <v>0</v>
      </c>
      <c r="M2002" s="238">
        <v>0</v>
      </c>
      <c r="N2002" s="238">
        <v>0</v>
      </c>
      <c r="O2002" s="238">
        <v>0</v>
      </c>
      <c r="P2002" s="238">
        <v>0</v>
      </c>
      <c r="Q2002" s="238">
        <v>0</v>
      </c>
      <c r="R2002" s="238">
        <v>0</v>
      </c>
      <c r="S2002" s="238">
        <v>0</v>
      </c>
      <c r="T2002" s="238">
        <v>0</v>
      </c>
      <c r="U2002" s="238">
        <v>0</v>
      </c>
      <c r="V2002" s="238">
        <v>0</v>
      </c>
      <c r="W2002" s="238">
        <v>0</v>
      </c>
      <c r="X2002" s="238">
        <v>0</v>
      </c>
      <c r="Y2002" s="238">
        <v>0</v>
      </c>
      <c r="Z2002" s="238">
        <v>0</v>
      </c>
      <c r="AA2002" s="246">
        <v>0</v>
      </c>
      <c r="AB2002" s="93"/>
    </row>
    <row r="2003" spans="1:28" ht="19.5" customHeight="1" x14ac:dyDescent="0.15">
      <c r="A2003" s="191" t="s">
        <v>227</v>
      </c>
      <c r="B2003" s="195"/>
      <c r="C2003" s="195"/>
      <c r="D2003" s="195"/>
      <c r="E2003" s="186" t="s">
        <v>150</v>
      </c>
      <c r="F2003" s="238">
        <v>0</v>
      </c>
      <c r="G2003" s="238">
        <v>0</v>
      </c>
      <c r="H2003" s="238">
        <v>0</v>
      </c>
      <c r="I2003" s="238">
        <v>0</v>
      </c>
      <c r="J2003" s="238">
        <v>0</v>
      </c>
      <c r="K2003" s="238">
        <v>0</v>
      </c>
      <c r="L2003" s="238">
        <v>0</v>
      </c>
      <c r="M2003" s="238">
        <v>0</v>
      </c>
      <c r="N2003" s="238">
        <v>0</v>
      </c>
      <c r="O2003" s="238">
        <v>0</v>
      </c>
      <c r="P2003" s="238">
        <v>0</v>
      </c>
      <c r="Q2003" s="238">
        <v>0</v>
      </c>
      <c r="R2003" s="238">
        <v>0</v>
      </c>
      <c r="S2003" s="238">
        <v>0</v>
      </c>
      <c r="T2003" s="238">
        <v>0</v>
      </c>
      <c r="U2003" s="238">
        <v>0</v>
      </c>
      <c r="V2003" s="238">
        <v>0</v>
      </c>
      <c r="W2003" s="238">
        <v>0</v>
      </c>
      <c r="X2003" s="238">
        <v>0</v>
      </c>
      <c r="Y2003" s="238">
        <v>0</v>
      </c>
      <c r="Z2003" s="238">
        <v>0</v>
      </c>
      <c r="AA2003" s="246">
        <v>0</v>
      </c>
      <c r="AB2003" s="93"/>
    </row>
    <row r="2004" spans="1:28" ht="19.5" customHeight="1" x14ac:dyDescent="0.15">
      <c r="A2004" s="191"/>
      <c r="B2004" s="194"/>
      <c r="C2004" s="190" t="s">
        <v>165</v>
      </c>
      <c r="D2004" s="185"/>
      <c r="E2004" s="186" t="s">
        <v>184</v>
      </c>
      <c r="F2004" s="238">
        <v>35.75</v>
      </c>
      <c r="G2004" s="238">
        <v>0</v>
      </c>
      <c r="H2004" s="238">
        <v>0</v>
      </c>
      <c r="I2004" s="238">
        <v>0</v>
      </c>
      <c r="J2004" s="238">
        <v>0</v>
      </c>
      <c r="K2004" s="238">
        <v>0</v>
      </c>
      <c r="L2004" s="238">
        <v>0</v>
      </c>
      <c r="M2004" s="238">
        <v>0</v>
      </c>
      <c r="N2004" s="238">
        <v>0</v>
      </c>
      <c r="O2004" s="238">
        <v>0</v>
      </c>
      <c r="P2004" s="238">
        <v>0.54</v>
      </c>
      <c r="Q2004" s="238">
        <v>1.1200000000000001</v>
      </c>
      <c r="R2004" s="238">
        <v>0.97</v>
      </c>
      <c r="S2004" s="238">
        <v>0.91</v>
      </c>
      <c r="T2004" s="238">
        <v>12.5</v>
      </c>
      <c r="U2004" s="238">
        <v>5.0199999999999996</v>
      </c>
      <c r="V2004" s="238">
        <v>5.37</v>
      </c>
      <c r="W2004" s="238">
        <v>0.84</v>
      </c>
      <c r="X2004" s="238">
        <v>8.1</v>
      </c>
      <c r="Y2004" s="238">
        <v>0.38</v>
      </c>
      <c r="Z2004" s="238">
        <v>0</v>
      </c>
      <c r="AA2004" s="246">
        <v>0</v>
      </c>
      <c r="AB2004" s="93"/>
    </row>
    <row r="2005" spans="1:28" ht="19.5" customHeight="1" x14ac:dyDescent="0.15">
      <c r="A2005" s="191"/>
      <c r="B2005" s="194"/>
      <c r="C2005" s="194"/>
      <c r="D2005" s="188"/>
      <c r="E2005" s="186" t="s">
        <v>150</v>
      </c>
      <c r="F2005" s="238">
        <v>3.6110000000000002</v>
      </c>
      <c r="G2005" s="238">
        <v>0</v>
      </c>
      <c r="H2005" s="238">
        <v>0</v>
      </c>
      <c r="I2005" s="238">
        <v>0</v>
      </c>
      <c r="J2005" s="238">
        <v>0</v>
      </c>
      <c r="K2005" s="238">
        <v>0</v>
      </c>
      <c r="L2005" s="238">
        <v>0</v>
      </c>
      <c r="M2005" s="238">
        <v>0</v>
      </c>
      <c r="N2005" s="238">
        <v>0</v>
      </c>
      <c r="O2005" s="238">
        <v>0</v>
      </c>
      <c r="P2005" s="238">
        <v>4.9000000000000002E-2</v>
      </c>
      <c r="Q2005" s="238">
        <v>0.109</v>
      </c>
      <c r="R2005" s="238">
        <v>9.7000000000000003E-2</v>
      </c>
      <c r="S2005" s="238">
        <v>9.0999999999999998E-2</v>
      </c>
      <c r="T2005" s="238">
        <v>1.2669999999999999</v>
      </c>
      <c r="U2005" s="238">
        <v>0.51</v>
      </c>
      <c r="V2005" s="238">
        <v>0.54400000000000004</v>
      </c>
      <c r="W2005" s="238">
        <v>8.4000000000000005E-2</v>
      </c>
      <c r="X2005" s="238">
        <v>0.82000000000000095</v>
      </c>
      <c r="Y2005" s="238">
        <v>0.04</v>
      </c>
      <c r="Z2005" s="238">
        <v>0</v>
      </c>
      <c r="AA2005" s="246">
        <v>0</v>
      </c>
      <c r="AB2005" s="93"/>
    </row>
    <row r="2006" spans="1:28" ht="19.5" customHeight="1" x14ac:dyDescent="0.15">
      <c r="A2006" s="191"/>
      <c r="B2006" s="193"/>
      <c r="C2006" s="190" t="s">
        <v>152</v>
      </c>
      <c r="D2006" s="185"/>
      <c r="E2006" s="186" t="s">
        <v>184</v>
      </c>
      <c r="F2006" s="238">
        <v>805.46</v>
      </c>
      <c r="G2006" s="238">
        <v>0</v>
      </c>
      <c r="H2006" s="238">
        <v>0</v>
      </c>
      <c r="I2006" s="238">
        <v>0.2</v>
      </c>
      <c r="J2006" s="238">
        <v>9.93</v>
      </c>
      <c r="K2006" s="238">
        <v>3.61</v>
      </c>
      <c r="L2006" s="238">
        <v>11.38</v>
      </c>
      <c r="M2006" s="238">
        <v>10.1</v>
      </c>
      <c r="N2006" s="238">
        <v>4.5999999999999996</v>
      </c>
      <c r="O2006" s="238">
        <v>14.4</v>
      </c>
      <c r="P2006" s="238">
        <v>31.78</v>
      </c>
      <c r="Q2006" s="238">
        <v>92.41</v>
      </c>
      <c r="R2006" s="238">
        <v>98.35</v>
      </c>
      <c r="S2006" s="238">
        <v>156.82</v>
      </c>
      <c r="T2006" s="238">
        <v>130.53</v>
      </c>
      <c r="U2006" s="238">
        <v>82.1</v>
      </c>
      <c r="V2006" s="238">
        <v>67.52</v>
      </c>
      <c r="W2006" s="238">
        <v>20.86</v>
      </c>
      <c r="X2006" s="238">
        <v>35.32</v>
      </c>
      <c r="Y2006" s="238">
        <v>10.9</v>
      </c>
      <c r="Z2006" s="238">
        <v>14.67</v>
      </c>
      <c r="AA2006" s="246">
        <v>9.98</v>
      </c>
      <c r="AB2006" s="93"/>
    </row>
    <row r="2007" spans="1:28" ht="19.5" customHeight="1" x14ac:dyDescent="0.15">
      <c r="A2007" s="191"/>
      <c r="B2007" s="194"/>
      <c r="C2007" s="194"/>
      <c r="D2007" s="188"/>
      <c r="E2007" s="186" t="s">
        <v>150</v>
      </c>
      <c r="F2007" s="238">
        <v>120.95</v>
      </c>
      <c r="G2007" s="238">
        <v>0</v>
      </c>
      <c r="H2007" s="238">
        <v>0</v>
      </c>
      <c r="I2007" s="238">
        <v>5.0000000000000001E-3</v>
      </c>
      <c r="J2007" s="238">
        <v>0.50600000000000001</v>
      </c>
      <c r="K2007" s="238">
        <v>0.253</v>
      </c>
      <c r="L2007" s="238">
        <v>0.85</v>
      </c>
      <c r="M2007" s="238">
        <v>1.026</v>
      </c>
      <c r="N2007" s="238">
        <v>0.51400000000000001</v>
      </c>
      <c r="O2007" s="238">
        <v>1.7509999999999999</v>
      </c>
      <c r="P2007" s="238">
        <v>4.1520000000000001</v>
      </c>
      <c r="Q2007" s="238">
        <v>13.157999999999999</v>
      </c>
      <c r="R2007" s="238">
        <v>15.667</v>
      </c>
      <c r="S2007" s="238">
        <v>24.55</v>
      </c>
      <c r="T2007" s="238">
        <v>19.364999999999998</v>
      </c>
      <c r="U2007" s="238">
        <v>12.382</v>
      </c>
      <c r="V2007" s="238">
        <v>9.9079999999999995</v>
      </c>
      <c r="W2007" s="238">
        <v>3.2330000000000001</v>
      </c>
      <c r="X2007" s="238">
        <v>5.1829999999999998</v>
      </c>
      <c r="Y2007" s="238">
        <v>1.653</v>
      </c>
      <c r="Z2007" s="238">
        <v>3.9249999999999998</v>
      </c>
      <c r="AA2007" s="246">
        <v>2.8690000000000002</v>
      </c>
      <c r="AB2007" s="93"/>
    </row>
    <row r="2008" spans="1:28" ht="19.5" customHeight="1" x14ac:dyDescent="0.15">
      <c r="A2008" s="191"/>
      <c r="B2008" s="195" t="s">
        <v>94</v>
      </c>
      <c r="C2008" s="186"/>
      <c r="D2008" s="186" t="s">
        <v>153</v>
      </c>
      <c r="E2008" s="186" t="s">
        <v>184</v>
      </c>
      <c r="F2008" s="238">
        <v>76.790000000000006</v>
      </c>
      <c r="G2008" s="238">
        <v>0</v>
      </c>
      <c r="H2008" s="238">
        <v>0</v>
      </c>
      <c r="I2008" s="238">
        <v>0</v>
      </c>
      <c r="J2008" s="238">
        <v>0</v>
      </c>
      <c r="K2008" s="238">
        <v>0</v>
      </c>
      <c r="L2008" s="238">
        <v>2.8</v>
      </c>
      <c r="M2008" s="238">
        <v>0.39</v>
      </c>
      <c r="N2008" s="238">
        <v>0.15</v>
      </c>
      <c r="O2008" s="238">
        <v>0.34</v>
      </c>
      <c r="P2008" s="238">
        <v>0.28000000000000003</v>
      </c>
      <c r="Q2008" s="238">
        <v>3.07</v>
      </c>
      <c r="R2008" s="238">
        <v>17.5</v>
      </c>
      <c r="S2008" s="238">
        <v>18.989999999999998</v>
      </c>
      <c r="T2008" s="238">
        <v>3.7</v>
      </c>
      <c r="U2008" s="238">
        <v>3.64</v>
      </c>
      <c r="V2008" s="238">
        <v>0.32</v>
      </c>
      <c r="W2008" s="238">
        <v>1.51</v>
      </c>
      <c r="X2008" s="238">
        <v>0.62</v>
      </c>
      <c r="Y2008" s="238">
        <v>0.69</v>
      </c>
      <c r="Z2008" s="238">
        <v>12.96</v>
      </c>
      <c r="AA2008" s="250">
        <v>9.83</v>
      </c>
      <c r="AB2008" s="93"/>
    </row>
    <row r="2009" spans="1:28" ht="19.5" customHeight="1" x14ac:dyDescent="0.15">
      <c r="A2009" s="191"/>
      <c r="B2009" s="195"/>
      <c r="C2009" s="195" t="s">
        <v>10</v>
      </c>
      <c r="D2009" s="195"/>
      <c r="E2009" s="186" t="s">
        <v>150</v>
      </c>
      <c r="F2009" s="238">
        <v>18.690000000000001</v>
      </c>
      <c r="G2009" s="238">
        <v>0</v>
      </c>
      <c r="H2009" s="238">
        <v>0</v>
      </c>
      <c r="I2009" s="238">
        <v>0</v>
      </c>
      <c r="J2009" s="238">
        <v>0</v>
      </c>
      <c r="K2009" s="238">
        <v>0</v>
      </c>
      <c r="L2009" s="238">
        <v>7.6999999999999999E-2</v>
      </c>
      <c r="M2009" s="238">
        <v>5.5E-2</v>
      </c>
      <c r="N2009" s="238">
        <v>2.4E-2</v>
      </c>
      <c r="O2009" s="238">
        <v>6.0999999999999999E-2</v>
      </c>
      <c r="P2009" s="238">
        <v>5.6000000000000001E-2</v>
      </c>
      <c r="Q2009" s="238">
        <v>0.64200000000000002</v>
      </c>
      <c r="R2009" s="238">
        <v>4.0259999999999998</v>
      </c>
      <c r="S2009" s="238">
        <v>4.556</v>
      </c>
      <c r="T2009" s="238">
        <v>0.89500000000000002</v>
      </c>
      <c r="U2009" s="238">
        <v>0.92500000000000004</v>
      </c>
      <c r="V2009" s="238">
        <v>8.3000000000000004E-2</v>
      </c>
      <c r="W2009" s="238">
        <v>0.39300000000000002</v>
      </c>
      <c r="X2009" s="238">
        <v>0.17899999999999999</v>
      </c>
      <c r="Y2009" s="238">
        <v>0.19700000000000001</v>
      </c>
      <c r="Z2009" s="238">
        <v>3.6739999999999999</v>
      </c>
      <c r="AA2009" s="246">
        <v>2.847</v>
      </c>
      <c r="AB2009" s="93"/>
    </row>
    <row r="2010" spans="1:28" ht="19.5" customHeight="1" x14ac:dyDescent="0.15">
      <c r="A2010" s="191"/>
      <c r="B2010" s="195"/>
      <c r="C2010" s="195"/>
      <c r="D2010" s="186" t="s">
        <v>157</v>
      </c>
      <c r="E2010" s="186" t="s">
        <v>184</v>
      </c>
      <c r="F2010" s="238">
        <v>4.49</v>
      </c>
      <c r="G2010" s="238">
        <v>0</v>
      </c>
      <c r="H2010" s="238">
        <v>0</v>
      </c>
      <c r="I2010" s="238">
        <v>0</v>
      </c>
      <c r="J2010" s="238">
        <v>0</v>
      </c>
      <c r="K2010" s="238">
        <v>0</v>
      </c>
      <c r="L2010" s="238">
        <v>0</v>
      </c>
      <c r="M2010" s="238">
        <v>0</v>
      </c>
      <c r="N2010" s="238">
        <v>0.15</v>
      </c>
      <c r="O2010" s="238">
        <v>0.34</v>
      </c>
      <c r="P2010" s="238">
        <v>0</v>
      </c>
      <c r="Q2010" s="238">
        <v>0.51</v>
      </c>
      <c r="R2010" s="238">
        <v>1.0900000000000001</v>
      </c>
      <c r="S2010" s="238">
        <v>0.45</v>
      </c>
      <c r="T2010" s="238">
        <v>0.4</v>
      </c>
      <c r="U2010" s="238">
        <v>0.84</v>
      </c>
      <c r="V2010" s="238">
        <v>0</v>
      </c>
      <c r="W2010" s="238">
        <v>0.71</v>
      </c>
      <c r="X2010" s="238">
        <v>0</v>
      </c>
      <c r="Y2010" s="238">
        <v>0</v>
      </c>
      <c r="Z2010" s="238">
        <v>0</v>
      </c>
      <c r="AA2010" s="246">
        <v>0</v>
      </c>
      <c r="AB2010" s="93"/>
    </row>
    <row r="2011" spans="1:28" ht="19.5" customHeight="1" x14ac:dyDescent="0.15">
      <c r="A2011" s="191"/>
      <c r="B2011" s="195"/>
      <c r="C2011" s="195"/>
      <c r="D2011" s="195"/>
      <c r="E2011" s="186" t="s">
        <v>150</v>
      </c>
      <c r="F2011" s="238">
        <v>1.012</v>
      </c>
      <c r="G2011" s="238">
        <v>0</v>
      </c>
      <c r="H2011" s="238">
        <v>0</v>
      </c>
      <c r="I2011" s="238">
        <v>0</v>
      </c>
      <c r="J2011" s="238">
        <v>0</v>
      </c>
      <c r="K2011" s="238">
        <v>0</v>
      </c>
      <c r="L2011" s="238">
        <v>0</v>
      </c>
      <c r="M2011" s="238">
        <v>0</v>
      </c>
      <c r="N2011" s="238">
        <v>2.4E-2</v>
      </c>
      <c r="O2011" s="238">
        <v>6.0999999999999999E-2</v>
      </c>
      <c r="P2011" s="238">
        <v>0</v>
      </c>
      <c r="Q2011" s="238">
        <v>7.9000000000000001E-2</v>
      </c>
      <c r="R2011" s="238">
        <v>0.252</v>
      </c>
      <c r="S2011" s="238">
        <v>0.108</v>
      </c>
      <c r="T2011" s="238">
        <v>0.10100000000000001</v>
      </c>
      <c r="U2011" s="238">
        <v>0.20200000000000001</v>
      </c>
      <c r="V2011" s="238">
        <v>0</v>
      </c>
      <c r="W2011" s="238">
        <v>0.185</v>
      </c>
      <c r="X2011" s="238">
        <v>0</v>
      </c>
      <c r="Y2011" s="238">
        <v>0</v>
      </c>
      <c r="Z2011" s="238">
        <v>0</v>
      </c>
      <c r="AA2011" s="246">
        <v>0</v>
      </c>
      <c r="AB2011" s="93"/>
    </row>
    <row r="2012" spans="1:28" ht="19.5" customHeight="1" x14ac:dyDescent="0.15">
      <c r="A2012" s="191"/>
      <c r="B2012" s="195" t="s">
        <v>65</v>
      </c>
      <c r="C2012" s="195" t="s">
        <v>159</v>
      </c>
      <c r="D2012" s="186" t="s">
        <v>160</v>
      </c>
      <c r="E2012" s="186" t="s">
        <v>184</v>
      </c>
      <c r="F2012" s="238">
        <v>45.51</v>
      </c>
      <c r="G2012" s="238">
        <v>0</v>
      </c>
      <c r="H2012" s="238">
        <v>0</v>
      </c>
      <c r="I2012" s="238">
        <v>0</v>
      </c>
      <c r="J2012" s="238">
        <v>0</v>
      </c>
      <c r="K2012" s="238">
        <v>0</v>
      </c>
      <c r="L2012" s="238">
        <v>0</v>
      </c>
      <c r="M2012" s="238">
        <v>0.39</v>
      </c>
      <c r="N2012" s="238">
        <v>0</v>
      </c>
      <c r="O2012" s="238">
        <v>0</v>
      </c>
      <c r="P2012" s="238">
        <v>0.28000000000000003</v>
      </c>
      <c r="Q2012" s="238">
        <v>2.56</v>
      </c>
      <c r="R2012" s="238">
        <v>16.41</v>
      </c>
      <c r="S2012" s="238">
        <v>18.54</v>
      </c>
      <c r="T2012" s="238">
        <v>3.3</v>
      </c>
      <c r="U2012" s="238">
        <v>2.8</v>
      </c>
      <c r="V2012" s="238">
        <v>0.32</v>
      </c>
      <c r="W2012" s="238">
        <v>0.8</v>
      </c>
      <c r="X2012" s="238">
        <v>0</v>
      </c>
      <c r="Y2012" s="238">
        <v>0.11</v>
      </c>
      <c r="Z2012" s="238">
        <v>0</v>
      </c>
      <c r="AA2012" s="246">
        <v>0</v>
      </c>
      <c r="AB2012" s="93"/>
    </row>
    <row r="2013" spans="1:28" ht="19.5" customHeight="1" x14ac:dyDescent="0.15">
      <c r="A2013" s="191"/>
      <c r="B2013" s="195"/>
      <c r="C2013" s="195"/>
      <c r="D2013" s="195"/>
      <c r="E2013" s="186" t="s">
        <v>150</v>
      </c>
      <c r="F2013" s="238">
        <v>10.733000000000001</v>
      </c>
      <c r="G2013" s="238">
        <v>0</v>
      </c>
      <c r="H2013" s="238">
        <v>0</v>
      </c>
      <c r="I2013" s="238">
        <v>0</v>
      </c>
      <c r="J2013" s="238">
        <v>0</v>
      </c>
      <c r="K2013" s="238">
        <v>0</v>
      </c>
      <c r="L2013" s="238">
        <v>0</v>
      </c>
      <c r="M2013" s="238">
        <v>5.5E-2</v>
      </c>
      <c r="N2013" s="238">
        <v>0</v>
      </c>
      <c r="O2013" s="238">
        <v>0</v>
      </c>
      <c r="P2013" s="238">
        <v>5.6000000000000001E-2</v>
      </c>
      <c r="Q2013" s="238">
        <v>0.56299999999999994</v>
      </c>
      <c r="R2013" s="238">
        <v>3.774</v>
      </c>
      <c r="S2013" s="238">
        <v>4.4480000000000004</v>
      </c>
      <c r="T2013" s="238">
        <v>0.79400000000000004</v>
      </c>
      <c r="U2013" s="238">
        <v>0.72299999999999998</v>
      </c>
      <c r="V2013" s="238">
        <v>8.3000000000000004E-2</v>
      </c>
      <c r="W2013" s="238">
        <v>0.20799999999999999</v>
      </c>
      <c r="X2013" s="238">
        <v>0</v>
      </c>
      <c r="Y2013" s="238">
        <v>2.9000000000000001E-2</v>
      </c>
      <c r="Z2013" s="238">
        <v>0</v>
      </c>
      <c r="AA2013" s="246">
        <v>0</v>
      </c>
      <c r="AB2013" s="93"/>
    </row>
    <row r="2014" spans="1:28" ht="19.5" customHeight="1" x14ac:dyDescent="0.15">
      <c r="A2014" s="191" t="s">
        <v>85</v>
      </c>
      <c r="B2014" s="195"/>
      <c r="C2014" s="195"/>
      <c r="D2014" s="186" t="s">
        <v>166</v>
      </c>
      <c r="E2014" s="186" t="s">
        <v>184</v>
      </c>
      <c r="F2014" s="238">
        <v>26.79</v>
      </c>
      <c r="G2014" s="238">
        <v>0</v>
      </c>
      <c r="H2014" s="238">
        <v>0</v>
      </c>
      <c r="I2014" s="238">
        <v>0</v>
      </c>
      <c r="J2014" s="238">
        <v>0</v>
      </c>
      <c r="K2014" s="238">
        <v>0</v>
      </c>
      <c r="L2014" s="238">
        <v>2.8</v>
      </c>
      <c r="M2014" s="238">
        <v>0</v>
      </c>
      <c r="N2014" s="238">
        <v>0</v>
      </c>
      <c r="O2014" s="238">
        <v>0</v>
      </c>
      <c r="P2014" s="238">
        <v>0</v>
      </c>
      <c r="Q2014" s="238">
        <v>0</v>
      </c>
      <c r="R2014" s="238">
        <v>0</v>
      </c>
      <c r="S2014" s="238">
        <v>0</v>
      </c>
      <c r="T2014" s="238">
        <v>0</v>
      </c>
      <c r="U2014" s="238">
        <v>0</v>
      </c>
      <c r="V2014" s="238">
        <v>0</v>
      </c>
      <c r="W2014" s="238">
        <v>0</v>
      </c>
      <c r="X2014" s="238">
        <v>0.62</v>
      </c>
      <c r="Y2014" s="238">
        <v>0.57999999999999996</v>
      </c>
      <c r="Z2014" s="238">
        <v>12.96</v>
      </c>
      <c r="AA2014" s="246">
        <v>9.83</v>
      </c>
      <c r="AB2014" s="93"/>
    </row>
    <row r="2015" spans="1:28" ht="19.5" customHeight="1" x14ac:dyDescent="0.15">
      <c r="A2015" s="191"/>
      <c r="B2015" s="195"/>
      <c r="C2015" s="195" t="s">
        <v>162</v>
      </c>
      <c r="D2015" s="195"/>
      <c r="E2015" s="186" t="s">
        <v>150</v>
      </c>
      <c r="F2015" s="238">
        <v>6.9450000000000003</v>
      </c>
      <c r="G2015" s="238">
        <v>0</v>
      </c>
      <c r="H2015" s="238">
        <v>0</v>
      </c>
      <c r="I2015" s="238">
        <v>0</v>
      </c>
      <c r="J2015" s="238">
        <v>0</v>
      </c>
      <c r="K2015" s="238">
        <v>0</v>
      </c>
      <c r="L2015" s="238">
        <v>7.6999999999999999E-2</v>
      </c>
      <c r="M2015" s="238">
        <v>0</v>
      </c>
      <c r="N2015" s="238">
        <v>0</v>
      </c>
      <c r="O2015" s="238">
        <v>0</v>
      </c>
      <c r="P2015" s="238">
        <v>0</v>
      </c>
      <c r="Q2015" s="238">
        <v>0</v>
      </c>
      <c r="R2015" s="238">
        <v>0</v>
      </c>
      <c r="S2015" s="238">
        <v>0</v>
      </c>
      <c r="T2015" s="238">
        <v>0</v>
      </c>
      <c r="U2015" s="238">
        <v>0</v>
      </c>
      <c r="V2015" s="238">
        <v>0</v>
      </c>
      <c r="W2015" s="238">
        <v>0</v>
      </c>
      <c r="X2015" s="238">
        <v>0.17899999999999999</v>
      </c>
      <c r="Y2015" s="238">
        <v>0.16800000000000001</v>
      </c>
      <c r="Z2015" s="238">
        <v>3.6739999999999999</v>
      </c>
      <c r="AA2015" s="246">
        <v>2.847</v>
      </c>
      <c r="AB2015" s="93"/>
    </row>
    <row r="2016" spans="1:28" ht="19.5" customHeight="1" x14ac:dyDescent="0.15">
      <c r="A2016" s="191"/>
      <c r="B2016" s="195" t="s">
        <v>20</v>
      </c>
      <c r="C2016" s="195"/>
      <c r="D2016" s="186" t="s">
        <v>164</v>
      </c>
      <c r="E2016" s="186" t="s">
        <v>184</v>
      </c>
      <c r="F2016" s="238">
        <v>0</v>
      </c>
      <c r="G2016" s="238">
        <v>0</v>
      </c>
      <c r="H2016" s="238">
        <v>0</v>
      </c>
      <c r="I2016" s="238">
        <v>0</v>
      </c>
      <c r="J2016" s="238">
        <v>0</v>
      </c>
      <c r="K2016" s="238">
        <v>0</v>
      </c>
      <c r="L2016" s="238">
        <v>0</v>
      </c>
      <c r="M2016" s="238">
        <v>0</v>
      </c>
      <c r="N2016" s="238">
        <v>0</v>
      </c>
      <c r="O2016" s="238">
        <v>0</v>
      </c>
      <c r="P2016" s="238">
        <v>0</v>
      </c>
      <c r="Q2016" s="238">
        <v>0</v>
      </c>
      <c r="R2016" s="238">
        <v>0</v>
      </c>
      <c r="S2016" s="238">
        <v>0</v>
      </c>
      <c r="T2016" s="238">
        <v>0</v>
      </c>
      <c r="U2016" s="238">
        <v>0</v>
      </c>
      <c r="V2016" s="238">
        <v>0</v>
      </c>
      <c r="W2016" s="238">
        <v>0</v>
      </c>
      <c r="X2016" s="238">
        <v>0</v>
      </c>
      <c r="Y2016" s="238">
        <v>0</v>
      </c>
      <c r="Z2016" s="238">
        <v>0</v>
      </c>
      <c r="AA2016" s="246">
        <v>0</v>
      </c>
      <c r="AB2016" s="93"/>
    </row>
    <row r="2017" spans="1:28" ht="19.5" customHeight="1" x14ac:dyDescent="0.15">
      <c r="A2017" s="191"/>
      <c r="B2017" s="195"/>
      <c r="C2017" s="195"/>
      <c r="D2017" s="195"/>
      <c r="E2017" s="186" t="s">
        <v>150</v>
      </c>
      <c r="F2017" s="238">
        <v>0</v>
      </c>
      <c r="G2017" s="238">
        <v>0</v>
      </c>
      <c r="H2017" s="238">
        <v>0</v>
      </c>
      <c r="I2017" s="238">
        <v>0</v>
      </c>
      <c r="J2017" s="238">
        <v>0</v>
      </c>
      <c r="K2017" s="238">
        <v>0</v>
      </c>
      <c r="L2017" s="238">
        <v>0</v>
      </c>
      <c r="M2017" s="238">
        <v>0</v>
      </c>
      <c r="N2017" s="238">
        <v>0</v>
      </c>
      <c r="O2017" s="238">
        <v>0</v>
      </c>
      <c r="P2017" s="238">
        <v>0</v>
      </c>
      <c r="Q2017" s="238">
        <v>0</v>
      </c>
      <c r="R2017" s="238">
        <v>0</v>
      </c>
      <c r="S2017" s="238">
        <v>0</v>
      </c>
      <c r="T2017" s="238">
        <v>0</v>
      </c>
      <c r="U2017" s="238">
        <v>0</v>
      </c>
      <c r="V2017" s="238">
        <v>0</v>
      </c>
      <c r="W2017" s="238">
        <v>0</v>
      </c>
      <c r="X2017" s="238">
        <v>0</v>
      </c>
      <c r="Y2017" s="238">
        <v>0</v>
      </c>
      <c r="Z2017" s="238">
        <v>0</v>
      </c>
      <c r="AA2017" s="246">
        <v>0</v>
      </c>
      <c r="AB2017" s="93"/>
    </row>
    <row r="2018" spans="1:28" ht="19.5" customHeight="1" x14ac:dyDescent="0.15">
      <c r="A2018" s="191"/>
      <c r="B2018" s="194"/>
      <c r="C2018" s="190" t="s">
        <v>165</v>
      </c>
      <c r="D2018" s="185"/>
      <c r="E2018" s="186" t="s">
        <v>184</v>
      </c>
      <c r="F2018" s="238">
        <v>728.67</v>
      </c>
      <c r="G2018" s="238">
        <v>0</v>
      </c>
      <c r="H2018" s="238">
        <v>0</v>
      </c>
      <c r="I2018" s="238">
        <v>0.2</v>
      </c>
      <c r="J2018" s="238">
        <v>9.93</v>
      </c>
      <c r="K2018" s="238">
        <v>3.61</v>
      </c>
      <c r="L2018" s="238">
        <v>8.58</v>
      </c>
      <c r="M2018" s="238">
        <v>9.7100000000000009</v>
      </c>
      <c r="N2018" s="238">
        <v>4.45</v>
      </c>
      <c r="O2018" s="238">
        <v>14.06</v>
      </c>
      <c r="P2018" s="238">
        <v>31.5</v>
      </c>
      <c r="Q2018" s="238">
        <v>89.34</v>
      </c>
      <c r="R2018" s="238">
        <v>80.849999999999994</v>
      </c>
      <c r="S2018" s="238">
        <v>137.83000000000001</v>
      </c>
      <c r="T2018" s="238">
        <v>126.83</v>
      </c>
      <c r="U2018" s="238">
        <v>78.459999999999994</v>
      </c>
      <c r="V2018" s="238">
        <v>67.2</v>
      </c>
      <c r="W2018" s="238">
        <v>19.350000000000001</v>
      </c>
      <c r="X2018" s="238">
        <v>34.700000000000003</v>
      </c>
      <c r="Y2018" s="238">
        <v>10.210000000000001</v>
      </c>
      <c r="Z2018" s="238">
        <v>1.71</v>
      </c>
      <c r="AA2018" s="246">
        <v>0.15</v>
      </c>
      <c r="AB2018" s="93"/>
    </row>
    <row r="2019" spans="1:28" ht="19.5" customHeight="1" thickBot="1" x14ac:dyDescent="0.2">
      <c r="A2019" s="196"/>
      <c r="B2019" s="197"/>
      <c r="C2019" s="197"/>
      <c r="D2019" s="198"/>
      <c r="E2019" s="199" t="s">
        <v>150</v>
      </c>
      <c r="F2019" s="238">
        <v>102.26</v>
      </c>
      <c r="G2019" s="249">
        <v>0</v>
      </c>
      <c r="H2019" s="248">
        <v>0</v>
      </c>
      <c r="I2019" s="248">
        <v>5.0000000000000001E-3</v>
      </c>
      <c r="J2019" s="248">
        <v>0.50600000000000001</v>
      </c>
      <c r="K2019" s="248">
        <v>0.253</v>
      </c>
      <c r="L2019" s="248">
        <v>0.77300000000000002</v>
      </c>
      <c r="M2019" s="248">
        <v>0.97099999999999997</v>
      </c>
      <c r="N2019" s="248">
        <v>0.49</v>
      </c>
      <c r="O2019" s="248">
        <v>1.69</v>
      </c>
      <c r="P2019" s="248">
        <v>4.0960000000000001</v>
      </c>
      <c r="Q2019" s="248">
        <v>12.516</v>
      </c>
      <c r="R2019" s="248">
        <v>11.641</v>
      </c>
      <c r="S2019" s="248">
        <v>19.994</v>
      </c>
      <c r="T2019" s="248">
        <v>18.47</v>
      </c>
      <c r="U2019" s="248">
        <v>11.457000000000001</v>
      </c>
      <c r="V2019" s="248">
        <v>9.8249999999999993</v>
      </c>
      <c r="W2019" s="248">
        <v>2.84</v>
      </c>
      <c r="X2019" s="248">
        <v>5.0039999999999996</v>
      </c>
      <c r="Y2019" s="248">
        <v>1.456</v>
      </c>
      <c r="Z2019" s="248">
        <v>0.251</v>
      </c>
      <c r="AA2019" s="247">
        <v>2.1999999999999999E-2</v>
      </c>
      <c r="AB2019" s="93"/>
    </row>
    <row r="2020" spans="1:28" ht="19.5" customHeight="1" x14ac:dyDescent="0.15">
      <c r="A2020" s="390" t="s">
        <v>119</v>
      </c>
      <c r="B2020" s="393" t="s">
        <v>120</v>
      </c>
      <c r="C2020" s="394"/>
      <c r="D2020" s="395"/>
      <c r="E2020" s="195" t="s">
        <v>184</v>
      </c>
      <c r="F2020" s="246">
        <v>5.82</v>
      </c>
    </row>
    <row r="2021" spans="1:28" ht="19.5" customHeight="1" x14ac:dyDescent="0.15">
      <c r="A2021" s="391"/>
      <c r="B2021" s="396" t="s">
        <v>206</v>
      </c>
      <c r="C2021" s="397"/>
      <c r="D2021" s="398"/>
      <c r="E2021" s="186" t="s">
        <v>184</v>
      </c>
      <c r="F2021" s="246">
        <v>0</v>
      </c>
    </row>
    <row r="2022" spans="1:28" ht="19.5" customHeight="1" x14ac:dyDescent="0.15">
      <c r="A2022" s="392"/>
      <c r="B2022" s="396" t="s">
        <v>207</v>
      </c>
      <c r="C2022" s="397"/>
      <c r="D2022" s="398"/>
      <c r="E2022" s="186" t="s">
        <v>184</v>
      </c>
      <c r="F2022" s="246">
        <v>5.82</v>
      </c>
    </row>
    <row r="2023" spans="1:28" ht="19.5" customHeight="1" thickBot="1" x14ac:dyDescent="0.2">
      <c r="A2023" s="399" t="s">
        <v>205</v>
      </c>
      <c r="B2023" s="400"/>
      <c r="C2023" s="400"/>
      <c r="D2023" s="401"/>
      <c r="E2023" s="200" t="s">
        <v>184</v>
      </c>
      <c r="F2023" s="245">
        <v>0</v>
      </c>
    </row>
  </sheetData>
  <mergeCells count="276">
    <mergeCell ref="A1982:AA1982"/>
    <mergeCell ref="A2020:A2022"/>
    <mergeCell ref="B2020:D2020"/>
    <mergeCell ref="B2021:D2021"/>
    <mergeCell ref="B2022:D2022"/>
    <mergeCell ref="A2023:D2023"/>
    <mergeCell ref="A1938:AA1938"/>
    <mergeCell ref="A1976:A1978"/>
    <mergeCell ref="B1976:D1976"/>
    <mergeCell ref="B1977:D1977"/>
    <mergeCell ref="B1978:D1978"/>
    <mergeCell ref="A1979:D1979"/>
    <mergeCell ref="A1894:AA1894"/>
    <mergeCell ref="A1932:A1934"/>
    <mergeCell ref="B1932:D1932"/>
    <mergeCell ref="B1933:D1933"/>
    <mergeCell ref="B1934:D1934"/>
    <mergeCell ref="A1935:D1935"/>
    <mergeCell ref="A1850:AA1850"/>
    <mergeCell ref="A1888:A1890"/>
    <mergeCell ref="B1888:D1888"/>
    <mergeCell ref="B1889:D1889"/>
    <mergeCell ref="B1890:D1890"/>
    <mergeCell ref="A1891:D1891"/>
    <mergeCell ref="A1806:AA1806"/>
    <mergeCell ref="A1844:A1846"/>
    <mergeCell ref="B1844:D1844"/>
    <mergeCell ref="B1845:D1845"/>
    <mergeCell ref="B1846:D1846"/>
    <mergeCell ref="A1847:D1847"/>
    <mergeCell ref="A1762:AA1762"/>
    <mergeCell ref="A1800:A1802"/>
    <mergeCell ref="B1800:D1800"/>
    <mergeCell ref="B1801:D1801"/>
    <mergeCell ref="B1802:D1802"/>
    <mergeCell ref="A1803:D1803"/>
    <mergeCell ref="A1718:AA1718"/>
    <mergeCell ref="A1756:A1758"/>
    <mergeCell ref="B1756:D1756"/>
    <mergeCell ref="B1757:D1757"/>
    <mergeCell ref="B1758:D1758"/>
    <mergeCell ref="A1759:D1759"/>
    <mergeCell ref="A1674:AA1674"/>
    <mergeCell ref="A1712:A1714"/>
    <mergeCell ref="B1712:D1712"/>
    <mergeCell ref="B1713:D1713"/>
    <mergeCell ref="B1714:D1714"/>
    <mergeCell ref="A1715:D1715"/>
    <mergeCell ref="A1630:AA1630"/>
    <mergeCell ref="A1668:A1670"/>
    <mergeCell ref="B1668:D1668"/>
    <mergeCell ref="B1669:D1669"/>
    <mergeCell ref="B1670:D1670"/>
    <mergeCell ref="A1671:D1671"/>
    <mergeCell ref="A1586:AA1586"/>
    <mergeCell ref="A1624:A1626"/>
    <mergeCell ref="B1624:D1624"/>
    <mergeCell ref="B1625:D1625"/>
    <mergeCell ref="B1626:D1626"/>
    <mergeCell ref="A1627:D1627"/>
    <mergeCell ref="A1542:AA1542"/>
    <mergeCell ref="A1580:A1582"/>
    <mergeCell ref="B1580:D1580"/>
    <mergeCell ref="B1581:D1581"/>
    <mergeCell ref="B1582:D1582"/>
    <mergeCell ref="A1583:D1583"/>
    <mergeCell ref="A1498:AA1498"/>
    <mergeCell ref="A1536:A1538"/>
    <mergeCell ref="B1536:D1536"/>
    <mergeCell ref="B1537:D1537"/>
    <mergeCell ref="B1538:D1538"/>
    <mergeCell ref="A1539:D1539"/>
    <mergeCell ref="A1454:AA1454"/>
    <mergeCell ref="A1492:A1494"/>
    <mergeCell ref="B1492:D1492"/>
    <mergeCell ref="B1493:D1493"/>
    <mergeCell ref="B1494:D1494"/>
    <mergeCell ref="A1495:D1495"/>
    <mergeCell ref="A1410:AA1410"/>
    <mergeCell ref="A1448:A1450"/>
    <mergeCell ref="B1448:D1448"/>
    <mergeCell ref="B1449:D1449"/>
    <mergeCell ref="B1450:D1450"/>
    <mergeCell ref="A1451:D1451"/>
    <mergeCell ref="A1366:AA1366"/>
    <mergeCell ref="A1404:A1406"/>
    <mergeCell ref="B1404:D1404"/>
    <mergeCell ref="B1405:D1405"/>
    <mergeCell ref="B1406:D1406"/>
    <mergeCell ref="A1407:D1407"/>
    <mergeCell ref="A1322:AA1322"/>
    <mergeCell ref="A1360:A1362"/>
    <mergeCell ref="B1360:D1360"/>
    <mergeCell ref="B1361:D1361"/>
    <mergeCell ref="B1362:D1362"/>
    <mergeCell ref="A1363:D1363"/>
    <mergeCell ref="A1278:AA1278"/>
    <mergeCell ref="A1316:A1318"/>
    <mergeCell ref="B1316:D1316"/>
    <mergeCell ref="B1317:D1317"/>
    <mergeCell ref="B1318:D1318"/>
    <mergeCell ref="A1319:D1319"/>
    <mergeCell ref="A1234:AA1234"/>
    <mergeCell ref="A1272:A1274"/>
    <mergeCell ref="B1272:D1272"/>
    <mergeCell ref="B1273:D1273"/>
    <mergeCell ref="B1274:D1274"/>
    <mergeCell ref="A1275:D1275"/>
    <mergeCell ref="A1190:AA1190"/>
    <mergeCell ref="A1228:A1230"/>
    <mergeCell ref="B1228:D1228"/>
    <mergeCell ref="B1229:D1229"/>
    <mergeCell ref="B1230:D1230"/>
    <mergeCell ref="A1231:D1231"/>
    <mergeCell ref="A1146:AA1146"/>
    <mergeCell ref="A1184:A1186"/>
    <mergeCell ref="B1184:D1184"/>
    <mergeCell ref="B1185:D1185"/>
    <mergeCell ref="B1186:D1186"/>
    <mergeCell ref="A1187:D1187"/>
    <mergeCell ref="A1102:AA1102"/>
    <mergeCell ref="A1140:A1142"/>
    <mergeCell ref="B1140:D1140"/>
    <mergeCell ref="B1141:D1141"/>
    <mergeCell ref="B1142:D1142"/>
    <mergeCell ref="A1143:D1143"/>
    <mergeCell ref="A1058:AA1058"/>
    <mergeCell ref="A1096:A1098"/>
    <mergeCell ref="B1096:D1096"/>
    <mergeCell ref="B1097:D1097"/>
    <mergeCell ref="B1098:D1098"/>
    <mergeCell ref="A1099:D1099"/>
    <mergeCell ref="A1014:AA1014"/>
    <mergeCell ref="A1052:A1054"/>
    <mergeCell ref="B1052:D1052"/>
    <mergeCell ref="B1053:D1053"/>
    <mergeCell ref="B1054:D1054"/>
    <mergeCell ref="A1055:D1055"/>
    <mergeCell ref="A970:AA970"/>
    <mergeCell ref="A1008:A1010"/>
    <mergeCell ref="B1008:D1008"/>
    <mergeCell ref="B1009:D1009"/>
    <mergeCell ref="B1010:D1010"/>
    <mergeCell ref="A1011:D1011"/>
    <mergeCell ref="A926:AA926"/>
    <mergeCell ref="A964:A966"/>
    <mergeCell ref="B964:D964"/>
    <mergeCell ref="B965:D965"/>
    <mergeCell ref="B966:D966"/>
    <mergeCell ref="A967:D967"/>
    <mergeCell ref="A882:AA882"/>
    <mergeCell ref="A920:A922"/>
    <mergeCell ref="B920:D920"/>
    <mergeCell ref="B921:D921"/>
    <mergeCell ref="B922:D922"/>
    <mergeCell ref="A923:D923"/>
    <mergeCell ref="A838:AA838"/>
    <mergeCell ref="A876:A878"/>
    <mergeCell ref="B876:D876"/>
    <mergeCell ref="B877:D877"/>
    <mergeCell ref="B878:D878"/>
    <mergeCell ref="A879:D879"/>
    <mergeCell ref="A794:AA794"/>
    <mergeCell ref="A832:A834"/>
    <mergeCell ref="B832:D832"/>
    <mergeCell ref="B833:D833"/>
    <mergeCell ref="B834:D834"/>
    <mergeCell ref="A835:D835"/>
    <mergeCell ref="A750:AA750"/>
    <mergeCell ref="A788:A790"/>
    <mergeCell ref="B788:D788"/>
    <mergeCell ref="B789:D789"/>
    <mergeCell ref="B790:D790"/>
    <mergeCell ref="A791:D791"/>
    <mergeCell ref="A706:AA706"/>
    <mergeCell ref="A744:A746"/>
    <mergeCell ref="B744:D744"/>
    <mergeCell ref="B745:D745"/>
    <mergeCell ref="B746:D746"/>
    <mergeCell ref="A747:D747"/>
    <mergeCell ref="A662:AA662"/>
    <mergeCell ref="A700:A702"/>
    <mergeCell ref="B700:D700"/>
    <mergeCell ref="B701:D701"/>
    <mergeCell ref="B702:D702"/>
    <mergeCell ref="A703:D703"/>
    <mergeCell ref="A618:AA618"/>
    <mergeCell ref="A656:A658"/>
    <mergeCell ref="B656:D656"/>
    <mergeCell ref="B657:D657"/>
    <mergeCell ref="B658:D658"/>
    <mergeCell ref="A659:D659"/>
    <mergeCell ref="A574:AA574"/>
    <mergeCell ref="A612:A614"/>
    <mergeCell ref="B612:D612"/>
    <mergeCell ref="B613:D613"/>
    <mergeCell ref="B614:D614"/>
    <mergeCell ref="A615:D615"/>
    <mergeCell ref="A530:AA530"/>
    <mergeCell ref="A568:A570"/>
    <mergeCell ref="B568:D568"/>
    <mergeCell ref="B569:D569"/>
    <mergeCell ref="B570:D570"/>
    <mergeCell ref="A571:D571"/>
    <mergeCell ref="A486:AA486"/>
    <mergeCell ref="A524:A526"/>
    <mergeCell ref="B524:D524"/>
    <mergeCell ref="B525:D525"/>
    <mergeCell ref="B526:D526"/>
    <mergeCell ref="A527:D527"/>
    <mergeCell ref="A442:AA442"/>
    <mergeCell ref="A480:A482"/>
    <mergeCell ref="B480:D480"/>
    <mergeCell ref="B481:D481"/>
    <mergeCell ref="B482:D482"/>
    <mergeCell ref="A483:D483"/>
    <mergeCell ref="A398:AA398"/>
    <mergeCell ref="A436:A438"/>
    <mergeCell ref="B436:D436"/>
    <mergeCell ref="B437:D437"/>
    <mergeCell ref="B438:D438"/>
    <mergeCell ref="A439:D439"/>
    <mergeCell ref="A354:AA354"/>
    <mergeCell ref="A392:A394"/>
    <mergeCell ref="B392:D392"/>
    <mergeCell ref="B393:D393"/>
    <mergeCell ref="B394:D394"/>
    <mergeCell ref="A395:D395"/>
    <mergeCell ref="A310:AA310"/>
    <mergeCell ref="A348:A350"/>
    <mergeCell ref="B348:D348"/>
    <mergeCell ref="B349:D349"/>
    <mergeCell ref="B350:D350"/>
    <mergeCell ref="A351:D351"/>
    <mergeCell ref="A266:AA266"/>
    <mergeCell ref="A304:A306"/>
    <mergeCell ref="B304:D304"/>
    <mergeCell ref="B305:D305"/>
    <mergeCell ref="B306:D306"/>
    <mergeCell ref="A307:D307"/>
    <mergeCell ref="A222:AA222"/>
    <mergeCell ref="A260:A262"/>
    <mergeCell ref="B260:D260"/>
    <mergeCell ref="B261:D261"/>
    <mergeCell ref="B262:D262"/>
    <mergeCell ref="A263:D263"/>
    <mergeCell ref="A178:AA178"/>
    <mergeCell ref="A216:A218"/>
    <mergeCell ref="B216:D216"/>
    <mergeCell ref="B217:D217"/>
    <mergeCell ref="B218:D218"/>
    <mergeCell ref="A219:D219"/>
    <mergeCell ref="A134:AA134"/>
    <mergeCell ref="A172:A174"/>
    <mergeCell ref="B172:D172"/>
    <mergeCell ref="B173:D173"/>
    <mergeCell ref="B174:D174"/>
    <mergeCell ref="A175:D175"/>
    <mergeCell ref="A90:AA90"/>
    <mergeCell ref="A128:A130"/>
    <mergeCell ref="B128:D128"/>
    <mergeCell ref="B129:D129"/>
    <mergeCell ref="B130:D130"/>
    <mergeCell ref="A131:D131"/>
    <mergeCell ref="A46:AA46"/>
    <mergeCell ref="A84:A86"/>
    <mergeCell ref="B84:D84"/>
    <mergeCell ref="B85:D85"/>
    <mergeCell ref="B86:D86"/>
    <mergeCell ref="A87:D87"/>
    <mergeCell ref="A2:AA2"/>
    <mergeCell ref="A40:A42"/>
    <mergeCell ref="B40:D40"/>
    <mergeCell ref="B41:D41"/>
    <mergeCell ref="B42:D42"/>
    <mergeCell ref="A43:D43"/>
  </mergeCells>
  <phoneticPr fontId="3"/>
  <printOptions horizontalCentered="1" verticalCentered="1"/>
  <pageMargins left="0.78740157480314965" right="0.59055118110236227" top="1.1811023622047245" bottom="0.98425196850393704" header="0.51181102362204722" footer="0.51181102362204722"/>
  <pageSetup paperSize="9" scale="53" firstPageNumber="41" pageOrder="overThenDown" orientation="landscape" useFirstPageNumber="1" r:id="rId1"/>
  <headerFooter alignWithMargins="0"/>
  <rowBreaks count="45" manualBreakCount="45">
    <brk id="44" max="16383" man="1"/>
    <brk id="88" max="16383" man="1"/>
    <brk id="132" max="16383" man="1"/>
    <brk id="176" max="16383" man="1"/>
    <brk id="220" max="16383" man="1"/>
    <brk id="264" max="16383" man="1"/>
    <brk id="308" max="16383" man="1"/>
    <brk id="352" max="16383" man="1"/>
    <brk id="396" max="16383" man="1"/>
    <brk id="440" max="16383" man="1"/>
    <brk id="484" max="16383" man="1"/>
    <brk id="528" max="16383" man="1"/>
    <brk id="572" max="16383" man="1"/>
    <brk id="616" max="16383" man="1"/>
    <brk id="660" max="16383" man="1"/>
    <brk id="704" max="16383" man="1"/>
    <brk id="748" max="16383" man="1"/>
    <brk id="792" max="16383" man="1"/>
    <brk id="836" max="16383" man="1"/>
    <brk id="880" max="16383" man="1"/>
    <brk id="924" max="16383" man="1"/>
    <brk id="968" max="16383" man="1"/>
    <brk id="1012" max="16383" man="1"/>
    <brk id="1056" max="16383" man="1"/>
    <brk id="1100" max="16383" man="1"/>
    <brk id="1144" max="16383" man="1"/>
    <brk id="1188" max="16383" man="1"/>
    <brk id="1232" max="16383" man="1"/>
    <brk id="1276" max="16383" man="1"/>
    <brk id="1320" max="16383" man="1"/>
    <brk id="1364" max="16383" man="1"/>
    <brk id="1408" max="16383" man="1"/>
    <brk id="1452" max="16383" man="1"/>
    <brk id="1496" max="16383" man="1"/>
    <brk id="1540" max="16383" man="1"/>
    <brk id="1584" max="16383" man="1"/>
    <brk id="1628" max="16383" man="1"/>
    <brk id="1672" max="16383" man="1"/>
    <brk id="1716" max="16383" man="1"/>
    <brk id="1760" max="16383" man="1"/>
    <brk id="1804" max="16383" man="1"/>
    <brk id="1848" max="16383" man="1"/>
    <brk id="1892" max="16383" man="1"/>
    <brk id="1936" max="16383" man="1"/>
    <brk id="198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51"/>
  <sheetViews>
    <sheetView view="pageBreakPreview" zoomScale="70" zoomScaleNormal="75" zoomScaleSheetLayoutView="70" workbookViewId="0">
      <selection activeCell="K23" sqref="K23"/>
    </sheetView>
  </sheetViews>
  <sheetFormatPr defaultColWidth="10.625" defaultRowHeight="14.25" x14ac:dyDescent="0.15"/>
  <cols>
    <col min="1" max="1" width="1.625" style="73" customWidth="1"/>
    <col min="2" max="2" width="2.625" style="73" customWidth="1"/>
    <col min="3" max="3" width="12.625" style="73" customWidth="1"/>
    <col min="4" max="4" width="6.625" style="73" customWidth="1"/>
    <col min="5" max="29" width="8.625" style="73" customWidth="1"/>
    <col min="30" max="30" width="11.375" style="73" customWidth="1"/>
    <col min="31" max="31" width="1.25" style="73" customWidth="1"/>
    <col min="32" max="16384" width="10.625" style="73"/>
  </cols>
  <sheetData>
    <row r="1" spans="2:31" s="33" customFormat="1" ht="17.25" customHeight="1" x14ac:dyDescent="0.15">
      <c r="B1" s="33" t="s">
        <v>558</v>
      </c>
    </row>
    <row r="2" spans="2:31" ht="17.25" customHeight="1" thickBot="1" x14ac:dyDescent="0.2">
      <c r="C2" s="2"/>
      <c r="D2" s="2"/>
      <c r="E2" s="2"/>
      <c r="F2" s="2"/>
      <c r="G2" s="2"/>
      <c r="H2" s="2"/>
      <c r="I2" s="2"/>
      <c r="J2" s="2"/>
      <c r="K2" s="2"/>
      <c r="L2" s="2"/>
      <c r="M2" s="2"/>
      <c r="N2" s="2"/>
      <c r="O2" s="2"/>
      <c r="P2" s="2"/>
      <c r="Q2" s="2"/>
      <c r="R2" s="2"/>
      <c r="S2" s="2"/>
      <c r="T2" s="2"/>
      <c r="U2" s="2"/>
      <c r="V2" s="2"/>
      <c r="W2" s="2"/>
      <c r="X2" s="2"/>
      <c r="Y2" s="2"/>
      <c r="Z2" s="2"/>
      <c r="AA2" s="2" t="s">
        <v>28</v>
      </c>
      <c r="AB2" s="2"/>
      <c r="AC2" s="2"/>
      <c r="AD2" s="2"/>
    </row>
    <row r="3" spans="2:31" ht="17.25" customHeight="1" x14ac:dyDescent="0.15">
      <c r="B3" s="5"/>
      <c r="C3" s="6"/>
      <c r="D3" s="6"/>
      <c r="E3" s="7"/>
      <c r="F3" s="8" t="s">
        <v>0</v>
      </c>
      <c r="G3" s="9"/>
      <c r="H3" s="9"/>
      <c r="I3" s="9"/>
      <c r="J3" s="9"/>
      <c r="K3" s="9"/>
      <c r="L3" s="9"/>
      <c r="M3" s="9"/>
      <c r="N3" s="9"/>
      <c r="O3" s="9"/>
      <c r="P3" s="9"/>
      <c r="Q3" s="9"/>
      <c r="R3" s="9"/>
      <c r="S3" s="9"/>
      <c r="T3" s="9"/>
      <c r="U3" s="9"/>
      <c r="V3" s="9"/>
      <c r="W3" s="9"/>
      <c r="X3" s="9"/>
      <c r="Y3" s="9"/>
      <c r="Z3" s="9"/>
      <c r="AA3" s="8" t="s">
        <v>208</v>
      </c>
      <c r="AB3" s="9"/>
      <c r="AC3" s="9"/>
      <c r="AD3" s="7"/>
      <c r="AE3" s="11"/>
    </row>
    <row r="4" spans="2:31" ht="17.25" customHeight="1" x14ac:dyDescent="0.15">
      <c r="B4" s="1" t="s">
        <v>1</v>
      </c>
      <c r="C4" s="2"/>
      <c r="D4" s="2"/>
      <c r="E4" s="12" t="s">
        <v>2</v>
      </c>
      <c r="F4" s="13" t="s">
        <v>3</v>
      </c>
      <c r="G4" s="14"/>
      <c r="H4" s="14"/>
      <c r="I4" s="14"/>
      <c r="J4" s="14"/>
      <c r="K4" s="14"/>
      <c r="L4" s="14"/>
      <c r="M4" s="14"/>
      <c r="N4" s="14"/>
      <c r="O4" s="13" t="s">
        <v>4</v>
      </c>
      <c r="P4" s="14"/>
      <c r="Q4" s="14"/>
      <c r="R4" s="14"/>
      <c r="S4" s="14"/>
      <c r="T4" s="14"/>
      <c r="U4" s="14"/>
      <c r="V4" s="14"/>
      <c r="W4" s="14"/>
      <c r="X4" s="14"/>
      <c r="Y4" s="14"/>
      <c r="Z4" s="14"/>
      <c r="AA4" s="16"/>
      <c r="AB4" s="16"/>
      <c r="AC4" s="16"/>
      <c r="AD4" s="12" t="s">
        <v>205</v>
      </c>
      <c r="AE4" s="11"/>
    </row>
    <row r="5" spans="2:31" ht="17.25" customHeight="1" x14ac:dyDescent="0.15">
      <c r="B5" s="1"/>
      <c r="C5" s="2"/>
      <c r="D5" s="2"/>
      <c r="E5" s="12"/>
      <c r="F5" s="13" t="s">
        <v>5</v>
      </c>
      <c r="G5" s="14"/>
      <c r="H5" s="14"/>
      <c r="I5" s="13" t="s">
        <v>6</v>
      </c>
      <c r="J5" s="14"/>
      <c r="K5" s="14"/>
      <c r="L5" s="13" t="s">
        <v>7</v>
      </c>
      <c r="M5" s="14"/>
      <c r="N5" s="14"/>
      <c r="O5" s="13" t="s">
        <v>8</v>
      </c>
      <c r="P5" s="14"/>
      <c r="Q5" s="14"/>
      <c r="R5" s="13" t="s">
        <v>6</v>
      </c>
      <c r="S5" s="14"/>
      <c r="T5" s="14"/>
      <c r="U5" s="13" t="s">
        <v>7</v>
      </c>
      <c r="V5" s="14"/>
      <c r="W5" s="14"/>
      <c r="X5" s="13" t="s">
        <v>9</v>
      </c>
      <c r="Y5" s="14"/>
      <c r="Z5" s="14"/>
      <c r="AA5" s="12" t="s">
        <v>2</v>
      </c>
      <c r="AB5" s="37" t="s">
        <v>206</v>
      </c>
      <c r="AC5" s="37" t="s">
        <v>207</v>
      </c>
      <c r="AD5" s="12"/>
      <c r="AE5" s="11"/>
    </row>
    <row r="6" spans="2:31" ht="17.25" customHeight="1" x14ac:dyDescent="0.15">
      <c r="B6" s="11"/>
      <c r="E6" s="15"/>
      <c r="F6" s="16" t="s">
        <v>2</v>
      </c>
      <c r="G6" s="16" t="s">
        <v>10</v>
      </c>
      <c r="H6" s="16" t="s">
        <v>11</v>
      </c>
      <c r="I6" s="16" t="s">
        <v>2</v>
      </c>
      <c r="J6" s="16" t="s">
        <v>10</v>
      </c>
      <c r="K6" s="16" t="s">
        <v>11</v>
      </c>
      <c r="L6" s="16" t="s">
        <v>2</v>
      </c>
      <c r="M6" s="16" t="s">
        <v>10</v>
      </c>
      <c r="N6" s="16" t="s">
        <v>11</v>
      </c>
      <c r="O6" s="16" t="s">
        <v>2</v>
      </c>
      <c r="P6" s="41" t="s">
        <v>10</v>
      </c>
      <c r="Q6" s="42" t="s">
        <v>11</v>
      </c>
      <c r="R6" s="16" t="s">
        <v>2</v>
      </c>
      <c r="S6" s="16" t="s">
        <v>10</v>
      </c>
      <c r="T6" s="16" t="s">
        <v>11</v>
      </c>
      <c r="U6" s="16" t="s">
        <v>2</v>
      </c>
      <c r="V6" s="16" t="s">
        <v>10</v>
      </c>
      <c r="W6" s="16" t="s">
        <v>11</v>
      </c>
      <c r="X6" s="16" t="s">
        <v>2</v>
      </c>
      <c r="Y6" s="16" t="s">
        <v>10</v>
      </c>
      <c r="Z6" s="16" t="s">
        <v>11</v>
      </c>
      <c r="AA6" s="15"/>
      <c r="AB6" s="15"/>
      <c r="AC6" s="15"/>
      <c r="AD6" s="15"/>
      <c r="AE6" s="11"/>
    </row>
    <row r="7" spans="2:31" ht="17.25" customHeight="1" x14ac:dyDescent="0.15">
      <c r="B7" s="45" t="s">
        <v>12</v>
      </c>
      <c r="C7" s="14"/>
      <c r="D7" s="16" t="s">
        <v>13</v>
      </c>
      <c r="E7" s="232">
        <f t="shared" ref="E7:E26" si="0">F7+O7+AA7+AD7</f>
        <v>238337.01000000499</v>
      </c>
      <c r="F7" s="232">
        <v>131155.04000000292</v>
      </c>
      <c r="G7" s="232">
        <v>129376.18000000293</v>
      </c>
      <c r="H7" s="232">
        <v>1778.86</v>
      </c>
      <c r="I7" s="232">
        <v>127588.98000000294</v>
      </c>
      <c r="J7" s="232">
        <v>126333.67000000294</v>
      </c>
      <c r="K7" s="232">
        <v>1255.31</v>
      </c>
      <c r="L7" s="232">
        <v>3566.0599999999995</v>
      </c>
      <c r="M7" s="232">
        <v>3042.5099999999993</v>
      </c>
      <c r="N7" s="232">
        <v>523.54999999999995</v>
      </c>
      <c r="O7" s="232">
        <v>99737.570000002059</v>
      </c>
      <c r="P7" s="232">
        <v>15222.499999999953</v>
      </c>
      <c r="Q7" s="232">
        <v>84515.070000002102</v>
      </c>
      <c r="R7" s="232">
        <v>0</v>
      </c>
      <c r="S7" s="232">
        <v>0</v>
      </c>
      <c r="T7" s="232">
        <v>0</v>
      </c>
      <c r="U7" s="232">
        <v>3030.1399999999994</v>
      </c>
      <c r="V7" s="232">
        <v>1531.0999999999992</v>
      </c>
      <c r="W7" s="232">
        <v>1499.04</v>
      </c>
      <c r="X7" s="232">
        <v>96707.430000002059</v>
      </c>
      <c r="Y7" s="232">
        <v>13691.399999999954</v>
      </c>
      <c r="Z7" s="232">
        <v>83016.030000002109</v>
      </c>
      <c r="AA7" s="232">
        <v>7179.2299999999859</v>
      </c>
      <c r="AB7" s="232">
        <v>5247.2299999999868</v>
      </c>
      <c r="AC7" s="232">
        <v>1931.9999999999991</v>
      </c>
      <c r="AD7" s="232">
        <v>265.17</v>
      </c>
      <c r="AE7" s="11"/>
    </row>
    <row r="8" spans="2:31" ht="17.25" customHeight="1" x14ac:dyDescent="0.15">
      <c r="B8" s="18"/>
      <c r="D8" s="16" t="s">
        <v>14</v>
      </c>
      <c r="E8" s="232">
        <f t="shared" si="0"/>
        <v>53114.111999999208</v>
      </c>
      <c r="F8" s="232">
        <v>38405.962999999436</v>
      </c>
      <c r="G8" s="232">
        <v>38240.718999999437</v>
      </c>
      <c r="H8" s="232">
        <v>165.24399999999991</v>
      </c>
      <c r="I8" s="232">
        <v>37975.066999999435</v>
      </c>
      <c r="J8" s="232">
        <v>37858.238999999434</v>
      </c>
      <c r="K8" s="232">
        <v>116.82799999999995</v>
      </c>
      <c r="L8" s="232">
        <v>430.89600000000013</v>
      </c>
      <c r="M8" s="232">
        <v>382.48000000000013</v>
      </c>
      <c r="N8" s="232">
        <v>48.415999999999983</v>
      </c>
      <c r="O8" s="232">
        <v>14708.148999999768</v>
      </c>
      <c r="P8" s="232">
        <v>3590.0159999999914</v>
      </c>
      <c r="Q8" s="232">
        <v>11118.132999999776</v>
      </c>
      <c r="R8" s="232">
        <v>0</v>
      </c>
      <c r="S8" s="232">
        <v>0</v>
      </c>
      <c r="T8" s="232">
        <v>0</v>
      </c>
      <c r="U8" s="232">
        <v>411.86300000000011</v>
      </c>
      <c r="V8" s="232">
        <v>264.00600000000009</v>
      </c>
      <c r="W8" s="232">
        <v>147.85700000000003</v>
      </c>
      <c r="X8" s="232">
        <v>14296.285999999767</v>
      </c>
      <c r="Y8" s="232">
        <v>3326.0099999999911</v>
      </c>
      <c r="Z8" s="232">
        <v>10970.275999999776</v>
      </c>
      <c r="AA8" s="230">
        <v>0</v>
      </c>
      <c r="AB8" s="230">
        <v>0</v>
      </c>
      <c r="AC8" s="230">
        <v>0</v>
      </c>
      <c r="AD8" s="230">
        <v>0</v>
      </c>
      <c r="AE8" s="11"/>
    </row>
    <row r="9" spans="2:31" ht="17.25" customHeight="1" x14ac:dyDescent="0.15">
      <c r="B9" s="17"/>
      <c r="C9" s="4" t="s">
        <v>15</v>
      </c>
      <c r="D9" s="16" t="s">
        <v>13</v>
      </c>
      <c r="E9" s="232">
        <f t="shared" si="0"/>
        <v>42801.079999999994</v>
      </c>
      <c r="F9" s="232">
        <v>29418.190000000002</v>
      </c>
      <c r="G9" s="232">
        <v>28914.79</v>
      </c>
      <c r="H9" s="232">
        <v>503.4</v>
      </c>
      <c r="I9" s="232">
        <v>28473.93</v>
      </c>
      <c r="J9" s="232">
        <v>28145.08</v>
      </c>
      <c r="K9" s="232">
        <v>328.84999999999997</v>
      </c>
      <c r="L9" s="232">
        <v>944.25999999999976</v>
      </c>
      <c r="M9" s="232">
        <v>769.70999999999981</v>
      </c>
      <c r="N9" s="232">
        <v>174.54999999999998</v>
      </c>
      <c r="O9" s="232">
        <v>12080.689999999993</v>
      </c>
      <c r="P9" s="232">
        <v>1441.1200000000003</v>
      </c>
      <c r="Q9" s="232">
        <v>10639.569999999992</v>
      </c>
      <c r="R9" s="232">
        <v>0</v>
      </c>
      <c r="S9" s="237">
        <v>0</v>
      </c>
      <c r="T9" s="232">
        <v>0</v>
      </c>
      <c r="U9" s="232">
        <v>647.87000000000012</v>
      </c>
      <c r="V9" s="232">
        <v>152.29000000000002</v>
      </c>
      <c r="W9" s="232">
        <v>495.58000000000004</v>
      </c>
      <c r="X9" s="232">
        <v>11432.819999999992</v>
      </c>
      <c r="Y9" s="232">
        <v>1288.8300000000004</v>
      </c>
      <c r="Z9" s="232">
        <v>10143.989999999993</v>
      </c>
      <c r="AA9" s="232">
        <v>1039.28</v>
      </c>
      <c r="AB9" s="232">
        <v>752.04</v>
      </c>
      <c r="AC9" s="232">
        <v>287.24</v>
      </c>
      <c r="AD9" s="232">
        <v>262.92</v>
      </c>
      <c r="AE9" s="11"/>
    </row>
    <row r="10" spans="2:31" ht="17.25" customHeight="1" x14ac:dyDescent="0.15">
      <c r="B10" s="18" t="s">
        <v>16</v>
      </c>
      <c r="C10" s="36"/>
      <c r="D10" s="16" t="s">
        <v>14</v>
      </c>
      <c r="E10" s="232">
        <f t="shared" si="0"/>
        <v>9683.3639999999978</v>
      </c>
      <c r="F10" s="232">
        <v>7907.2009999999955</v>
      </c>
      <c r="G10" s="232">
        <v>7858.2549999999956</v>
      </c>
      <c r="H10" s="232">
        <v>48.945999999999998</v>
      </c>
      <c r="I10" s="232">
        <v>7794.3219999999956</v>
      </c>
      <c r="J10" s="232">
        <v>7760.9149999999954</v>
      </c>
      <c r="K10" s="232">
        <v>33.406999999999996</v>
      </c>
      <c r="L10" s="232">
        <v>112.879</v>
      </c>
      <c r="M10" s="232">
        <v>97.34</v>
      </c>
      <c r="N10" s="232">
        <v>15.538999999999998</v>
      </c>
      <c r="O10" s="232">
        <v>1776.1630000000014</v>
      </c>
      <c r="P10" s="232">
        <v>342.60099999999994</v>
      </c>
      <c r="Q10" s="232">
        <v>1433.5620000000015</v>
      </c>
      <c r="R10" s="232">
        <v>0</v>
      </c>
      <c r="S10" s="237">
        <v>0</v>
      </c>
      <c r="T10" s="232">
        <v>0</v>
      </c>
      <c r="U10" s="232">
        <v>75.981000000000023</v>
      </c>
      <c r="V10" s="232">
        <v>26.877000000000002</v>
      </c>
      <c r="W10" s="232">
        <v>49.104000000000013</v>
      </c>
      <c r="X10" s="232">
        <v>1700.1820000000014</v>
      </c>
      <c r="Y10" s="232">
        <v>315.72399999999993</v>
      </c>
      <c r="Z10" s="232">
        <v>1384.4580000000014</v>
      </c>
      <c r="AA10" s="230">
        <v>0</v>
      </c>
      <c r="AB10" s="230">
        <v>0</v>
      </c>
      <c r="AC10" s="230">
        <v>0</v>
      </c>
      <c r="AD10" s="230">
        <v>0</v>
      </c>
      <c r="AE10" s="11"/>
    </row>
    <row r="11" spans="2:31" ht="17.25" customHeight="1" x14ac:dyDescent="0.15">
      <c r="B11" s="18"/>
      <c r="C11" s="4" t="s">
        <v>17</v>
      </c>
      <c r="D11" s="16" t="s">
        <v>13</v>
      </c>
      <c r="E11" s="232">
        <f t="shared" si="0"/>
        <v>15645.98000000001</v>
      </c>
      <c r="F11" s="232">
        <v>14648.38000000001</v>
      </c>
      <c r="G11" s="232">
        <v>14612.500000000011</v>
      </c>
      <c r="H11" s="232">
        <v>35.879999999999995</v>
      </c>
      <c r="I11" s="232">
        <v>14575.750000000011</v>
      </c>
      <c r="J11" s="232">
        <v>14548.160000000011</v>
      </c>
      <c r="K11" s="232">
        <v>27.589999999999996</v>
      </c>
      <c r="L11" s="232">
        <v>72.63</v>
      </c>
      <c r="M11" s="232">
        <v>64.339999999999989</v>
      </c>
      <c r="N11" s="230">
        <v>8.2899999999999991</v>
      </c>
      <c r="O11" s="232">
        <v>871.06000000000006</v>
      </c>
      <c r="P11" s="232">
        <v>111.22</v>
      </c>
      <c r="Q11" s="232">
        <v>759.84</v>
      </c>
      <c r="R11" s="237">
        <v>0</v>
      </c>
      <c r="S11" s="237">
        <v>0</v>
      </c>
      <c r="T11" s="232">
        <v>0</v>
      </c>
      <c r="U11" s="232">
        <v>18.560000000000002</v>
      </c>
      <c r="V11" s="232">
        <v>17.64</v>
      </c>
      <c r="W11" s="232">
        <v>0.91999999999999993</v>
      </c>
      <c r="X11" s="232">
        <v>852.50000000000011</v>
      </c>
      <c r="Y11" s="232">
        <v>93.58</v>
      </c>
      <c r="Z11" s="232">
        <v>758.92000000000007</v>
      </c>
      <c r="AA11" s="232">
        <v>126.54</v>
      </c>
      <c r="AB11" s="232">
        <v>41.429999999999993</v>
      </c>
      <c r="AC11" s="232">
        <v>85.110000000000014</v>
      </c>
      <c r="AD11" s="230">
        <v>0</v>
      </c>
      <c r="AE11" s="11"/>
    </row>
    <row r="12" spans="2:31" ht="17.25" customHeight="1" x14ac:dyDescent="0.15">
      <c r="B12" s="18" t="s">
        <v>18</v>
      </c>
      <c r="C12" s="36"/>
      <c r="D12" s="16" t="s">
        <v>14</v>
      </c>
      <c r="E12" s="232">
        <f t="shared" si="0"/>
        <v>3808.7069999999985</v>
      </c>
      <c r="F12" s="232">
        <v>3682.7949999999987</v>
      </c>
      <c r="G12" s="232">
        <v>3679.6419999999989</v>
      </c>
      <c r="H12" s="232">
        <v>3.1530000000000005</v>
      </c>
      <c r="I12" s="232">
        <v>3673.4589999999989</v>
      </c>
      <c r="J12" s="232">
        <v>3671.1509999999989</v>
      </c>
      <c r="K12" s="232">
        <v>2.3080000000000003</v>
      </c>
      <c r="L12" s="232">
        <v>9.3360000000000003</v>
      </c>
      <c r="M12" s="232">
        <v>8.4909999999999997</v>
      </c>
      <c r="N12" s="230">
        <v>0.84499999999999997</v>
      </c>
      <c r="O12" s="232">
        <v>125.91200000000002</v>
      </c>
      <c r="P12" s="232">
        <v>25.334000000000003</v>
      </c>
      <c r="Q12" s="232">
        <v>100.57800000000002</v>
      </c>
      <c r="R12" s="237">
        <v>0</v>
      </c>
      <c r="S12" s="237">
        <v>0</v>
      </c>
      <c r="T12" s="237">
        <v>0</v>
      </c>
      <c r="U12" s="232">
        <v>3.5100000000000002</v>
      </c>
      <c r="V12" s="232">
        <v>3.411</v>
      </c>
      <c r="W12" s="232">
        <v>9.8999999999999991E-2</v>
      </c>
      <c r="X12" s="232">
        <v>122.40200000000002</v>
      </c>
      <c r="Y12" s="232">
        <v>21.923000000000002</v>
      </c>
      <c r="Z12" s="232">
        <v>100.47900000000001</v>
      </c>
      <c r="AA12" s="230">
        <v>0</v>
      </c>
      <c r="AB12" s="230">
        <v>0</v>
      </c>
      <c r="AC12" s="230">
        <v>0</v>
      </c>
      <c r="AD12" s="230">
        <v>0</v>
      </c>
      <c r="AE12" s="11"/>
    </row>
    <row r="13" spans="2:31" ht="17.25" customHeight="1" x14ac:dyDescent="0.15">
      <c r="B13" s="18"/>
      <c r="C13" s="4" t="s">
        <v>19</v>
      </c>
      <c r="D13" s="16" t="s">
        <v>13</v>
      </c>
      <c r="E13" s="232">
        <f t="shared" si="0"/>
        <v>14077.12999999999</v>
      </c>
      <c r="F13" s="232">
        <v>8066.4499999999953</v>
      </c>
      <c r="G13" s="232">
        <v>7780.1099999999951</v>
      </c>
      <c r="H13" s="232">
        <v>286.33999999999997</v>
      </c>
      <c r="I13" s="232">
        <v>7605.1499999999951</v>
      </c>
      <c r="J13" s="232">
        <v>7387.5899999999947</v>
      </c>
      <c r="K13" s="232">
        <v>217.55999999999997</v>
      </c>
      <c r="L13" s="232">
        <v>461.29999999999995</v>
      </c>
      <c r="M13" s="232">
        <v>392.52</v>
      </c>
      <c r="N13" s="232">
        <v>68.78</v>
      </c>
      <c r="O13" s="232">
        <v>5618.1799999999957</v>
      </c>
      <c r="P13" s="232">
        <v>954.30000000000018</v>
      </c>
      <c r="Q13" s="232">
        <v>4663.8799999999956</v>
      </c>
      <c r="R13" s="237">
        <v>0</v>
      </c>
      <c r="S13" s="237">
        <v>0</v>
      </c>
      <c r="T13" s="237">
        <v>0</v>
      </c>
      <c r="U13" s="232">
        <v>297.88</v>
      </c>
      <c r="V13" s="232">
        <v>96.970000000000013</v>
      </c>
      <c r="W13" s="232">
        <v>200.91</v>
      </c>
      <c r="X13" s="232">
        <v>5320.2999999999956</v>
      </c>
      <c r="Y13" s="232">
        <v>857.33000000000015</v>
      </c>
      <c r="Z13" s="232">
        <v>4462.9699999999957</v>
      </c>
      <c r="AA13" s="232">
        <v>392.5</v>
      </c>
      <c r="AB13" s="232">
        <v>280.72000000000003</v>
      </c>
      <c r="AC13" s="232">
        <v>111.77999999999996</v>
      </c>
      <c r="AD13" s="230">
        <v>0</v>
      </c>
      <c r="AE13" s="11"/>
    </row>
    <row r="14" spans="2:31" ht="17.25" customHeight="1" x14ac:dyDescent="0.15">
      <c r="B14" s="18" t="s">
        <v>20</v>
      </c>
      <c r="C14" s="36" t="s">
        <v>21</v>
      </c>
      <c r="D14" s="16" t="s">
        <v>14</v>
      </c>
      <c r="E14" s="232">
        <f t="shared" si="0"/>
        <v>3149.1639999999979</v>
      </c>
      <c r="F14" s="232">
        <v>2298.8659999999973</v>
      </c>
      <c r="G14" s="232">
        <v>2271.5529999999972</v>
      </c>
      <c r="H14" s="232">
        <v>27.312999999999992</v>
      </c>
      <c r="I14" s="232">
        <v>2241.2969999999973</v>
      </c>
      <c r="J14" s="232">
        <v>2220.2369999999974</v>
      </c>
      <c r="K14" s="232">
        <v>21.059999999999992</v>
      </c>
      <c r="L14" s="232">
        <v>57.568999999999996</v>
      </c>
      <c r="M14" s="232">
        <v>51.315999999999995</v>
      </c>
      <c r="N14" s="232">
        <v>6.2530000000000001</v>
      </c>
      <c r="O14" s="232">
        <v>850.2980000000008</v>
      </c>
      <c r="P14" s="232">
        <v>227.70099999999994</v>
      </c>
      <c r="Q14" s="232">
        <v>622.59700000000089</v>
      </c>
      <c r="R14" s="237">
        <v>0</v>
      </c>
      <c r="S14" s="237">
        <v>0</v>
      </c>
      <c r="T14" s="237">
        <v>0</v>
      </c>
      <c r="U14" s="232">
        <v>36.904000000000003</v>
      </c>
      <c r="V14" s="232">
        <v>17.010000000000002</v>
      </c>
      <c r="W14" s="232">
        <v>19.894000000000002</v>
      </c>
      <c r="X14" s="232">
        <v>813.3940000000008</v>
      </c>
      <c r="Y14" s="232">
        <v>210.69099999999995</v>
      </c>
      <c r="Z14" s="232">
        <v>602.70300000000088</v>
      </c>
      <c r="AA14" s="230">
        <v>0</v>
      </c>
      <c r="AB14" s="230">
        <v>0</v>
      </c>
      <c r="AC14" s="230">
        <v>0</v>
      </c>
      <c r="AD14" s="230">
        <v>0</v>
      </c>
      <c r="AE14" s="11"/>
    </row>
    <row r="15" spans="2:31" ht="17.25" customHeight="1" x14ac:dyDescent="0.15">
      <c r="B15" s="18"/>
      <c r="C15" s="4" t="s">
        <v>22</v>
      </c>
      <c r="D15" s="16" t="s">
        <v>13</v>
      </c>
      <c r="E15" s="232">
        <f t="shared" si="0"/>
        <v>13077.969999999994</v>
      </c>
      <c r="F15" s="232">
        <v>6703.3599999999969</v>
      </c>
      <c r="G15" s="232">
        <v>6522.1799999999967</v>
      </c>
      <c r="H15" s="232">
        <v>181.17999999999998</v>
      </c>
      <c r="I15" s="232">
        <v>6293.0299999999961</v>
      </c>
      <c r="J15" s="232">
        <v>6209.3299999999963</v>
      </c>
      <c r="K15" s="232">
        <v>83.699999999999989</v>
      </c>
      <c r="L15" s="232">
        <v>410.32999999999993</v>
      </c>
      <c r="M15" s="232">
        <v>312.84999999999991</v>
      </c>
      <c r="N15" s="232">
        <v>97.47999999999999</v>
      </c>
      <c r="O15" s="232">
        <v>5591.4499999999971</v>
      </c>
      <c r="P15" s="232">
        <v>375.60000000000008</v>
      </c>
      <c r="Q15" s="232">
        <v>5215.8499999999967</v>
      </c>
      <c r="R15" s="232">
        <v>0</v>
      </c>
      <c r="S15" s="230">
        <v>0</v>
      </c>
      <c r="T15" s="232">
        <v>0</v>
      </c>
      <c r="U15" s="232">
        <v>331.43000000000006</v>
      </c>
      <c r="V15" s="232">
        <v>37.68</v>
      </c>
      <c r="W15" s="232">
        <v>293.75000000000006</v>
      </c>
      <c r="X15" s="232">
        <v>5260.0199999999968</v>
      </c>
      <c r="Y15" s="232">
        <v>337.92000000000007</v>
      </c>
      <c r="Z15" s="232">
        <v>4922.0999999999967</v>
      </c>
      <c r="AA15" s="232">
        <v>520.24</v>
      </c>
      <c r="AB15" s="232">
        <v>429.89</v>
      </c>
      <c r="AC15" s="232">
        <v>90.35</v>
      </c>
      <c r="AD15" s="232">
        <v>262.92</v>
      </c>
      <c r="AE15" s="11"/>
    </row>
    <row r="16" spans="2:31" ht="17.25" customHeight="1" x14ac:dyDescent="0.15">
      <c r="B16" s="18"/>
      <c r="C16" s="36" t="s">
        <v>21</v>
      </c>
      <c r="D16" s="16" t="s">
        <v>14</v>
      </c>
      <c r="E16" s="232">
        <f t="shared" si="0"/>
        <v>2725.4929999999995</v>
      </c>
      <c r="F16" s="232">
        <v>1925.5399999999988</v>
      </c>
      <c r="G16" s="232">
        <v>1907.0599999999988</v>
      </c>
      <c r="H16" s="232">
        <v>18.48</v>
      </c>
      <c r="I16" s="232">
        <v>1879.5659999999989</v>
      </c>
      <c r="J16" s="232">
        <v>1869.5269999999989</v>
      </c>
      <c r="K16" s="232">
        <v>10.039000000000001</v>
      </c>
      <c r="L16" s="232">
        <v>45.974000000000004</v>
      </c>
      <c r="M16" s="232">
        <v>37.533000000000001</v>
      </c>
      <c r="N16" s="232">
        <v>8.4409999999999989</v>
      </c>
      <c r="O16" s="232">
        <v>799.95300000000054</v>
      </c>
      <c r="P16" s="232">
        <v>89.566000000000017</v>
      </c>
      <c r="Q16" s="232">
        <v>710.38700000000051</v>
      </c>
      <c r="R16" s="232">
        <v>0</v>
      </c>
      <c r="S16" s="230">
        <v>0</v>
      </c>
      <c r="T16" s="232">
        <v>0</v>
      </c>
      <c r="U16" s="232">
        <v>35.567000000000007</v>
      </c>
      <c r="V16" s="232">
        <v>6.4559999999999995</v>
      </c>
      <c r="W16" s="232">
        <v>29.111000000000008</v>
      </c>
      <c r="X16" s="232">
        <v>764.38600000000054</v>
      </c>
      <c r="Y16" s="232">
        <v>83.110000000000014</v>
      </c>
      <c r="Z16" s="232">
        <v>681.27600000000052</v>
      </c>
      <c r="AA16" s="230">
        <v>0</v>
      </c>
      <c r="AB16" s="230">
        <v>0</v>
      </c>
      <c r="AC16" s="230">
        <v>0</v>
      </c>
      <c r="AD16" s="230">
        <v>0</v>
      </c>
      <c r="AE16" s="11"/>
    </row>
    <row r="17" spans="2:31" ht="17.25" customHeight="1" x14ac:dyDescent="0.15">
      <c r="B17" s="17"/>
      <c r="C17" s="4" t="s">
        <v>15</v>
      </c>
      <c r="D17" s="16" t="s">
        <v>13</v>
      </c>
      <c r="E17" s="232">
        <f t="shared" si="0"/>
        <v>195535.930000005</v>
      </c>
      <c r="F17" s="232">
        <v>101736.85000000295</v>
      </c>
      <c r="G17" s="232">
        <v>100461.39000000294</v>
      </c>
      <c r="H17" s="232">
        <v>1275.46</v>
      </c>
      <c r="I17" s="232">
        <v>99115.050000002942</v>
      </c>
      <c r="J17" s="232">
        <v>98188.590000002936</v>
      </c>
      <c r="K17" s="232">
        <v>926.46</v>
      </c>
      <c r="L17" s="232">
        <v>2621.7999999999993</v>
      </c>
      <c r="M17" s="232">
        <v>2272.7999999999993</v>
      </c>
      <c r="N17" s="232">
        <v>349</v>
      </c>
      <c r="O17" s="232">
        <v>87656.880000002071</v>
      </c>
      <c r="P17" s="232">
        <v>13781.379999999954</v>
      </c>
      <c r="Q17" s="232">
        <v>73875.500000002125</v>
      </c>
      <c r="R17" s="232">
        <v>0</v>
      </c>
      <c r="S17" s="232">
        <v>0</v>
      </c>
      <c r="T17" s="232">
        <v>0</v>
      </c>
      <c r="U17" s="232">
        <v>2382.2699999999991</v>
      </c>
      <c r="V17" s="232">
        <v>1378.8099999999993</v>
      </c>
      <c r="W17" s="232">
        <v>1003.4599999999998</v>
      </c>
      <c r="X17" s="232">
        <v>85274.610000002067</v>
      </c>
      <c r="Y17" s="232">
        <v>12402.569999999954</v>
      </c>
      <c r="Z17" s="232">
        <v>72872.040000002118</v>
      </c>
      <c r="AA17" s="232">
        <v>6139.9499999999862</v>
      </c>
      <c r="AB17" s="232">
        <v>4495.1899999999869</v>
      </c>
      <c r="AC17" s="232">
        <v>1644.7599999999991</v>
      </c>
      <c r="AD17" s="232">
        <v>2.25</v>
      </c>
      <c r="AE17" s="11"/>
    </row>
    <row r="18" spans="2:31" ht="17.25" customHeight="1" x14ac:dyDescent="0.15">
      <c r="B18" s="18"/>
      <c r="C18" s="36"/>
      <c r="D18" s="16" t="s">
        <v>14</v>
      </c>
      <c r="E18" s="232">
        <f t="shared" si="0"/>
        <v>43430.747999999207</v>
      </c>
      <c r="F18" s="232">
        <v>30498.761999999439</v>
      </c>
      <c r="G18" s="232">
        <v>30382.46399999944</v>
      </c>
      <c r="H18" s="232">
        <v>116.29799999999993</v>
      </c>
      <c r="I18" s="232">
        <v>30180.744999999439</v>
      </c>
      <c r="J18" s="232">
        <v>30097.32399999944</v>
      </c>
      <c r="K18" s="232">
        <v>83.42099999999995</v>
      </c>
      <c r="L18" s="232">
        <v>318.01700000000005</v>
      </c>
      <c r="M18" s="232">
        <v>285.1400000000001</v>
      </c>
      <c r="N18" s="232">
        <v>32.876999999999981</v>
      </c>
      <c r="O18" s="232">
        <v>12931.985999999766</v>
      </c>
      <c r="P18" s="232">
        <v>3247.4149999999913</v>
      </c>
      <c r="Q18" s="232">
        <v>9684.5709999997744</v>
      </c>
      <c r="R18" s="232">
        <v>0</v>
      </c>
      <c r="S18" s="232">
        <v>0</v>
      </c>
      <c r="T18" s="232">
        <v>0</v>
      </c>
      <c r="U18" s="232">
        <v>335.88200000000006</v>
      </c>
      <c r="V18" s="232">
        <v>237.12900000000008</v>
      </c>
      <c r="W18" s="232">
        <v>98.753</v>
      </c>
      <c r="X18" s="232">
        <v>12596.103999999765</v>
      </c>
      <c r="Y18" s="232">
        <v>3010.2859999999914</v>
      </c>
      <c r="Z18" s="232">
        <v>9585.8179999997737</v>
      </c>
      <c r="AA18" s="230">
        <v>0</v>
      </c>
      <c r="AB18" s="230">
        <v>0</v>
      </c>
      <c r="AC18" s="230">
        <v>0</v>
      </c>
      <c r="AD18" s="230">
        <v>0</v>
      </c>
      <c r="AE18" s="11"/>
    </row>
    <row r="19" spans="2:31" ht="17.25" customHeight="1" x14ac:dyDescent="0.15">
      <c r="B19" s="18" t="s">
        <v>443</v>
      </c>
      <c r="C19" s="4" t="s">
        <v>440</v>
      </c>
      <c r="D19" s="16" t="s">
        <v>13</v>
      </c>
      <c r="E19" s="232">
        <f t="shared" si="0"/>
        <v>12392.279999999992</v>
      </c>
      <c r="F19" s="232">
        <v>11719.519999999991</v>
      </c>
      <c r="G19" s="232">
        <v>11690.449999999992</v>
      </c>
      <c r="H19" s="232">
        <v>29.07</v>
      </c>
      <c r="I19" s="232">
        <v>11696.389999999992</v>
      </c>
      <c r="J19" s="232">
        <v>11669.319999999992</v>
      </c>
      <c r="K19" s="232">
        <v>27.07</v>
      </c>
      <c r="L19" s="230">
        <v>23.13</v>
      </c>
      <c r="M19" s="230">
        <v>21.13</v>
      </c>
      <c r="N19" s="237">
        <v>2</v>
      </c>
      <c r="O19" s="232">
        <v>652.87</v>
      </c>
      <c r="P19" s="232">
        <v>30.85</v>
      </c>
      <c r="Q19" s="232">
        <v>622.02</v>
      </c>
      <c r="R19" s="237">
        <v>0</v>
      </c>
      <c r="S19" s="237">
        <v>0</v>
      </c>
      <c r="T19" s="237">
        <v>0</v>
      </c>
      <c r="U19" s="232">
        <v>6.12</v>
      </c>
      <c r="V19" s="232">
        <v>1.1299999999999999</v>
      </c>
      <c r="W19" s="232">
        <v>4.99</v>
      </c>
      <c r="X19" s="232">
        <v>646.75</v>
      </c>
      <c r="Y19" s="232">
        <v>29.720000000000002</v>
      </c>
      <c r="Z19" s="232">
        <v>617.03</v>
      </c>
      <c r="AA19" s="232">
        <v>19.89</v>
      </c>
      <c r="AB19" s="232">
        <v>8.0499999999999989</v>
      </c>
      <c r="AC19" s="232">
        <v>11.840000000000002</v>
      </c>
      <c r="AD19" s="230">
        <v>0</v>
      </c>
      <c r="AE19" s="11"/>
    </row>
    <row r="20" spans="2:31" ht="17.25" customHeight="1" x14ac:dyDescent="0.15">
      <c r="B20" s="18"/>
      <c r="C20" s="36" t="s">
        <v>23</v>
      </c>
      <c r="D20" s="16" t="s">
        <v>14</v>
      </c>
      <c r="E20" s="232">
        <f t="shared" si="0"/>
        <v>3189.436999999999</v>
      </c>
      <c r="F20" s="232">
        <v>3117.6969999999992</v>
      </c>
      <c r="G20" s="232">
        <v>3116.8579999999993</v>
      </c>
      <c r="H20" s="232">
        <v>0.8390000000000003</v>
      </c>
      <c r="I20" s="232">
        <v>3114.8509999999992</v>
      </c>
      <c r="J20" s="232">
        <v>3114.0429999999992</v>
      </c>
      <c r="K20" s="232">
        <v>0.80800000000000027</v>
      </c>
      <c r="L20" s="230">
        <v>2.8460000000000001</v>
      </c>
      <c r="M20" s="230">
        <v>2.8149999999999999</v>
      </c>
      <c r="N20" s="237">
        <v>3.1E-2</v>
      </c>
      <c r="O20" s="232">
        <v>71.739999999999995</v>
      </c>
      <c r="P20" s="232">
        <v>7.1750000000000007</v>
      </c>
      <c r="Q20" s="232">
        <v>64.564999999999998</v>
      </c>
      <c r="R20" s="237">
        <v>0</v>
      </c>
      <c r="S20" s="237">
        <v>0</v>
      </c>
      <c r="T20" s="237">
        <v>0</v>
      </c>
      <c r="U20" s="232">
        <v>0.54</v>
      </c>
      <c r="V20" s="232">
        <v>3.5000000000000003E-2</v>
      </c>
      <c r="W20" s="232">
        <v>0.505</v>
      </c>
      <c r="X20" s="232">
        <v>71.2</v>
      </c>
      <c r="Y20" s="232">
        <v>7.1400000000000006</v>
      </c>
      <c r="Z20" s="232">
        <v>64.06</v>
      </c>
      <c r="AA20" s="230">
        <v>0</v>
      </c>
      <c r="AB20" s="230">
        <v>0</v>
      </c>
      <c r="AC20" s="230">
        <v>0</v>
      </c>
      <c r="AD20" s="230">
        <v>0</v>
      </c>
      <c r="AE20" s="11"/>
    </row>
    <row r="21" spans="2:31" ht="17.25" customHeight="1" x14ac:dyDescent="0.15">
      <c r="B21" s="18" t="s">
        <v>444</v>
      </c>
      <c r="C21" s="4" t="s">
        <v>24</v>
      </c>
      <c r="D21" s="16" t="s">
        <v>13</v>
      </c>
      <c r="E21" s="232">
        <f t="shared" si="0"/>
        <v>14062.609999999975</v>
      </c>
      <c r="F21" s="232">
        <v>6456.6799999999903</v>
      </c>
      <c r="G21" s="232">
        <v>6376.6299999999901</v>
      </c>
      <c r="H21" s="232">
        <v>80.049999999999983</v>
      </c>
      <c r="I21" s="232">
        <v>6155.5999999999904</v>
      </c>
      <c r="J21" s="232">
        <v>6089.6699999999901</v>
      </c>
      <c r="K21" s="232">
        <v>65.929999999999993</v>
      </c>
      <c r="L21" s="232">
        <v>301.07999999999987</v>
      </c>
      <c r="M21" s="232">
        <v>286.95999999999987</v>
      </c>
      <c r="N21" s="237">
        <v>14.119999999999997</v>
      </c>
      <c r="O21" s="232">
        <v>7003.5499999999847</v>
      </c>
      <c r="P21" s="232">
        <v>1303.02</v>
      </c>
      <c r="Q21" s="232">
        <v>5700.5299999999852</v>
      </c>
      <c r="R21" s="237">
        <v>0</v>
      </c>
      <c r="S21" s="237">
        <v>0</v>
      </c>
      <c r="T21" s="237">
        <v>0</v>
      </c>
      <c r="U21" s="232">
        <v>245.34</v>
      </c>
      <c r="V21" s="232">
        <v>196.03</v>
      </c>
      <c r="W21" s="232">
        <v>49.31</v>
      </c>
      <c r="X21" s="232">
        <v>6758.2099999999846</v>
      </c>
      <c r="Y21" s="232">
        <v>1106.99</v>
      </c>
      <c r="Z21" s="232">
        <v>5651.2199999999848</v>
      </c>
      <c r="AA21" s="232">
        <v>602.38000000000034</v>
      </c>
      <c r="AB21" s="232">
        <v>326.50000000000034</v>
      </c>
      <c r="AC21" s="232">
        <v>275.88</v>
      </c>
      <c r="AD21" s="230">
        <v>0</v>
      </c>
      <c r="AE21" s="11"/>
    </row>
    <row r="22" spans="2:31" ht="17.25" customHeight="1" x14ac:dyDescent="0.15">
      <c r="B22" s="18"/>
      <c r="C22" s="36" t="s">
        <v>21</v>
      </c>
      <c r="D22" s="16" t="s">
        <v>14</v>
      </c>
      <c r="E22" s="232">
        <f t="shared" si="0"/>
        <v>2903.6649999999972</v>
      </c>
      <c r="F22" s="232">
        <v>1869.228999999998</v>
      </c>
      <c r="G22" s="232">
        <v>1864.1779999999981</v>
      </c>
      <c r="H22" s="232">
        <v>5.0510000000000002</v>
      </c>
      <c r="I22" s="232">
        <v>1833.7119999999979</v>
      </c>
      <c r="J22" s="232">
        <v>1829.508999999998</v>
      </c>
      <c r="K22" s="232">
        <v>4.2030000000000003</v>
      </c>
      <c r="L22" s="232">
        <v>35.517000000000003</v>
      </c>
      <c r="M22" s="232">
        <v>34.669000000000004</v>
      </c>
      <c r="N22" s="232">
        <v>0.84800000000000009</v>
      </c>
      <c r="O22" s="232">
        <v>1034.4359999999992</v>
      </c>
      <c r="P22" s="232">
        <v>309.31300000000039</v>
      </c>
      <c r="Q22" s="232">
        <v>725.1229999999988</v>
      </c>
      <c r="R22" s="237">
        <v>0</v>
      </c>
      <c r="S22" s="237">
        <v>0</v>
      </c>
      <c r="T22" s="237">
        <v>0</v>
      </c>
      <c r="U22" s="232">
        <v>41.624999999999993</v>
      </c>
      <c r="V22" s="232">
        <v>36.678999999999995</v>
      </c>
      <c r="W22" s="232">
        <v>4.9459999999999997</v>
      </c>
      <c r="X22" s="232">
        <v>992.81099999999924</v>
      </c>
      <c r="Y22" s="232">
        <v>272.63400000000041</v>
      </c>
      <c r="Z22" s="232">
        <v>720.17699999999877</v>
      </c>
      <c r="AA22" s="230">
        <v>0</v>
      </c>
      <c r="AB22" s="230">
        <v>0</v>
      </c>
      <c r="AC22" s="230">
        <v>0</v>
      </c>
      <c r="AD22" s="230">
        <v>0</v>
      </c>
      <c r="AE22" s="11"/>
    </row>
    <row r="23" spans="2:31" ht="17.25" customHeight="1" x14ac:dyDescent="0.15">
      <c r="B23" s="18" t="s">
        <v>20</v>
      </c>
      <c r="C23" s="4" t="s">
        <v>25</v>
      </c>
      <c r="D23" s="16" t="s">
        <v>13</v>
      </c>
      <c r="E23" s="232">
        <f t="shared" si="0"/>
        <v>11064.089999999986</v>
      </c>
      <c r="F23" s="232">
        <v>4311.909999999998</v>
      </c>
      <c r="G23" s="232">
        <v>4182.3399999999983</v>
      </c>
      <c r="H23" s="232">
        <v>129.57000000000002</v>
      </c>
      <c r="I23" s="232">
        <v>3643.8799999999978</v>
      </c>
      <c r="J23" s="232">
        <v>3622.449999999998</v>
      </c>
      <c r="K23" s="232">
        <v>21.43</v>
      </c>
      <c r="L23" s="232">
        <v>668.02999999999986</v>
      </c>
      <c r="M23" s="232">
        <v>559.88999999999987</v>
      </c>
      <c r="N23" s="232">
        <v>108.14000000000001</v>
      </c>
      <c r="O23" s="232">
        <v>6438.6799999999885</v>
      </c>
      <c r="P23" s="232">
        <v>656.06999999999994</v>
      </c>
      <c r="Q23" s="232">
        <v>5782.6099999999888</v>
      </c>
      <c r="R23" s="237">
        <v>0</v>
      </c>
      <c r="S23" s="237">
        <v>0</v>
      </c>
      <c r="T23" s="237">
        <v>0</v>
      </c>
      <c r="U23" s="232">
        <v>196.71999999999997</v>
      </c>
      <c r="V23" s="232">
        <v>76.679999999999993</v>
      </c>
      <c r="W23" s="232">
        <v>120.03999999999998</v>
      </c>
      <c r="X23" s="232">
        <v>6241.9599999999891</v>
      </c>
      <c r="Y23" s="232">
        <v>579.39</v>
      </c>
      <c r="Z23" s="232">
        <v>5662.5699999999888</v>
      </c>
      <c r="AA23" s="232">
        <v>313.5</v>
      </c>
      <c r="AB23" s="232">
        <v>207.63000000000002</v>
      </c>
      <c r="AC23" s="232">
        <v>105.87</v>
      </c>
      <c r="AD23" s="230">
        <v>0</v>
      </c>
      <c r="AE23" s="11"/>
    </row>
    <row r="24" spans="2:31" ht="17.25" customHeight="1" x14ac:dyDescent="0.15">
      <c r="B24" s="18"/>
      <c r="C24" s="36" t="s">
        <v>26</v>
      </c>
      <c r="D24" s="16" t="s">
        <v>14</v>
      </c>
      <c r="E24" s="232">
        <f t="shared" si="0"/>
        <v>2101.8809999999999</v>
      </c>
      <c r="F24" s="232">
        <v>1163.1899999999998</v>
      </c>
      <c r="G24" s="232">
        <v>1149.6589999999999</v>
      </c>
      <c r="H24" s="232">
        <v>13.531000000000002</v>
      </c>
      <c r="I24" s="232">
        <v>1084.8579999999999</v>
      </c>
      <c r="J24" s="232">
        <v>1082.3219999999999</v>
      </c>
      <c r="K24" s="232">
        <v>2.5360000000000005</v>
      </c>
      <c r="L24" s="232">
        <v>78.332000000000022</v>
      </c>
      <c r="M24" s="232">
        <v>67.337000000000018</v>
      </c>
      <c r="N24" s="232">
        <v>10.995000000000001</v>
      </c>
      <c r="O24" s="232">
        <v>938.69099999999992</v>
      </c>
      <c r="P24" s="232">
        <v>148.66499999999999</v>
      </c>
      <c r="Q24" s="232">
        <v>790.02599999999995</v>
      </c>
      <c r="R24" s="237">
        <v>0</v>
      </c>
      <c r="S24" s="237">
        <v>0</v>
      </c>
      <c r="T24" s="237">
        <v>0</v>
      </c>
      <c r="U24" s="232">
        <v>25.193000000000005</v>
      </c>
      <c r="V24" s="232">
        <v>13.066000000000003</v>
      </c>
      <c r="W24" s="232">
        <v>12.127000000000001</v>
      </c>
      <c r="X24" s="232">
        <v>913.49800000000005</v>
      </c>
      <c r="Y24" s="232">
        <v>135.59899999999999</v>
      </c>
      <c r="Z24" s="232">
        <v>777.899</v>
      </c>
      <c r="AA24" s="230">
        <v>0</v>
      </c>
      <c r="AB24" s="230">
        <v>0</v>
      </c>
      <c r="AC24" s="230">
        <v>0</v>
      </c>
      <c r="AD24" s="230">
        <v>0</v>
      </c>
      <c r="AE24" s="11"/>
    </row>
    <row r="25" spans="2:31" ht="17.25" customHeight="1" x14ac:dyDescent="0.15">
      <c r="B25" s="18"/>
      <c r="C25" s="4" t="s">
        <v>27</v>
      </c>
      <c r="D25" s="16" t="s">
        <v>13</v>
      </c>
      <c r="E25" s="232">
        <f t="shared" si="0"/>
        <v>158016.95000000508</v>
      </c>
      <c r="F25" s="232">
        <v>79248.740000002974</v>
      </c>
      <c r="G25" s="232">
        <v>78211.97000000297</v>
      </c>
      <c r="H25" s="232">
        <v>1036.77</v>
      </c>
      <c r="I25" s="232">
        <v>77619.180000002962</v>
      </c>
      <c r="J25" s="232">
        <v>76807.150000002963</v>
      </c>
      <c r="K25" s="232">
        <v>812.03</v>
      </c>
      <c r="L25" s="232">
        <v>1629.5599999999997</v>
      </c>
      <c r="M25" s="232">
        <v>1404.8199999999997</v>
      </c>
      <c r="N25" s="232">
        <v>224.74</v>
      </c>
      <c r="O25" s="232">
        <v>73561.780000002109</v>
      </c>
      <c r="P25" s="232">
        <v>11791.439999999953</v>
      </c>
      <c r="Q25" s="232">
        <v>61770.34000000215</v>
      </c>
      <c r="R25" s="232">
        <v>0</v>
      </c>
      <c r="S25" s="232">
        <v>0</v>
      </c>
      <c r="T25" s="232">
        <v>0</v>
      </c>
      <c r="U25" s="232">
        <v>1934.0899999999992</v>
      </c>
      <c r="V25" s="232">
        <v>1104.9699999999993</v>
      </c>
      <c r="W25" s="232">
        <v>829.11999999999989</v>
      </c>
      <c r="X25" s="232">
        <v>71627.690000002098</v>
      </c>
      <c r="Y25" s="232">
        <v>10686.469999999954</v>
      </c>
      <c r="Z25" s="232">
        <v>60941.220000002148</v>
      </c>
      <c r="AA25" s="232">
        <v>5204.1799999999857</v>
      </c>
      <c r="AB25" s="232">
        <v>3953.0099999999866</v>
      </c>
      <c r="AC25" s="232">
        <v>1251.1699999999992</v>
      </c>
      <c r="AD25" s="232">
        <v>2.25</v>
      </c>
      <c r="AE25" s="11"/>
    </row>
    <row r="26" spans="2:31" ht="17.25" customHeight="1" thickBot="1" x14ac:dyDescent="0.2">
      <c r="B26" s="18"/>
      <c r="C26" s="36" t="s">
        <v>21</v>
      </c>
      <c r="D26" s="16" t="s">
        <v>14</v>
      </c>
      <c r="E26" s="232">
        <f t="shared" si="0"/>
        <v>35235.764999999214</v>
      </c>
      <c r="F26" s="232">
        <v>24348.645999999444</v>
      </c>
      <c r="G26" s="232">
        <v>24251.768999999444</v>
      </c>
      <c r="H26" s="232">
        <v>96.876999999999938</v>
      </c>
      <c r="I26" s="232">
        <v>24147.323999999444</v>
      </c>
      <c r="J26" s="232">
        <v>24071.449999999444</v>
      </c>
      <c r="K26" s="232">
        <v>75.873999999999953</v>
      </c>
      <c r="L26" s="232">
        <v>201.32200000000006</v>
      </c>
      <c r="M26" s="232">
        <v>180.31900000000007</v>
      </c>
      <c r="N26" s="232">
        <v>21.002999999999982</v>
      </c>
      <c r="O26" s="232">
        <v>10887.118999999768</v>
      </c>
      <c r="P26" s="232">
        <v>2782.2619999999911</v>
      </c>
      <c r="Q26" s="232">
        <v>8104.8569999997762</v>
      </c>
      <c r="R26" s="232">
        <v>0</v>
      </c>
      <c r="S26" s="232">
        <v>0</v>
      </c>
      <c r="T26" s="232">
        <v>0</v>
      </c>
      <c r="U26" s="232">
        <v>268.52400000000006</v>
      </c>
      <c r="V26" s="232">
        <v>187.34900000000007</v>
      </c>
      <c r="W26" s="232">
        <v>81.174999999999997</v>
      </c>
      <c r="X26" s="232">
        <v>10618.594999999767</v>
      </c>
      <c r="Y26" s="232">
        <v>2594.9129999999909</v>
      </c>
      <c r="Z26" s="232">
        <v>8023.6819999997761</v>
      </c>
      <c r="AA26" s="230">
        <v>0</v>
      </c>
      <c r="AB26" s="230">
        <v>0</v>
      </c>
      <c r="AC26" s="230">
        <v>0</v>
      </c>
      <c r="AD26" s="230">
        <v>0</v>
      </c>
      <c r="AE26" s="11"/>
    </row>
    <row r="27" spans="2:31" ht="17.25" customHeight="1" x14ac:dyDescent="0.15">
      <c r="B27" s="6" t="s">
        <v>327</v>
      </c>
      <c r="C27" s="6" t="s">
        <v>328</v>
      </c>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9" spans="2:31" s="33" customFormat="1" ht="17.25" customHeight="1" x14ac:dyDescent="0.15">
      <c r="B29" s="33" t="s">
        <v>557</v>
      </c>
    </row>
    <row r="30" spans="2:31" ht="17.25" customHeight="1" thickBot="1" x14ac:dyDescent="0.2">
      <c r="C30" s="2"/>
      <c r="D30" s="2"/>
      <c r="E30" s="2"/>
      <c r="F30" s="2"/>
      <c r="G30" s="2"/>
      <c r="H30" s="2"/>
      <c r="I30" s="2"/>
      <c r="J30" s="2"/>
      <c r="K30" s="2"/>
      <c r="L30" s="2"/>
      <c r="M30" s="2"/>
      <c r="N30" s="2"/>
      <c r="O30" s="2"/>
      <c r="P30" s="2"/>
      <c r="Q30" s="2"/>
      <c r="R30" s="2"/>
      <c r="S30" s="2"/>
      <c r="T30" s="2"/>
      <c r="U30" s="2"/>
      <c r="V30" s="2"/>
      <c r="W30" s="2"/>
      <c r="X30" s="2"/>
      <c r="Y30" s="2"/>
      <c r="Z30" s="2"/>
      <c r="AA30" s="2" t="s">
        <v>28</v>
      </c>
      <c r="AB30" s="2"/>
      <c r="AC30" s="2"/>
      <c r="AD30" s="2"/>
    </row>
    <row r="31" spans="2:31" ht="17.25" customHeight="1" x14ac:dyDescent="0.15">
      <c r="B31" s="5"/>
      <c r="C31" s="6"/>
      <c r="D31" s="6"/>
      <c r="E31" s="7"/>
      <c r="F31" s="8" t="s">
        <v>0</v>
      </c>
      <c r="G31" s="9"/>
      <c r="H31" s="9"/>
      <c r="I31" s="9"/>
      <c r="J31" s="9"/>
      <c r="K31" s="9"/>
      <c r="L31" s="9"/>
      <c r="M31" s="9"/>
      <c r="N31" s="9"/>
      <c r="O31" s="9"/>
      <c r="P31" s="9"/>
      <c r="Q31" s="9"/>
      <c r="R31" s="9"/>
      <c r="S31" s="9"/>
      <c r="T31" s="9"/>
      <c r="U31" s="9"/>
      <c r="V31" s="9"/>
      <c r="W31" s="9"/>
      <c r="X31" s="9"/>
      <c r="Y31" s="9"/>
      <c r="Z31" s="9"/>
      <c r="AA31" s="8" t="s">
        <v>208</v>
      </c>
      <c r="AB31" s="9"/>
      <c r="AC31" s="9"/>
      <c r="AD31" s="7"/>
      <c r="AE31" s="11"/>
    </row>
    <row r="32" spans="2:31" ht="17.25" customHeight="1" x14ac:dyDescent="0.15">
      <c r="B32" s="1" t="s">
        <v>1</v>
      </c>
      <c r="C32" s="2"/>
      <c r="D32" s="2"/>
      <c r="E32" s="12" t="s">
        <v>2</v>
      </c>
      <c r="F32" s="13" t="s">
        <v>3</v>
      </c>
      <c r="G32" s="14"/>
      <c r="H32" s="14"/>
      <c r="I32" s="14"/>
      <c r="J32" s="14"/>
      <c r="K32" s="14"/>
      <c r="L32" s="14"/>
      <c r="M32" s="14"/>
      <c r="N32" s="14"/>
      <c r="O32" s="13" t="s">
        <v>4</v>
      </c>
      <c r="P32" s="14"/>
      <c r="Q32" s="14"/>
      <c r="R32" s="14"/>
      <c r="S32" s="14"/>
      <c r="T32" s="14"/>
      <c r="U32" s="14"/>
      <c r="V32" s="14"/>
      <c r="W32" s="14"/>
      <c r="X32" s="14"/>
      <c r="Y32" s="14"/>
      <c r="Z32" s="14"/>
      <c r="AA32" s="16"/>
      <c r="AB32" s="16"/>
      <c r="AC32" s="16"/>
      <c r="AD32" s="12" t="s">
        <v>205</v>
      </c>
      <c r="AE32" s="11"/>
    </row>
    <row r="33" spans="2:31" ht="17.25" customHeight="1" x14ac:dyDescent="0.15">
      <c r="B33" s="1"/>
      <c r="C33" s="2"/>
      <c r="D33" s="2"/>
      <c r="E33" s="12"/>
      <c r="F33" s="13" t="s">
        <v>5</v>
      </c>
      <c r="G33" s="14"/>
      <c r="H33" s="14"/>
      <c r="I33" s="13" t="s">
        <v>6</v>
      </c>
      <c r="J33" s="14"/>
      <c r="K33" s="14"/>
      <c r="L33" s="13" t="s">
        <v>7</v>
      </c>
      <c r="M33" s="14"/>
      <c r="N33" s="14"/>
      <c r="O33" s="13" t="s">
        <v>8</v>
      </c>
      <c r="P33" s="14"/>
      <c r="Q33" s="14"/>
      <c r="R33" s="13" t="s">
        <v>6</v>
      </c>
      <c r="S33" s="14"/>
      <c r="T33" s="14"/>
      <c r="U33" s="13" t="s">
        <v>7</v>
      </c>
      <c r="V33" s="14"/>
      <c r="W33" s="14"/>
      <c r="X33" s="13" t="s">
        <v>9</v>
      </c>
      <c r="Y33" s="14"/>
      <c r="Z33" s="14"/>
      <c r="AA33" s="12" t="s">
        <v>2</v>
      </c>
      <c r="AB33" s="37" t="s">
        <v>206</v>
      </c>
      <c r="AC33" s="37" t="s">
        <v>207</v>
      </c>
      <c r="AD33" s="12"/>
      <c r="AE33" s="11"/>
    </row>
    <row r="34" spans="2:31" ht="17.25" customHeight="1" x14ac:dyDescent="0.15">
      <c r="B34" s="11"/>
      <c r="E34" s="15"/>
      <c r="F34" s="16" t="s">
        <v>2</v>
      </c>
      <c r="G34" s="16" t="s">
        <v>10</v>
      </c>
      <c r="H34" s="16" t="s">
        <v>11</v>
      </c>
      <c r="I34" s="16" t="s">
        <v>2</v>
      </c>
      <c r="J34" s="16" t="s">
        <v>10</v>
      </c>
      <c r="K34" s="16" t="s">
        <v>11</v>
      </c>
      <c r="L34" s="16" t="s">
        <v>2</v>
      </c>
      <c r="M34" s="16" t="s">
        <v>10</v>
      </c>
      <c r="N34" s="16" t="s">
        <v>11</v>
      </c>
      <c r="O34" s="16" t="s">
        <v>2</v>
      </c>
      <c r="P34" s="41" t="s">
        <v>10</v>
      </c>
      <c r="Q34" s="42" t="s">
        <v>11</v>
      </c>
      <c r="R34" s="16" t="s">
        <v>2</v>
      </c>
      <c r="S34" s="16" t="s">
        <v>10</v>
      </c>
      <c r="T34" s="16" t="s">
        <v>11</v>
      </c>
      <c r="U34" s="16" t="s">
        <v>2</v>
      </c>
      <c r="V34" s="16" t="s">
        <v>10</v>
      </c>
      <c r="W34" s="16" t="s">
        <v>11</v>
      </c>
      <c r="X34" s="16" t="s">
        <v>2</v>
      </c>
      <c r="Y34" s="16" t="s">
        <v>10</v>
      </c>
      <c r="Z34" s="16" t="s">
        <v>11</v>
      </c>
      <c r="AA34" s="15"/>
      <c r="AB34" s="15"/>
      <c r="AC34" s="15"/>
      <c r="AD34" s="15"/>
      <c r="AE34" s="11"/>
    </row>
    <row r="35" spans="2:31" ht="17.25" customHeight="1" x14ac:dyDescent="0.15">
      <c r="B35" s="45" t="s">
        <v>12</v>
      </c>
      <c r="C35" s="14"/>
      <c r="D35" s="16" t="s">
        <v>13</v>
      </c>
      <c r="E35" s="232">
        <f t="shared" ref="E35:E54" si="1">F35+O35+AA35+AD35</f>
        <v>109478.70000000171</v>
      </c>
      <c r="F35" s="232">
        <v>65603.420000000915</v>
      </c>
      <c r="G35" s="232">
        <v>64538.060000000922</v>
      </c>
      <c r="H35" s="232">
        <v>1065.3599999999999</v>
      </c>
      <c r="I35" s="232">
        <v>64773.280000000923</v>
      </c>
      <c r="J35" s="232">
        <v>63853.930000000924</v>
      </c>
      <c r="K35" s="232">
        <v>919.34999999999991</v>
      </c>
      <c r="L35" s="232">
        <v>830.1400000000001</v>
      </c>
      <c r="M35" s="232">
        <v>684.13000000000011</v>
      </c>
      <c r="N35" s="232">
        <v>146.01</v>
      </c>
      <c r="O35" s="232">
        <v>39789.960000000807</v>
      </c>
      <c r="P35" s="232">
        <v>6891.0399999999518</v>
      </c>
      <c r="Q35" s="232">
        <v>32898.920000000857</v>
      </c>
      <c r="R35" s="232">
        <v>0</v>
      </c>
      <c r="S35" s="232">
        <v>0</v>
      </c>
      <c r="T35" s="232">
        <v>0</v>
      </c>
      <c r="U35" s="232">
        <v>1603.9699999999993</v>
      </c>
      <c r="V35" s="232">
        <v>1063.9099999999994</v>
      </c>
      <c r="W35" s="232">
        <v>540.06000000000006</v>
      </c>
      <c r="X35" s="232">
        <v>38185.990000000813</v>
      </c>
      <c r="Y35" s="232">
        <v>5827.1299999999519</v>
      </c>
      <c r="Z35" s="232">
        <v>32358.860000000859</v>
      </c>
      <c r="AA35" s="232">
        <v>4085.2099999999882</v>
      </c>
      <c r="AB35" s="232">
        <v>3257.8599999999888</v>
      </c>
      <c r="AC35" s="232">
        <v>827.34999999999945</v>
      </c>
      <c r="AD35" s="232">
        <v>0.11</v>
      </c>
      <c r="AE35" s="11"/>
    </row>
    <row r="36" spans="2:31" ht="17.25" customHeight="1" x14ac:dyDescent="0.15">
      <c r="B36" s="18"/>
      <c r="D36" s="16" t="s">
        <v>14</v>
      </c>
      <c r="E36" s="232">
        <f t="shared" si="1"/>
        <v>24268.847999999653</v>
      </c>
      <c r="F36" s="232">
        <v>18405.880999999754</v>
      </c>
      <c r="G36" s="232">
        <v>18319.429999999753</v>
      </c>
      <c r="H36" s="232">
        <v>86.450999999999965</v>
      </c>
      <c r="I36" s="232">
        <v>18290.998999999752</v>
      </c>
      <c r="J36" s="232">
        <v>18217.967999999753</v>
      </c>
      <c r="K36" s="232">
        <v>73.030999999999963</v>
      </c>
      <c r="L36" s="232">
        <v>114.88200000000001</v>
      </c>
      <c r="M36" s="232">
        <v>101.462</v>
      </c>
      <c r="N36" s="232">
        <v>13.419999999999998</v>
      </c>
      <c r="O36" s="232">
        <v>5862.9669999998987</v>
      </c>
      <c r="P36" s="232">
        <v>1591.2379999999978</v>
      </c>
      <c r="Q36" s="232">
        <v>4271.7289999999011</v>
      </c>
      <c r="R36" s="232">
        <v>0</v>
      </c>
      <c r="S36" s="232">
        <v>0</v>
      </c>
      <c r="T36" s="232">
        <v>0</v>
      </c>
      <c r="U36" s="232">
        <v>233.34600000000006</v>
      </c>
      <c r="V36" s="232">
        <v>180.18700000000007</v>
      </c>
      <c r="W36" s="232">
        <v>53.159000000000006</v>
      </c>
      <c r="X36" s="232">
        <v>5629.6209999998991</v>
      </c>
      <c r="Y36" s="232">
        <v>1411.0509999999977</v>
      </c>
      <c r="Z36" s="232">
        <v>4218.5699999999015</v>
      </c>
      <c r="AA36" s="230">
        <v>0</v>
      </c>
      <c r="AB36" s="230">
        <v>0</v>
      </c>
      <c r="AC36" s="230">
        <v>0</v>
      </c>
      <c r="AD36" s="230">
        <v>0</v>
      </c>
      <c r="AE36" s="11"/>
    </row>
    <row r="37" spans="2:31" ht="17.25" customHeight="1" x14ac:dyDescent="0.15">
      <c r="B37" s="17"/>
      <c r="C37" s="4" t="s">
        <v>15</v>
      </c>
      <c r="D37" s="16" t="s">
        <v>13</v>
      </c>
      <c r="E37" s="232">
        <f t="shared" si="1"/>
        <v>17505.230000000014</v>
      </c>
      <c r="F37" s="232">
        <v>12614.140000000014</v>
      </c>
      <c r="G37" s="232">
        <v>12320.990000000014</v>
      </c>
      <c r="H37" s="232">
        <v>293.14999999999998</v>
      </c>
      <c r="I37" s="232">
        <v>12392.160000000014</v>
      </c>
      <c r="J37" s="232">
        <v>12168.090000000015</v>
      </c>
      <c r="K37" s="232">
        <v>224.07</v>
      </c>
      <c r="L37" s="232">
        <v>221.97999999999996</v>
      </c>
      <c r="M37" s="232">
        <v>152.89999999999998</v>
      </c>
      <c r="N37" s="232">
        <v>69.08</v>
      </c>
      <c r="O37" s="232">
        <v>4436.5199999999995</v>
      </c>
      <c r="P37" s="232">
        <v>554.07000000000016</v>
      </c>
      <c r="Q37" s="232">
        <v>3882.4499999999994</v>
      </c>
      <c r="R37" s="232">
        <v>0</v>
      </c>
      <c r="S37" s="237">
        <v>0</v>
      </c>
      <c r="T37" s="232">
        <v>0</v>
      </c>
      <c r="U37" s="232">
        <v>378.21000000000004</v>
      </c>
      <c r="V37" s="232">
        <v>109.27000000000001</v>
      </c>
      <c r="W37" s="232">
        <v>268.94000000000005</v>
      </c>
      <c r="X37" s="232">
        <v>4058.3099999999995</v>
      </c>
      <c r="Y37" s="232">
        <v>444.80000000000013</v>
      </c>
      <c r="Z37" s="232">
        <v>3613.5099999999993</v>
      </c>
      <c r="AA37" s="232">
        <v>454.56999999999994</v>
      </c>
      <c r="AB37" s="232">
        <v>352.74999999999994</v>
      </c>
      <c r="AC37" s="232">
        <v>101.81999999999996</v>
      </c>
      <c r="AD37" s="232">
        <v>0</v>
      </c>
      <c r="AE37" s="11"/>
    </row>
    <row r="38" spans="2:31" ht="17.25" customHeight="1" x14ac:dyDescent="0.15">
      <c r="B38" s="18" t="s">
        <v>16</v>
      </c>
      <c r="C38" s="36"/>
      <c r="D38" s="16" t="s">
        <v>14</v>
      </c>
      <c r="E38" s="232">
        <f t="shared" si="1"/>
        <v>3930.6779999999962</v>
      </c>
      <c r="F38" s="232">
        <v>3282.6639999999957</v>
      </c>
      <c r="G38" s="232">
        <v>3254.7639999999956</v>
      </c>
      <c r="H38" s="232">
        <v>27.899999999999991</v>
      </c>
      <c r="I38" s="232">
        <v>3262.2109999999957</v>
      </c>
      <c r="J38" s="232">
        <v>3241.2979999999957</v>
      </c>
      <c r="K38" s="232">
        <v>20.912999999999993</v>
      </c>
      <c r="L38" s="232">
        <v>20.453000000000003</v>
      </c>
      <c r="M38" s="232">
        <v>13.466000000000003</v>
      </c>
      <c r="N38" s="232">
        <v>6.9869999999999992</v>
      </c>
      <c r="O38" s="232">
        <v>648.01400000000046</v>
      </c>
      <c r="P38" s="232">
        <v>127.001</v>
      </c>
      <c r="Q38" s="232">
        <v>521.01300000000049</v>
      </c>
      <c r="R38" s="232">
        <v>0</v>
      </c>
      <c r="S38" s="237">
        <v>0</v>
      </c>
      <c r="T38" s="232">
        <v>0</v>
      </c>
      <c r="U38" s="232">
        <v>46.155000000000008</v>
      </c>
      <c r="V38" s="232">
        <v>18.904</v>
      </c>
      <c r="W38" s="232">
        <v>27.251000000000008</v>
      </c>
      <c r="X38" s="232">
        <v>601.85900000000049</v>
      </c>
      <c r="Y38" s="232">
        <v>108.09700000000001</v>
      </c>
      <c r="Z38" s="232">
        <v>493.76200000000046</v>
      </c>
      <c r="AA38" s="230">
        <v>0</v>
      </c>
      <c r="AB38" s="230">
        <v>0</v>
      </c>
      <c r="AC38" s="230">
        <v>0</v>
      </c>
      <c r="AD38" s="230">
        <v>0</v>
      </c>
      <c r="AE38" s="11"/>
    </row>
    <row r="39" spans="2:31" ht="17.25" customHeight="1" x14ac:dyDescent="0.15">
      <c r="B39" s="18"/>
      <c r="C39" s="4" t="s">
        <v>17</v>
      </c>
      <c r="D39" s="16" t="s">
        <v>13</v>
      </c>
      <c r="E39" s="232">
        <f t="shared" si="1"/>
        <v>7002.6500000000151</v>
      </c>
      <c r="F39" s="232">
        <v>6455.1200000000144</v>
      </c>
      <c r="G39" s="232">
        <v>6441.600000000014</v>
      </c>
      <c r="H39" s="232">
        <v>13.52</v>
      </c>
      <c r="I39" s="232">
        <v>6442.8400000000138</v>
      </c>
      <c r="J39" s="232">
        <v>6437.6100000000142</v>
      </c>
      <c r="K39" s="232">
        <v>5.2299999999999995</v>
      </c>
      <c r="L39" s="232">
        <v>12.28</v>
      </c>
      <c r="M39" s="232">
        <v>3.99</v>
      </c>
      <c r="N39" s="230">
        <v>8.2899999999999991</v>
      </c>
      <c r="O39" s="232">
        <v>489.77000000000021</v>
      </c>
      <c r="P39" s="232">
        <v>78.930000000000007</v>
      </c>
      <c r="Q39" s="232">
        <v>410.8400000000002</v>
      </c>
      <c r="R39" s="237">
        <v>0</v>
      </c>
      <c r="S39" s="237">
        <v>0</v>
      </c>
      <c r="T39" s="232">
        <v>0</v>
      </c>
      <c r="U39" s="232">
        <v>13.89</v>
      </c>
      <c r="V39" s="232">
        <v>12.97</v>
      </c>
      <c r="W39" s="232">
        <v>0.91999999999999993</v>
      </c>
      <c r="X39" s="232">
        <v>475.88000000000022</v>
      </c>
      <c r="Y39" s="232">
        <v>65.960000000000008</v>
      </c>
      <c r="Z39" s="232">
        <v>409.92000000000019</v>
      </c>
      <c r="AA39" s="232">
        <v>57.759999999999991</v>
      </c>
      <c r="AB39" s="232">
        <v>15.559999999999999</v>
      </c>
      <c r="AC39" s="232">
        <v>42.199999999999996</v>
      </c>
      <c r="AD39" s="230">
        <v>0</v>
      </c>
      <c r="AE39" s="11"/>
    </row>
    <row r="40" spans="2:31" ht="17.25" customHeight="1" x14ac:dyDescent="0.15">
      <c r="B40" s="18" t="s">
        <v>18</v>
      </c>
      <c r="C40" s="36"/>
      <c r="D40" s="16" t="s">
        <v>14</v>
      </c>
      <c r="E40" s="232">
        <f t="shared" si="1"/>
        <v>1681.1749999999977</v>
      </c>
      <c r="F40" s="232">
        <v>1609.6029999999976</v>
      </c>
      <c r="G40" s="232">
        <v>1608.1359999999975</v>
      </c>
      <c r="H40" s="232">
        <v>1.4670000000000001</v>
      </c>
      <c r="I40" s="232">
        <v>1608.6409999999976</v>
      </c>
      <c r="J40" s="232">
        <v>1608.0189999999975</v>
      </c>
      <c r="K40" s="232">
        <v>0.622</v>
      </c>
      <c r="L40" s="232">
        <v>0.96199999999999997</v>
      </c>
      <c r="M40" s="232">
        <v>0.11699999999999999</v>
      </c>
      <c r="N40" s="230">
        <v>0.84499999999999997</v>
      </c>
      <c r="O40" s="232">
        <v>71.572000000000017</v>
      </c>
      <c r="P40" s="232">
        <v>17.255000000000003</v>
      </c>
      <c r="Q40" s="232">
        <v>54.317000000000014</v>
      </c>
      <c r="R40" s="237">
        <v>0</v>
      </c>
      <c r="S40" s="237">
        <v>0</v>
      </c>
      <c r="T40" s="237">
        <v>0</v>
      </c>
      <c r="U40" s="232">
        <v>2.1829999999999998</v>
      </c>
      <c r="V40" s="232">
        <v>2.0839999999999996</v>
      </c>
      <c r="W40" s="232">
        <v>9.8999999999999991E-2</v>
      </c>
      <c r="X40" s="232">
        <v>69.389000000000024</v>
      </c>
      <c r="Y40" s="232">
        <v>15.171000000000001</v>
      </c>
      <c r="Z40" s="232">
        <v>54.218000000000018</v>
      </c>
      <c r="AA40" s="230">
        <v>0</v>
      </c>
      <c r="AB40" s="230">
        <v>0</v>
      </c>
      <c r="AC40" s="230">
        <v>0</v>
      </c>
      <c r="AD40" s="230">
        <v>0</v>
      </c>
      <c r="AE40" s="11"/>
    </row>
    <row r="41" spans="2:31" ht="17.25" customHeight="1" x14ac:dyDescent="0.15">
      <c r="B41" s="18"/>
      <c r="C41" s="4" t="s">
        <v>19</v>
      </c>
      <c r="D41" s="16" t="s">
        <v>13</v>
      </c>
      <c r="E41" s="232">
        <f t="shared" si="1"/>
        <v>6314.44</v>
      </c>
      <c r="F41" s="232">
        <v>3743.35</v>
      </c>
      <c r="G41" s="232">
        <v>3544.52</v>
      </c>
      <c r="H41" s="232">
        <v>198.83</v>
      </c>
      <c r="I41" s="232">
        <v>3626.56</v>
      </c>
      <c r="J41" s="232">
        <v>3442.11</v>
      </c>
      <c r="K41" s="232">
        <v>184.45000000000002</v>
      </c>
      <c r="L41" s="232">
        <v>116.78999999999999</v>
      </c>
      <c r="M41" s="232">
        <v>102.40999999999998</v>
      </c>
      <c r="N41" s="232">
        <v>14.380000000000003</v>
      </c>
      <c r="O41" s="232">
        <v>2430.2099999999996</v>
      </c>
      <c r="P41" s="232">
        <v>390.14000000000016</v>
      </c>
      <c r="Q41" s="232">
        <v>2040.0699999999993</v>
      </c>
      <c r="R41" s="237">
        <v>0</v>
      </c>
      <c r="S41" s="237">
        <v>0</v>
      </c>
      <c r="T41" s="237">
        <v>0</v>
      </c>
      <c r="U41" s="232">
        <v>133.01</v>
      </c>
      <c r="V41" s="232">
        <v>64.73</v>
      </c>
      <c r="W41" s="232">
        <v>68.28</v>
      </c>
      <c r="X41" s="232">
        <v>2297.1999999999994</v>
      </c>
      <c r="Y41" s="232">
        <v>325.41000000000014</v>
      </c>
      <c r="Z41" s="232">
        <v>1971.7899999999993</v>
      </c>
      <c r="AA41" s="232">
        <v>140.88</v>
      </c>
      <c r="AB41" s="232">
        <v>99.410000000000011</v>
      </c>
      <c r="AC41" s="232">
        <v>41.46999999999997</v>
      </c>
      <c r="AD41" s="230">
        <v>0</v>
      </c>
      <c r="AE41" s="11"/>
    </row>
    <row r="42" spans="2:31" ht="17.25" customHeight="1" x14ac:dyDescent="0.15">
      <c r="B42" s="18" t="s">
        <v>20</v>
      </c>
      <c r="C42" s="36" t="s">
        <v>21</v>
      </c>
      <c r="D42" s="16" t="s">
        <v>14</v>
      </c>
      <c r="E42" s="232">
        <f t="shared" si="1"/>
        <v>1383.3849999999989</v>
      </c>
      <c r="F42" s="232">
        <v>1014.5239999999984</v>
      </c>
      <c r="G42" s="232">
        <v>995.04799999999841</v>
      </c>
      <c r="H42" s="232">
        <v>19.475999999999992</v>
      </c>
      <c r="I42" s="232">
        <v>1001.9099999999984</v>
      </c>
      <c r="J42" s="232">
        <v>983.84599999999841</v>
      </c>
      <c r="K42" s="232">
        <v>18.063999999999993</v>
      </c>
      <c r="L42" s="232">
        <v>12.614000000000001</v>
      </c>
      <c r="M42" s="232">
        <v>11.202000000000002</v>
      </c>
      <c r="N42" s="232">
        <v>1.4119999999999999</v>
      </c>
      <c r="O42" s="232">
        <v>368.86100000000033</v>
      </c>
      <c r="P42" s="232">
        <v>91.799000000000007</v>
      </c>
      <c r="Q42" s="232">
        <v>277.06200000000035</v>
      </c>
      <c r="R42" s="237">
        <v>0</v>
      </c>
      <c r="S42" s="237">
        <v>0</v>
      </c>
      <c r="T42" s="237">
        <v>0</v>
      </c>
      <c r="U42" s="232">
        <v>18.308</v>
      </c>
      <c r="V42" s="232">
        <v>11.445</v>
      </c>
      <c r="W42" s="232">
        <v>6.8629999999999995</v>
      </c>
      <c r="X42" s="232">
        <v>350.55300000000034</v>
      </c>
      <c r="Y42" s="232">
        <v>80.353999999999999</v>
      </c>
      <c r="Z42" s="232">
        <v>270.19900000000035</v>
      </c>
      <c r="AA42" s="230">
        <v>0</v>
      </c>
      <c r="AB42" s="230">
        <v>0</v>
      </c>
      <c r="AC42" s="230">
        <v>0</v>
      </c>
      <c r="AD42" s="230">
        <v>0</v>
      </c>
      <c r="AE42" s="11"/>
    </row>
    <row r="43" spans="2:31" ht="17.25" customHeight="1" x14ac:dyDescent="0.15">
      <c r="B43" s="18"/>
      <c r="C43" s="4" t="s">
        <v>22</v>
      </c>
      <c r="D43" s="16" t="s">
        <v>13</v>
      </c>
      <c r="E43" s="232">
        <f t="shared" si="1"/>
        <v>4188.1399999999994</v>
      </c>
      <c r="F43" s="232">
        <v>2415.67</v>
      </c>
      <c r="G43" s="232">
        <v>2334.87</v>
      </c>
      <c r="H43" s="232">
        <v>80.799999999999983</v>
      </c>
      <c r="I43" s="232">
        <v>2322.7599999999998</v>
      </c>
      <c r="J43" s="232">
        <v>2288.37</v>
      </c>
      <c r="K43" s="232">
        <v>34.389999999999993</v>
      </c>
      <c r="L43" s="232">
        <v>92.909999999999982</v>
      </c>
      <c r="M43" s="232">
        <v>46.499999999999986</v>
      </c>
      <c r="N43" s="232">
        <v>46.41</v>
      </c>
      <c r="O43" s="232">
        <v>1516.5399999999995</v>
      </c>
      <c r="P43" s="232">
        <v>85</v>
      </c>
      <c r="Q43" s="232">
        <v>1431.5399999999995</v>
      </c>
      <c r="R43" s="232">
        <v>0</v>
      </c>
      <c r="S43" s="230">
        <v>0</v>
      </c>
      <c r="T43" s="232">
        <v>0</v>
      </c>
      <c r="U43" s="232">
        <v>231.31000000000006</v>
      </c>
      <c r="V43" s="232">
        <v>31.57</v>
      </c>
      <c r="W43" s="232">
        <v>199.74000000000007</v>
      </c>
      <c r="X43" s="232">
        <v>1285.2299999999996</v>
      </c>
      <c r="Y43" s="232">
        <v>53.430000000000007</v>
      </c>
      <c r="Z43" s="232">
        <v>1231.7999999999995</v>
      </c>
      <c r="AA43" s="232">
        <v>255.92999999999995</v>
      </c>
      <c r="AB43" s="232">
        <v>237.77999999999994</v>
      </c>
      <c r="AC43" s="232">
        <v>18.149999999999999</v>
      </c>
      <c r="AD43" s="232">
        <v>0</v>
      </c>
      <c r="AE43" s="11"/>
    </row>
    <row r="44" spans="2:31" ht="17.25" customHeight="1" x14ac:dyDescent="0.15">
      <c r="B44" s="18"/>
      <c r="C44" s="36" t="s">
        <v>21</v>
      </c>
      <c r="D44" s="16" t="s">
        <v>14</v>
      </c>
      <c r="E44" s="232">
        <f t="shared" si="1"/>
        <v>866.11799999999971</v>
      </c>
      <c r="F44" s="232">
        <v>658.53699999999958</v>
      </c>
      <c r="G44" s="232">
        <v>651.57999999999959</v>
      </c>
      <c r="H44" s="232">
        <v>6.9569999999999999</v>
      </c>
      <c r="I44" s="232">
        <v>651.65999999999951</v>
      </c>
      <c r="J44" s="232">
        <v>649.43299999999954</v>
      </c>
      <c r="K44" s="232">
        <v>2.2270000000000003</v>
      </c>
      <c r="L44" s="232">
        <v>6.8769999999999989</v>
      </c>
      <c r="M44" s="232">
        <v>2.1469999999999998</v>
      </c>
      <c r="N44" s="232">
        <v>4.7299999999999995</v>
      </c>
      <c r="O44" s="232">
        <v>207.5810000000001</v>
      </c>
      <c r="P44" s="232">
        <v>17.947000000000003</v>
      </c>
      <c r="Q44" s="232">
        <v>189.6340000000001</v>
      </c>
      <c r="R44" s="232">
        <v>0</v>
      </c>
      <c r="S44" s="230">
        <v>0</v>
      </c>
      <c r="T44" s="232">
        <v>0</v>
      </c>
      <c r="U44" s="232">
        <v>25.664000000000009</v>
      </c>
      <c r="V44" s="232">
        <v>5.375</v>
      </c>
      <c r="W44" s="232">
        <v>20.289000000000009</v>
      </c>
      <c r="X44" s="232">
        <v>181.91700000000009</v>
      </c>
      <c r="Y44" s="232">
        <v>12.572000000000001</v>
      </c>
      <c r="Z44" s="232">
        <v>169.34500000000008</v>
      </c>
      <c r="AA44" s="230">
        <v>0</v>
      </c>
      <c r="AB44" s="230">
        <v>0</v>
      </c>
      <c r="AC44" s="230">
        <v>0</v>
      </c>
      <c r="AD44" s="230">
        <v>0</v>
      </c>
      <c r="AE44" s="11"/>
    </row>
    <row r="45" spans="2:31" ht="17.25" customHeight="1" x14ac:dyDescent="0.15">
      <c r="B45" s="17"/>
      <c r="C45" s="4" t="s">
        <v>15</v>
      </c>
      <c r="D45" s="16" t="s">
        <v>13</v>
      </c>
      <c r="E45" s="232">
        <f t="shared" si="1"/>
        <v>91973.470000001704</v>
      </c>
      <c r="F45" s="232">
        <v>52989.280000000916</v>
      </c>
      <c r="G45" s="232">
        <v>52217.070000000916</v>
      </c>
      <c r="H45" s="232">
        <v>772.21</v>
      </c>
      <c r="I45" s="232">
        <v>52381.120000000912</v>
      </c>
      <c r="J45" s="232">
        <v>51685.840000000913</v>
      </c>
      <c r="K45" s="232">
        <v>695.28</v>
      </c>
      <c r="L45" s="232">
        <v>608.16000000000008</v>
      </c>
      <c r="M45" s="232">
        <v>531.23000000000013</v>
      </c>
      <c r="N45" s="232">
        <v>76.930000000000007</v>
      </c>
      <c r="O45" s="232">
        <v>35353.44000000081</v>
      </c>
      <c r="P45" s="232">
        <v>6336.9699999999511</v>
      </c>
      <c r="Q45" s="232">
        <v>29016.47000000086</v>
      </c>
      <c r="R45" s="232">
        <v>0</v>
      </c>
      <c r="S45" s="232">
        <v>0</v>
      </c>
      <c r="T45" s="232">
        <v>0</v>
      </c>
      <c r="U45" s="232">
        <v>1225.7599999999993</v>
      </c>
      <c r="V45" s="232">
        <v>954.63999999999942</v>
      </c>
      <c r="W45" s="232">
        <v>271.12</v>
      </c>
      <c r="X45" s="232">
        <v>34127.680000000815</v>
      </c>
      <c r="Y45" s="232">
        <v>5382.3299999999517</v>
      </c>
      <c r="Z45" s="232">
        <v>28745.350000000861</v>
      </c>
      <c r="AA45" s="232">
        <v>3630.6399999999885</v>
      </c>
      <c r="AB45" s="232">
        <v>2905.1099999999888</v>
      </c>
      <c r="AC45" s="232">
        <v>725.52999999999952</v>
      </c>
      <c r="AD45" s="232">
        <v>0.11</v>
      </c>
      <c r="AE45" s="11"/>
    </row>
    <row r="46" spans="2:31" ht="17.25" customHeight="1" x14ac:dyDescent="0.15">
      <c r="B46" s="18"/>
      <c r="C46" s="36"/>
      <c r="D46" s="16" t="s">
        <v>14</v>
      </c>
      <c r="E46" s="232">
        <f t="shared" si="1"/>
        <v>20338.169999999656</v>
      </c>
      <c r="F46" s="232">
        <v>15123.216999999757</v>
      </c>
      <c r="G46" s="232">
        <v>15064.665999999757</v>
      </c>
      <c r="H46" s="232">
        <v>58.550999999999974</v>
      </c>
      <c r="I46" s="232">
        <v>15028.787999999759</v>
      </c>
      <c r="J46" s="232">
        <v>14976.669999999758</v>
      </c>
      <c r="K46" s="232">
        <v>52.117999999999974</v>
      </c>
      <c r="L46" s="232">
        <v>94.429000000000002</v>
      </c>
      <c r="M46" s="232">
        <v>87.995999999999995</v>
      </c>
      <c r="N46" s="232">
        <v>6.4329999999999998</v>
      </c>
      <c r="O46" s="232">
        <v>5214.9529999998986</v>
      </c>
      <c r="P46" s="232">
        <v>1464.2369999999978</v>
      </c>
      <c r="Q46" s="232">
        <v>3750.7159999999008</v>
      </c>
      <c r="R46" s="232">
        <v>0</v>
      </c>
      <c r="S46" s="232">
        <v>0</v>
      </c>
      <c r="T46" s="232">
        <v>0</v>
      </c>
      <c r="U46" s="232">
        <v>187.19100000000006</v>
      </c>
      <c r="V46" s="232">
        <v>161.28300000000007</v>
      </c>
      <c r="W46" s="232">
        <v>25.907999999999998</v>
      </c>
      <c r="X46" s="232">
        <v>5027.7619999998988</v>
      </c>
      <c r="Y46" s="232">
        <v>1302.9539999999977</v>
      </c>
      <c r="Z46" s="232">
        <v>3724.8079999999009</v>
      </c>
      <c r="AA46" s="230">
        <v>0</v>
      </c>
      <c r="AB46" s="230">
        <v>0</v>
      </c>
      <c r="AC46" s="230">
        <v>0</v>
      </c>
      <c r="AD46" s="230">
        <v>0</v>
      </c>
      <c r="AE46" s="11"/>
    </row>
    <row r="47" spans="2:31" ht="17.25" customHeight="1" x14ac:dyDescent="0.15">
      <c r="B47" s="18" t="s">
        <v>443</v>
      </c>
      <c r="C47" s="4" t="s">
        <v>440</v>
      </c>
      <c r="D47" s="16" t="s">
        <v>13</v>
      </c>
      <c r="E47" s="232">
        <f t="shared" si="1"/>
        <v>6730.4799999999932</v>
      </c>
      <c r="F47" s="232">
        <v>6415.0399999999936</v>
      </c>
      <c r="G47" s="232">
        <v>6400.8299999999936</v>
      </c>
      <c r="H47" s="232">
        <v>14.209999999999999</v>
      </c>
      <c r="I47" s="232">
        <v>6403.7499999999936</v>
      </c>
      <c r="J47" s="232">
        <v>6389.5399999999936</v>
      </c>
      <c r="K47" s="232">
        <v>14.209999999999999</v>
      </c>
      <c r="L47" s="230">
        <v>11.29</v>
      </c>
      <c r="M47" s="230">
        <v>11.29</v>
      </c>
      <c r="N47" s="237">
        <v>0</v>
      </c>
      <c r="O47" s="232">
        <v>298.78999999999996</v>
      </c>
      <c r="P47" s="232">
        <v>28.53</v>
      </c>
      <c r="Q47" s="232">
        <v>270.26</v>
      </c>
      <c r="R47" s="237">
        <v>0</v>
      </c>
      <c r="S47" s="237">
        <v>0</v>
      </c>
      <c r="T47" s="237">
        <v>0</v>
      </c>
      <c r="U47" s="232">
        <v>2.21</v>
      </c>
      <c r="V47" s="232">
        <v>0</v>
      </c>
      <c r="W47" s="232">
        <v>2.21</v>
      </c>
      <c r="X47" s="232">
        <v>296.58000000000004</v>
      </c>
      <c r="Y47" s="232">
        <v>28.53</v>
      </c>
      <c r="Z47" s="232">
        <v>268.05</v>
      </c>
      <c r="AA47" s="232">
        <v>16.649999999999999</v>
      </c>
      <c r="AB47" s="232">
        <v>6.4399999999999995</v>
      </c>
      <c r="AC47" s="232">
        <v>10.210000000000001</v>
      </c>
      <c r="AD47" s="230">
        <v>0</v>
      </c>
      <c r="AE47" s="11"/>
    </row>
    <row r="48" spans="2:31" ht="17.25" customHeight="1" x14ac:dyDescent="0.15">
      <c r="B48" s="18"/>
      <c r="C48" s="36" t="s">
        <v>23</v>
      </c>
      <c r="D48" s="16" t="s">
        <v>14</v>
      </c>
      <c r="E48" s="232">
        <f t="shared" si="1"/>
        <v>1611.9619999999986</v>
      </c>
      <c r="F48" s="232">
        <v>1580.1499999999987</v>
      </c>
      <c r="G48" s="232">
        <v>1579.9509999999987</v>
      </c>
      <c r="H48" s="232">
        <v>0.19900000000000001</v>
      </c>
      <c r="I48" s="232">
        <v>1578.6839999999988</v>
      </c>
      <c r="J48" s="232">
        <v>1578.4849999999988</v>
      </c>
      <c r="K48" s="232">
        <v>0.19900000000000001</v>
      </c>
      <c r="L48" s="230">
        <v>1.4660000000000002</v>
      </c>
      <c r="M48" s="230">
        <v>1.4660000000000002</v>
      </c>
      <c r="N48" s="237">
        <v>0</v>
      </c>
      <c r="O48" s="232">
        <v>31.812000000000012</v>
      </c>
      <c r="P48" s="232">
        <v>6.8420000000000005</v>
      </c>
      <c r="Q48" s="232">
        <v>24.97000000000001</v>
      </c>
      <c r="R48" s="237">
        <v>0</v>
      </c>
      <c r="S48" s="237">
        <v>0</v>
      </c>
      <c r="T48" s="237">
        <v>0</v>
      </c>
      <c r="U48" s="232">
        <v>0.22099999999999997</v>
      </c>
      <c r="V48" s="232">
        <v>0</v>
      </c>
      <c r="W48" s="232">
        <v>0.22099999999999997</v>
      </c>
      <c r="X48" s="232">
        <v>31.591000000000008</v>
      </c>
      <c r="Y48" s="232">
        <v>6.8420000000000005</v>
      </c>
      <c r="Z48" s="232">
        <v>24.749000000000009</v>
      </c>
      <c r="AA48" s="230">
        <v>0</v>
      </c>
      <c r="AB48" s="230">
        <v>0</v>
      </c>
      <c r="AC48" s="230">
        <v>0</v>
      </c>
      <c r="AD48" s="230">
        <v>0</v>
      </c>
      <c r="AE48" s="11"/>
    </row>
    <row r="49" spans="2:31" ht="17.25" customHeight="1" x14ac:dyDescent="0.15">
      <c r="B49" s="18" t="s">
        <v>444</v>
      </c>
      <c r="C49" s="4" t="s">
        <v>24</v>
      </c>
      <c r="D49" s="16" t="s">
        <v>13</v>
      </c>
      <c r="E49" s="232">
        <f t="shared" si="1"/>
        <v>7087.2999999999793</v>
      </c>
      <c r="F49" s="232">
        <v>3025.2699999999932</v>
      </c>
      <c r="G49" s="232">
        <v>2968.179999999993</v>
      </c>
      <c r="H49" s="232">
        <v>57.09</v>
      </c>
      <c r="I49" s="232">
        <v>2987.3099999999931</v>
      </c>
      <c r="J49" s="232">
        <v>2932.3899999999931</v>
      </c>
      <c r="K49" s="232">
        <v>54.92</v>
      </c>
      <c r="L49" s="232">
        <v>37.96</v>
      </c>
      <c r="M49" s="232">
        <v>35.79</v>
      </c>
      <c r="N49" s="237">
        <v>2.17</v>
      </c>
      <c r="O49" s="232">
        <v>3659.4499999999853</v>
      </c>
      <c r="P49" s="232">
        <v>679.79000000000008</v>
      </c>
      <c r="Q49" s="232">
        <v>2979.6599999999853</v>
      </c>
      <c r="R49" s="237">
        <v>0</v>
      </c>
      <c r="S49" s="237">
        <v>0</v>
      </c>
      <c r="T49" s="237">
        <v>0</v>
      </c>
      <c r="U49" s="232">
        <v>93.210000000000008</v>
      </c>
      <c r="V49" s="232">
        <v>58.240000000000009</v>
      </c>
      <c r="W49" s="232">
        <v>34.97</v>
      </c>
      <c r="X49" s="232">
        <v>3566.2399999999857</v>
      </c>
      <c r="Y49" s="232">
        <v>621.55000000000007</v>
      </c>
      <c r="Z49" s="232">
        <v>2944.6899999999855</v>
      </c>
      <c r="AA49" s="232">
        <v>402.58000000000038</v>
      </c>
      <c r="AB49" s="232">
        <v>269.72000000000037</v>
      </c>
      <c r="AC49" s="232">
        <v>132.86000000000001</v>
      </c>
      <c r="AD49" s="230">
        <v>0</v>
      </c>
      <c r="AE49" s="11"/>
    </row>
    <row r="50" spans="2:31" ht="17.25" customHeight="1" x14ac:dyDescent="0.15">
      <c r="B50" s="18"/>
      <c r="C50" s="36" t="s">
        <v>21</v>
      </c>
      <c r="D50" s="16" t="s">
        <v>14</v>
      </c>
      <c r="E50" s="232">
        <f t="shared" si="1"/>
        <v>1428.7709999999972</v>
      </c>
      <c r="F50" s="232">
        <v>872.59699999999862</v>
      </c>
      <c r="G50" s="232">
        <v>869.0639999999986</v>
      </c>
      <c r="H50" s="232">
        <v>3.5329999999999999</v>
      </c>
      <c r="I50" s="232">
        <v>867.07299999999861</v>
      </c>
      <c r="J50" s="232">
        <v>863.66899999999862</v>
      </c>
      <c r="K50" s="232">
        <v>3.4039999999999999</v>
      </c>
      <c r="L50" s="232">
        <v>5.5239999999999974</v>
      </c>
      <c r="M50" s="232">
        <v>5.3949999999999969</v>
      </c>
      <c r="N50" s="232">
        <v>0.129</v>
      </c>
      <c r="O50" s="232">
        <v>556.17399999999861</v>
      </c>
      <c r="P50" s="232">
        <v>159.95800000000042</v>
      </c>
      <c r="Q50" s="232">
        <v>396.21599999999825</v>
      </c>
      <c r="R50" s="237">
        <v>0</v>
      </c>
      <c r="S50" s="237">
        <v>0</v>
      </c>
      <c r="T50" s="237">
        <v>0</v>
      </c>
      <c r="U50" s="232">
        <v>13.143999999999998</v>
      </c>
      <c r="V50" s="232">
        <v>9.6699999999999982</v>
      </c>
      <c r="W50" s="232">
        <v>3.4739999999999998</v>
      </c>
      <c r="X50" s="232">
        <v>543.02999999999872</v>
      </c>
      <c r="Y50" s="232">
        <v>150.28800000000044</v>
      </c>
      <c r="Z50" s="232">
        <v>392.74199999999826</v>
      </c>
      <c r="AA50" s="230">
        <v>0</v>
      </c>
      <c r="AB50" s="230">
        <v>0</v>
      </c>
      <c r="AC50" s="230">
        <v>0</v>
      </c>
      <c r="AD50" s="230">
        <v>0</v>
      </c>
      <c r="AE50" s="11"/>
    </row>
    <row r="51" spans="2:31" ht="17.25" customHeight="1" x14ac:dyDescent="0.15">
      <c r="B51" s="18" t="s">
        <v>20</v>
      </c>
      <c r="C51" s="4" t="s">
        <v>25</v>
      </c>
      <c r="D51" s="16" t="s">
        <v>13</v>
      </c>
      <c r="E51" s="232">
        <f t="shared" si="1"/>
        <v>3158.8899999999967</v>
      </c>
      <c r="F51" s="232">
        <v>1260.2000000000003</v>
      </c>
      <c r="G51" s="232">
        <v>1234.5500000000002</v>
      </c>
      <c r="H51" s="232">
        <v>25.650000000000002</v>
      </c>
      <c r="I51" s="232">
        <v>1186.8700000000001</v>
      </c>
      <c r="J51" s="232">
        <v>1180.9100000000001</v>
      </c>
      <c r="K51" s="232">
        <v>5.96</v>
      </c>
      <c r="L51" s="232">
        <v>73.33</v>
      </c>
      <c r="M51" s="232">
        <v>53.64</v>
      </c>
      <c r="N51" s="232">
        <v>19.690000000000001</v>
      </c>
      <c r="O51" s="232">
        <v>1694.0399999999963</v>
      </c>
      <c r="P51" s="232">
        <v>189.5</v>
      </c>
      <c r="Q51" s="232">
        <v>1504.5399999999963</v>
      </c>
      <c r="R51" s="237">
        <v>0</v>
      </c>
      <c r="S51" s="237">
        <v>0</v>
      </c>
      <c r="T51" s="237">
        <v>0</v>
      </c>
      <c r="U51" s="232">
        <v>41.599999999999994</v>
      </c>
      <c r="V51" s="232">
        <v>40.709999999999994</v>
      </c>
      <c r="W51" s="232">
        <v>0.8899999999999999</v>
      </c>
      <c r="X51" s="232">
        <v>1652.4399999999962</v>
      </c>
      <c r="Y51" s="232">
        <v>148.79000000000002</v>
      </c>
      <c r="Z51" s="232">
        <v>1503.6499999999962</v>
      </c>
      <c r="AA51" s="232">
        <v>204.65000000000003</v>
      </c>
      <c r="AB51" s="232">
        <v>157.52000000000001</v>
      </c>
      <c r="AC51" s="232">
        <v>47.13000000000001</v>
      </c>
      <c r="AD51" s="230">
        <v>0</v>
      </c>
      <c r="AE51" s="11"/>
    </row>
    <row r="52" spans="2:31" ht="17.25" customHeight="1" x14ac:dyDescent="0.15">
      <c r="B52" s="18"/>
      <c r="C52" s="36" t="s">
        <v>26</v>
      </c>
      <c r="D52" s="16" t="s">
        <v>14</v>
      </c>
      <c r="E52" s="232">
        <f t="shared" si="1"/>
        <v>577.99100000000044</v>
      </c>
      <c r="F52" s="232">
        <v>333.01200000000011</v>
      </c>
      <c r="G52" s="232">
        <v>330.46400000000011</v>
      </c>
      <c r="H52" s="232">
        <v>2.5480000000000005</v>
      </c>
      <c r="I52" s="232">
        <v>324.97700000000015</v>
      </c>
      <c r="J52" s="232">
        <v>324.45400000000012</v>
      </c>
      <c r="K52" s="232">
        <v>0.52300000000000002</v>
      </c>
      <c r="L52" s="232">
        <v>8.0350000000000001</v>
      </c>
      <c r="M52" s="232">
        <v>6.0099999999999989</v>
      </c>
      <c r="N52" s="232">
        <v>2.0250000000000004</v>
      </c>
      <c r="O52" s="232">
        <v>244.97900000000033</v>
      </c>
      <c r="P52" s="232">
        <v>41.422999999999988</v>
      </c>
      <c r="Q52" s="232">
        <v>203.55600000000032</v>
      </c>
      <c r="R52" s="237">
        <v>0</v>
      </c>
      <c r="S52" s="237">
        <v>0</v>
      </c>
      <c r="T52" s="237">
        <v>0</v>
      </c>
      <c r="U52" s="232">
        <v>6.737000000000001</v>
      </c>
      <c r="V52" s="232">
        <v>6.6460000000000008</v>
      </c>
      <c r="W52" s="232">
        <v>9.0999999999999998E-2</v>
      </c>
      <c r="X52" s="232">
        <v>238.2420000000003</v>
      </c>
      <c r="Y52" s="232">
        <v>34.776999999999987</v>
      </c>
      <c r="Z52" s="232">
        <v>203.46500000000032</v>
      </c>
      <c r="AA52" s="230">
        <v>0</v>
      </c>
      <c r="AB52" s="230">
        <v>0</v>
      </c>
      <c r="AC52" s="230">
        <v>0</v>
      </c>
      <c r="AD52" s="230">
        <v>0</v>
      </c>
      <c r="AE52" s="11"/>
    </row>
    <row r="53" spans="2:31" ht="17.25" customHeight="1" x14ac:dyDescent="0.15">
      <c r="B53" s="18"/>
      <c r="C53" s="4" t="s">
        <v>27</v>
      </c>
      <c r="D53" s="16" t="s">
        <v>13</v>
      </c>
      <c r="E53" s="232">
        <f t="shared" si="1"/>
        <v>74996.800000001749</v>
      </c>
      <c r="F53" s="232">
        <v>42288.770000000928</v>
      </c>
      <c r="G53" s="232">
        <v>41613.510000000926</v>
      </c>
      <c r="H53" s="232">
        <v>675.26</v>
      </c>
      <c r="I53" s="232">
        <v>41803.190000000926</v>
      </c>
      <c r="J53" s="232">
        <v>41183.000000000924</v>
      </c>
      <c r="K53" s="232">
        <v>620.18999999999994</v>
      </c>
      <c r="L53" s="232">
        <v>485.5800000000001</v>
      </c>
      <c r="M53" s="232">
        <v>430.5100000000001</v>
      </c>
      <c r="N53" s="232">
        <v>55.07</v>
      </c>
      <c r="O53" s="232">
        <v>29701.160000000829</v>
      </c>
      <c r="P53" s="232">
        <v>5439.1499999999514</v>
      </c>
      <c r="Q53" s="232">
        <v>24262.010000000879</v>
      </c>
      <c r="R53" s="232">
        <v>0</v>
      </c>
      <c r="S53" s="232">
        <v>0</v>
      </c>
      <c r="T53" s="232">
        <v>0</v>
      </c>
      <c r="U53" s="232">
        <v>1088.7399999999993</v>
      </c>
      <c r="V53" s="232">
        <v>855.68999999999937</v>
      </c>
      <c r="W53" s="232">
        <v>233.05</v>
      </c>
      <c r="X53" s="232">
        <v>28612.420000000831</v>
      </c>
      <c r="Y53" s="232">
        <v>4583.4599999999518</v>
      </c>
      <c r="Z53" s="232">
        <v>24028.96000000088</v>
      </c>
      <c r="AA53" s="232">
        <v>3006.7599999999879</v>
      </c>
      <c r="AB53" s="232">
        <v>2471.4299999999885</v>
      </c>
      <c r="AC53" s="232">
        <v>535.32999999999947</v>
      </c>
      <c r="AD53" s="232">
        <v>0.11</v>
      </c>
      <c r="AE53" s="11"/>
    </row>
    <row r="54" spans="2:31" ht="17.25" customHeight="1" thickBot="1" x14ac:dyDescent="0.2">
      <c r="B54" s="18"/>
      <c r="C54" s="36" t="s">
        <v>21</v>
      </c>
      <c r="D54" s="16" t="s">
        <v>14</v>
      </c>
      <c r="E54" s="232">
        <f t="shared" si="1"/>
        <v>16719.445999999662</v>
      </c>
      <c r="F54" s="232">
        <v>12337.457999999762</v>
      </c>
      <c r="G54" s="232">
        <v>12285.186999999762</v>
      </c>
      <c r="H54" s="232">
        <v>52.270999999999972</v>
      </c>
      <c r="I54" s="232">
        <v>12258.053999999762</v>
      </c>
      <c r="J54" s="232">
        <v>12210.061999999762</v>
      </c>
      <c r="K54" s="232">
        <v>47.991999999999976</v>
      </c>
      <c r="L54" s="232">
        <v>79.403999999999996</v>
      </c>
      <c r="M54" s="232">
        <v>75.125</v>
      </c>
      <c r="N54" s="232">
        <v>4.278999999999999</v>
      </c>
      <c r="O54" s="232">
        <v>4381.9879999998993</v>
      </c>
      <c r="P54" s="232">
        <v>1256.0139999999974</v>
      </c>
      <c r="Q54" s="232">
        <v>3125.9739999999024</v>
      </c>
      <c r="R54" s="232">
        <v>0</v>
      </c>
      <c r="S54" s="232">
        <v>0</v>
      </c>
      <c r="T54" s="232">
        <v>0</v>
      </c>
      <c r="U54" s="232">
        <v>167.08900000000006</v>
      </c>
      <c r="V54" s="232">
        <v>144.96700000000007</v>
      </c>
      <c r="W54" s="232">
        <v>22.121999999999996</v>
      </c>
      <c r="X54" s="232">
        <v>4214.8989999998994</v>
      </c>
      <c r="Y54" s="232">
        <v>1111.0469999999973</v>
      </c>
      <c r="Z54" s="232">
        <v>3103.8519999999025</v>
      </c>
      <c r="AA54" s="230">
        <v>0</v>
      </c>
      <c r="AB54" s="230">
        <v>0</v>
      </c>
      <c r="AC54" s="230">
        <v>0</v>
      </c>
      <c r="AD54" s="230">
        <v>0</v>
      </c>
      <c r="AE54" s="11"/>
    </row>
    <row r="55" spans="2:31" ht="17.25" customHeight="1" x14ac:dyDescent="0.15">
      <c r="B55" s="6" t="s">
        <v>327</v>
      </c>
      <c r="C55" s="6" t="s">
        <v>328</v>
      </c>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7" spans="2:31" s="33" customFormat="1" ht="17.25" customHeight="1" x14ac:dyDescent="0.15">
      <c r="B57" s="33" t="s">
        <v>556</v>
      </c>
    </row>
    <row r="58" spans="2:31" ht="17.25" customHeight="1" thickBot="1" x14ac:dyDescent="0.2">
      <c r="C58" s="2"/>
      <c r="D58" s="2"/>
      <c r="E58" s="2"/>
      <c r="F58" s="2"/>
      <c r="G58" s="2"/>
      <c r="H58" s="2"/>
      <c r="I58" s="2"/>
      <c r="J58" s="2"/>
      <c r="K58" s="2"/>
      <c r="L58" s="2"/>
      <c r="M58" s="2"/>
      <c r="N58" s="2"/>
      <c r="O58" s="2"/>
      <c r="P58" s="2"/>
      <c r="Q58" s="2"/>
      <c r="R58" s="2"/>
      <c r="S58" s="2"/>
      <c r="T58" s="2"/>
      <c r="U58" s="2"/>
      <c r="V58" s="2"/>
      <c r="W58" s="2"/>
      <c r="X58" s="2"/>
      <c r="Y58" s="2"/>
      <c r="Z58" s="2"/>
      <c r="AA58" s="2" t="s">
        <v>28</v>
      </c>
      <c r="AB58" s="2"/>
      <c r="AC58" s="2"/>
      <c r="AD58" s="2"/>
    </row>
    <row r="59" spans="2:31" ht="17.25" customHeight="1" x14ac:dyDescent="0.15">
      <c r="B59" s="5"/>
      <c r="C59" s="6"/>
      <c r="D59" s="6"/>
      <c r="E59" s="7"/>
      <c r="F59" s="8" t="s">
        <v>0</v>
      </c>
      <c r="G59" s="9"/>
      <c r="H59" s="9"/>
      <c r="I59" s="9"/>
      <c r="J59" s="9"/>
      <c r="K59" s="9"/>
      <c r="L59" s="9"/>
      <c r="M59" s="9"/>
      <c r="N59" s="9"/>
      <c r="O59" s="9"/>
      <c r="P59" s="9"/>
      <c r="Q59" s="9"/>
      <c r="R59" s="9"/>
      <c r="S59" s="9"/>
      <c r="T59" s="9"/>
      <c r="U59" s="9"/>
      <c r="V59" s="9"/>
      <c r="W59" s="9"/>
      <c r="X59" s="9"/>
      <c r="Y59" s="9"/>
      <c r="Z59" s="9"/>
      <c r="AA59" s="8" t="s">
        <v>208</v>
      </c>
      <c r="AB59" s="9"/>
      <c r="AC59" s="9"/>
      <c r="AD59" s="7"/>
      <c r="AE59" s="11"/>
    </row>
    <row r="60" spans="2:31" ht="17.25" customHeight="1" x14ac:dyDescent="0.15">
      <c r="B60" s="1" t="s">
        <v>1</v>
      </c>
      <c r="C60" s="2"/>
      <c r="D60" s="2"/>
      <c r="E60" s="12" t="s">
        <v>2</v>
      </c>
      <c r="F60" s="13" t="s">
        <v>3</v>
      </c>
      <c r="G60" s="14"/>
      <c r="H60" s="14"/>
      <c r="I60" s="14"/>
      <c r="J60" s="14"/>
      <c r="K60" s="14"/>
      <c r="L60" s="14"/>
      <c r="M60" s="14"/>
      <c r="N60" s="14"/>
      <c r="O60" s="13" t="s">
        <v>4</v>
      </c>
      <c r="P60" s="14"/>
      <c r="Q60" s="14"/>
      <c r="R60" s="14"/>
      <c r="S60" s="14"/>
      <c r="T60" s="14"/>
      <c r="U60" s="14"/>
      <c r="V60" s="14"/>
      <c r="W60" s="14"/>
      <c r="X60" s="14"/>
      <c r="Y60" s="14"/>
      <c r="Z60" s="14"/>
      <c r="AA60" s="16"/>
      <c r="AB60" s="16"/>
      <c r="AC60" s="16"/>
      <c r="AD60" s="12" t="s">
        <v>205</v>
      </c>
      <c r="AE60" s="11"/>
    </row>
    <row r="61" spans="2:31" ht="17.25" customHeight="1" x14ac:dyDescent="0.15">
      <c r="B61" s="1"/>
      <c r="C61" s="2"/>
      <c r="D61" s="2"/>
      <c r="E61" s="12"/>
      <c r="F61" s="13" t="s">
        <v>5</v>
      </c>
      <c r="G61" s="14"/>
      <c r="H61" s="14"/>
      <c r="I61" s="13" t="s">
        <v>6</v>
      </c>
      <c r="J61" s="14"/>
      <c r="K61" s="14"/>
      <c r="L61" s="13" t="s">
        <v>7</v>
      </c>
      <c r="M61" s="14"/>
      <c r="N61" s="14"/>
      <c r="O61" s="13" t="s">
        <v>8</v>
      </c>
      <c r="P61" s="14"/>
      <c r="Q61" s="14"/>
      <c r="R61" s="13" t="s">
        <v>6</v>
      </c>
      <c r="S61" s="14"/>
      <c r="T61" s="14"/>
      <c r="U61" s="13" t="s">
        <v>7</v>
      </c>
      <c r="V61" s="14"/>
      <c r="W61" s="14"/>
      <c r="X61" s="13" t="s">
        <v>9</v>
      </c>
      <c r="Y61" s="14"/>
      <c r="Z61" s="14"/>
      <c r="AA61" s="12" t="s">
        <v>2</v>
      </c>
      <c r="AB61" s="37" t="s">
        <v>206</v>
      </c>
      <c r="AC61" s="37" t="s">
        <v>207</v>
      </c>
      <c r="AD61" s="12"/>
      <c r="AE61" s="11"/>
    </row>
    <row r="62" spans="2:31" ht="17.25" customHeight="1" x14ac:dyDescent="0.15">
      <c r="B62" s="11"/>
      <c r="E62" s="15"/>
      <c r="F62" s="16" t="s">
        <v>2</v>
      </c>
      <c r="G62" s="16" t="s">
        <v>10</v>
      </c>
      <c r="H62" s="16" t="s">
        <v>11</v>
      </c>
      <c r="I62" s="16" t="s">
        <v>2</v>
      </c>
      <c r="J62" s="16" t="s">
        <v>10</v>
      </c>
      <c r="K62" s="16" t="s">
        <v>11</v>
      </c>
      <c r="L62" s="16" t="s">
        <v>2</v>
      </c>
      <c r="M62" s="16" t="s">
        <v>10</v>
      </c>
      <c r="N62" s="16" t="s">
        <v>11</v>
      </c>
      <c r="O62" s="16" t="s">
        <v>2</v>
      </c>
      <c r="P62" s="41" t="s">
        <v>10</v>
      </c>
      <c r="Q62" s="42" t="s">
        <v>11</v>
      </c>
      <c r="R62" s="16" t="s">
        <v>2</v>
      </c>
      <c r="S62" s="16" t="s">
        <v>10</v>
      </c>
      <c r="T62" s="16" t="s">
        <v>11</v>
      </c>
      <c r="U62" s="16" t="s">
        <v>2</v>
      </c>
      <c r="V62" s="16" t="s">
        <v>10</v>
      </c>
      <c r="W62" s="16" t="s">
        <v>11</v>
      </c>
      <c r="X62" s="16" t="s">
        <v>2</v>
      </c>
      <c r="Y62" s="16" t="s">
        <v>10</v>
      </c>
      <c r="Z62" s="16" t="s">
        <v>11</v>
      </c>
      <c r="AA62" s="15"/>
      <c r="AB62" s="15"/>
      <c r="AC62" s="15"/>
      <c r="AD62" s="15"/>
      <c r="AE62" s="11"/>
    </row>
    <row r="63" spans="2:31" ht="17.25" customHeight="1" x14ac:dyDescent="0.15">
      <c r="B63" s="45" t="s">
        <v>12</v>
      </c>
      <c r="C63" s="14"/>
      <c r="D63" s="16" t="s">
        <v>13</v>
      </c>
      <c r="E63" s="232">
        <f t="shared" ref="E63:E82" si="2">F63+O63+AA63+AD63</f>
        <v>58616.710000000945</v>
      </c>
      <c r="F63" s="232">
        <v>35595.260000000555</v>
      </c>
      <c r="G63" s="232">
        <v>34841.240000000558</v>
      </c>
      <c r="H63" s="232">
        <v>754.02000000000021</v>
      </c>
      <c r="I63" s="232">
        <v>35257.550000000556</v>
      </c>
      <c r="J63" s="232">
        <v>34544.730000000556</v>
      </c>
      <c r="K63" s="232">
        <v>712.82000000000016</v>
      </c>
      <c r="L63" s="232">
        <v>337.71000000000009</v>
      </c>
      <c r="M63" s="232">
        <v>296.5100000000001</v>
      </c>
      <c r="N63" s="232">
        <v>41.20000000000001</v>
      </c>
      <c r="O63" s="232">
        <v>21551.440000000395</v>
      </c>
      <c r="P63" s="232">
        <v>3881.0499999999838</v>
      </c>
      <c r="Q63" s="232">
        <v>17670.390000000411</v>
      </c>
      <c r="R63" s="232">
        <v>0</v>
      </c>
      <c r="S63" s="232">
        <v>0</v>
      </c>
      <c r="T63" s="232">
        <v>0</v>
      </c>
      <c r="U63" s="232">
        <v>1131.7299999999993</v>
      </c>
      <c r="V63" s="232">
        <v>902.14999999999941</v>
      </c>
      <c r="W63" s="232">
        <v>229.57999999999998</v>
      </c>
      <c r="X63" s="232">
        <v>20419.710000000392</v>
      </c>
      <c r="Y63" s="232">
        <v>2978.8999999999846</v>
      </c>
      <c r="Z63" s="232">
        <v>17440.810000000409</v>
      </c>
      <c r="AA63" s="232">
        <v>1470.0099999999975</v>
      </c>
      <c r="AB63" s="232">
        <v>1248.1999999999975</v>
      </c>
      <c r="AC63" s="232">
        <v>221.81000000000003</v>
      </c>
      <c r="AD63" s="232">
        <v>0</v>
      </c>
      <c r="AE63" s="11"/>
    </row>
    <row r="64" spans="2:31" ht="17.25" customHeight="1" x14ac:dyDescent="0.15">
      <c r="B64" s="18"/>
      <c r="D64" s="16" t="s">
        <v>14</v>
      </c>
      <c r="E64" s="232">
        <f t="shared" si="2"/>
        <v>12546.652999999897</v>
      </c>
      <c r="F64" s="232">
        <v>9441.2909999999374</v>
      </c>
      <c r="G64" s="232">
        <v>9391.1169999999365</v>
      </c>
      <c r="H64" s="232">
        <v>50.173999999999985</v>
      </c>
      <c r="I64" s="232">
        <v>9390.5909999999367</v>
      </c>
      <c r="J64" s="232">
        <v>9343.3299999999363</v>
      </c>
      <c r="K64" s="232">
        <v>47.260999999999989</v>
      </c>
      <c r="L64" s="232">
        <v>50.700000000000017</v>
      </c>
      <c r="M64" s="232">
        <v>47.78700000000002</v>
      </c>
      <c r="N64" s="232">
        <v>2.9129999999999994</v>
      </c>
      <c r="O64" s="232">
        <v>3105.3619999999582</v>
      </c>
      <c r="P64" s="232">
        <v>871.01599999999712</v>
      </c>
      <c r="Q64" s="232">
        <v>2234.3459999999614</v>
      </c>
      <c r="R64" s="232">
        <v>0</v>
      </c>
      <c r="S64" s="232">
        <v>0</v>
      </c>
      <c r="T64" s="232">
        <v>0</v>
      </c>
      <c r="U64" s="232">
        <v>174.14600000000004</v>
      </c>
      <c r="V64" s="232">
        <v>151.89000000000004</v>
      </c>
      <c r="W64" s="232">
        <v>22.255999999999997</v>
      </c>
      <c r="X64" s="232">
        <v>2931.2159999999585</v>
      </c>
      <c r="Y64" s="232">
        <v>719.12599999999713</v>
      </c>
      <c r="Z64" s="232">
        <v>2212.0899999999615</v>
      </c>
      <c r="AA64" s="230">
        <v>0</v>
      </c>
      <c r="AB64" s="230">
        <v>0</v>
      </c>
      <c r="AC64" s="230">
        <v>0</v>
      </c>
      <c r="AD64" s="230">
        <v>0</v>
      </c>
      <c r="AE64" s="11"/>
    </row>
    <row r="65" spans="2:31" ht="17.25" customHeight="1" x14ac:dyDescent="0.15">
      <c r="B65" s="17"/>
      <c r="C65" s="4" t="s">
        <v>15</v>
      </c>
      <c r="D65" s="16" t="s">
        <v>13</v>
      </c>
      <c r="E65" s="232">
        <f t="shared" si="2"/>
        <v>9559.3200000000124</v>
      </c>
      <c r="F65" s="232">
        <v>7409.2700000000132</v>
      </c>
      <c r="G65" s="232">
        <v>7215.5700000000134</v>
      </c>
      <c r="H65" s="232">
        <v>193.70000000000002</v>
      </c>
      <c r="I65" s="232">
        <v>7322.0000000000136</v>
      </c>
      <c r="J65" s="232">
        <v>7139.5700000000134</v>
      </c>
      <c r="K65" s="232">
        <v>182.43</v>
      </c>
      <c r="L65" s="232">
        <v>87.269999999999968</v>
      </c>
      <c r="M65" s="232">
        <v>75.999999999999972</v>
      </c>
      <c r="N65" s="232">
        <v>11.270000000000001</v>
      </c>
      <c r="O65" s="232">
        <v>2076.4599999999991</v>
      </c>
      <c r="P65" s="232">
        <v>240.68000000000006</v>
      </c>
      <c r="Q65" s="232">
        <v>1835.7799999999991</v>
      </c>
      <c r="R65" s="232">
        <v>0</v>
      </c>
      <c r="S65" s="237">
        <v>0</v>
      </c>
      <c r="T65" s="232">
        <v>0</v>
      </c>
      <c r="U65" s="232">
        <v>138.10000000000002</v>
      </c>
      <c r="V65" s="232">
        <v>72.010000000000005</v>
      </c>
      <c r="W65" s="232">
        <v>66.09</v>
      </c>
      <c r="X65" s="232">
        <v>1938.3599999999992</v>
      </c>
      <c r="Y65" s="232">
        <v>168.67000000000004</v>
      </c>
      <c r="Z65" s="232">
        <v>1769.6899999999991</v>
      </c>
      <c r="AA65" s="232">
        <v>73.59</v>
      </c>
      <c r="AB65" s="232">
        <v>59.490000000000009</v>
      </c>
      <c r="AC65" s="232">
        <v>14.1</v>
      </c>
      <c r="AD65" s="232">
        <v>0</v>
      </c>
      <c r="AE65" s="11"/>
    </row>
    <row r="66" spans="2:31" ht="17.25" customHeight="1" x14ac:dyDescent="0.15">
      <c r="B66" s="18" t="s">
        <v>16</v>
      </c>
      <c r="C66" s="36"/>
      <c r="D66" s="16" t="s">
        <v>14</v>
      </c>
      <c r="E66" s="232">
        <f t="shared" si="2"/>
        <v>2174.8379999999979</v>
      </c>
      <c r="F66" s="232">
        <v>1877.422999999998</v>
      </c>
      <c r="G66" s="232">
        <v>1859.854999999998</v>
      </c>
      <c r="H66" s="232">
        <v>17.567999999999994</v>
      </c>
      <c r="I66" s="232">
        <v>1869.873999999998</v>
      </c>
      <c r="J66" s="232">
        <v>1853.4449999999979</v>
      </c>
      <c r="K66" s="232">
        <v>16.428999999999995</v>
      </c>
      <c r="L66" s="232">
        <v>7.5490000000000013</v>
      </c>
      <c r="M66" s="232">
        <v>6.410000000000001</v>
      </c>
      <c r="N66" s="232">
        <v>1.139</v>
      </c>
      <c r="O66" s="232">
        <v>297.41500000000019</v>
      </c>
      <c r="P66" s="232">
        <v>53.028000000000006</v>
      </c>
      <c r="Q66" s="232">
        <v>244.3870000000002</v>
      </c>
      <c r="R66" s="232">
        <v>0</v>
      </c>
      <c r="S66" s="237">
        <v>0</v>
      </c>
      <c r="T66" s="232">
        <v>0</v>
      </c>
      <c r="U66" s="232">
        <v>18.892000000000003</v>
      </c>
      <c r="V66" s="232">
        <v>12.254000000000001</v>
      </c>
      <c r="W66" s="232">
        <v>6.6379999999999999</v>
      </c>
      <c r="X66" s="232">
        <v>278.5230000000002</v>
      </c>
      <c r="Y66" s="232">
        <v>40.774000000000001</v>
      </c>
      <c r="Z66" s="232">
        <v>237.74900000000019</v>
      </c>
      <c r="AA66" s="230">
        <v>0</v>
      </c>
      <c r="AB66" s="230">
        <v>0</v>
      </c>
      <c r="AC66" s="230">
        <v>0</v>
      </c>
      <c r="AD66" s="230">
        <v>0</v>
      </c>
      <c r="AE66" s="11"/>
    </row>
    <row r="67" spans="2:31" ht="17.25" customHeight="1" x14ac:dyDescent="0.15">
      <c r="B67" s="18"/>
      <c r="C67" s="4" t="s">
        <v>17</v>
      </c>
      <c r="D67" s="16" t="s">
        <v>13</v>
      </c>
      <c r="E67" s="232">
        <f t="shared" si="2"/>
        <v>4130.870000000009</v>
      </c>
      <c r="F67" s="232">
        <v>3911.870000000009</v>
      </c>
      <c r="G67" s="232">
        <v>3910.5000000000091</v>
      </c>
      <c r="H67" s="232">
        <v>1.37</v>
      </c>
      <c r="I67" s="232">
        <v>3911.8200000000093</v>
      </c>
      <c r="J67" s="232">
        <v>3910.4800000000091</v>
      </c>
      <c r="K67" s="232">
        <v>1.34</v>
      </c>
      <c r="L67" s="232">
        <v>0.05</v>
      </c>
      <c r="M67" s="232">
        <v>0.02</v>
      </c>
      <c r="N67" s="230">
        <v>0.03</v>
      </c>
      <c r="O67" s="232">
        <v>205.39000000000019</v>
      </c>
      <c r="P67" s="232">
        <v>27.680000000000007</v>
      </c>
      <c r="Q67" s="232">
        <v>177.71000000000018</v>
      </c>
      <c r="R67" s="237">
        <v>0</v>
      </c>
      <c r="S67" s="237">
        <v>0</v>
      </c>
      <c r="T67" s="232">
        <v>0</v>
      </c>
      <c r="U67" s="232">
        <v>10.780000000000001</v>
      </c>
      <c r="V67" s="232">
        <v>9.8600000000000012</v>
      </c>
      <c r="W67" s="232">
        <v>0.91999999999999993</v>
      </c>
      <c r="X67" s="232">
        <v>194.61000000000018</v>
      </c>
      <c r="Y67" s="232">
        <v>17.820000000000004</v>
      </c>
      <c r="Z67" s="232">
        <v>176.79000000000019</v>
      </c>
      <c r="AA67" s="232">
        <v>13.610000000000001</v>
      </c>
      <c r="AB67" s="232">
        <v>6.36</v>
      </c>
      <c r="AC67" s="232">
        <v>7.2500000000000009</v>
      </c>
      <c r="AD67" s="230">
        <v>0</v>
      </c>
      <c r="AE67" s="11"/>
    </row>
    <row r="68" spans="2:31" ht="17.25" customHeight="1" x14ac:dyDescent="0.15">
      <c r="B68" s="18" t="s">
        <v>18</v>
      </c>
      <c r="C68" s="36"/>
      <c r="D68" s="16" t="s">
        <v>14</v>
      </c>
      <c r="E68" s="232">
        <f t="shared" si="2"/>
        <v>1014.7659999999988</v>
      </c>
      <c r="F68" s="232">
        <v>986.82399999999882</v>
      </c>
      <c r="G68" s="232">
        <v>986.72799999999881</v>
      </c>
      <c r="H68" s="232">
        <v>9.6000000000000002E-2</v>
      </c>
      <c r="I68" s="232">
        <v>986.82199999999887</v>
      </c>
      <c r="J68" s="232">
        <v>986.72799999999881</v>
      </c>
      <c r="K68" s="232">
        <v>9.4E-2</v>
      </c>
      <c r="L68" s="232">
        <v>2E-3</v>
      </c>
      <c r="M68" s="232">
        <v>0</v>
      </c>
      <c r="N68" s="230">
        <v>2E-3</v>
      </c>
      <c r="O68" s="232">
        <v>27.942000000000018</v>
      </c>
      <c r="P68" s="232">
        <v>5.8530000000000006</v>
      </c>
      <c r="Q68" s="232">
        <v>22.089000000000016</v>
      </c>
      <c r="R68" s="237">
        <v>0</v>
      </c>
      <c r="S68" s="237">
        <v>0</v>
      </c>
      <c r="T68" s="237">
        <v>0</v>
      </c>
      <c r="U68" s="232">
        <v>1.6169999999999998</v>
      </c>
      <c r="V68" s="232">
        <v>1.5179999999999998</v>
      </c>
      <c r="W68" s="232">
        <v>9.8999999999999991E-2</v>
      </c>
      <c r="X68" s="232">
        <v>26.325000000000017</v>
      </c>
      <c r="Y68" s="232">
        <v>4.3350000000000009</v>
      </c>
      <c r="Z68" s="232">
        <v>21.990000000000016</v>
      </c>
      <c r="AA68" s="230">
        <v>0</v>
      </c>
      <c r="AB68" s="230">
        <v>0</v>
      </c>
      <c r="AC68" s="230">
        <v>0</v>
      </c>
      <c r="AD68" s="230">
        <v>0</v>
      </c>
      <c r="AE68" s="11"/>
    </row>
    <row r="69" spans="2:31" ht="17.25" customHeight="1" x14ac:dyDescent="0.15">
      <c r="B69" s="18"/>
      <c r="C69" s="4" t="s">
        <v>19</v>
      </c>
      <c r="D69" s="16" t="s">
        <v>13</v>
      </c>
      <c r="E69" s="232">
        <f t="shared" si="2"/>
        <v>3919.1000000000026</v>
      </c>
      <c r="F69" s="232">
        <v>2482.6900000000037</v>
      </c>
      <c r="G69" s="232">
        <v>2316.8700000000035</v>
      </c>
      <c r="H69" s="232">
        <v>165.82000000000002</v>
      </c>
      <c r="I69" s="232">
        <v>2397.1900000000037</v>
      </c>
      <c r="J69" s="232">
        <v>2242.6100000000038</v>
      </c>
      <c r="K69" s="232">
        <v>154.58000000000001</v>
      </c>
      <c r="L69" s="232">
        <v>85.499999999999972</v>
      </c>
      <c r="M69" s="232">
        <v>74.259999999999977</v>
      </c>
      <c r="N69" s="232">
        <v>11.240000000000002</v>
      </c>
      <c r="O69" s="232">
        <v>1420.599999999999</v>
      </c>
      <c r="P69" s="232">
        <v>143.29000000000002</v>
      </c>
      <c r="Q69" s="232">
        <v>1277.309999999999</v>
      </c>
      <c r="R69" s="237">
        <v>0</v>
      </c>
      <c r="S69" s="237">
        <v>0</v>
      </c>
      <c r="T69" s="237">
        <v>0</v>
      </c>
      <c r="U69" s="232">
        <v>103.81</v>
      </c>
      <c r="V69" s="232">
        <v>40.640000000000008</v>
      </c>
      <c r="W69" s="232">
        <v>63.17</v>
      </c>
      <c r="X69" s="232">
        <v>1316.7899999999991</v>
      </c>
      <c r="Y69" s="232">
        <v>102.65000000000002</v>
      </c>
      <c r="Z69" s="232">
        <v>1214.139999999999</v>
      </c>
      <c r="AA69" s="232">
        <v>15.809999999999997</v>
      </c>
      <c r="AB69" s="232">
        <v>11.859999999999998</v>
      </c>
      <c r="AC69" s="232">
        <v>3.9499999999999993</v>
      </c>
      <c r="AD69" s="230">
        <v>0</v>
      </c>
      <c r="AE69" s="11"/>
    </row>
    <row r="70" spans="2:31" ht="17.25" customHeight="1" x14ac:dyDescent="0.15">
      <c r="B70" s="18" t="s">
        <v>20</v>
      </c>
      <c r="C70" s="36" t="s">
        <v>21</v>
      </c>
      <c r="D70" s="16" t="s">
        <v>14</v>
      </c>
      <c r="E70" s="232">
        <f t="shared" si="2"/>
        <v>863.46699999999964</v>
      </c>
      <c r="F70" s="232">
        <v>658.0789999999995</v>
      </c>
      <c r="G70" s="232">
        <v>642.07999999999947</v>
      </c>
      <c r="H70" s="232">
        <v>15.998999999999995</v>
      </c>
      <c r="I70" s="232">
        <v>650.81899999999939</v>
      </c>
      <c r="J70" s="232">
        <v>635.95699999999943</v>
      </c>
      <c r="K70" s="232">
        <v>14.861999999999995</v>
      </c>
      <c r="L70" s="232">
        <v>7.2600000000000016</v>
      </c>
      <c r="M70" s="232">
        <v>6.1230000000000011</v>
      </c>
      <c r="N70" s="232">
        <v>1.137</v>
      </c>
      <c r="O70" s="232">
        <v>205.38800000000018</v>
      </c>
      <c r="P70" s="232">
        <v>32.153999999999996</v>
      </c>
      <c r="Q70" s="232">
        <v>173.23400000000018</v>
      </c>
      <c r="R70" s="237">
        <v>0</v>
      </c>
      <c r="S70" s="237">
        <v>0</v>
      </c>
      <c r="T70" s="237">
        <v>0</v>
      </c>
      <c r="U70" s="232">
        <v>13.423999999999999</v>
      </c>
      <c r="V70" s="232">
        <v>7.0809999999999995</v>
      </c>
      <c r="W70" s="232">
        <v>6.343</v>
      </c>
      <c r="X70" s="232">
        <v>191.9640000000002</v>
      </c>
      <c r="Y70" s="232">
        <v>25.073</v>
      </c>
      <c r="Z70" s="232">
        <v>166.89100000000019</v>
      </c>
      <c r="AA70" s="230">
        <v>0</v>
      </c>
      <c r="AB70" s="230">
        <v>0</v>
      </c>
      <c r="AC70" s="230">
        <v>0</v>
      </c>
      <c r="AD70" s="230">
        <v>0</v>
      </c>
      <c r="AE70" s="11"/>
    </row>
    <row r="71" spans="2:31" ht="17.25" customHeight="1" x14ac:dyDescent="0.15">
      <c r="B71" s="18"/>
      <c r="C71" s="4" t="s">
        <v>22</v>
      </c>
      <c r="D71" s="16" t="s">
        <v>13</v>
      </c>
      <c r="E71" s="232">
        <f t="shared" si="2"/>
        <v>1509.3500000000008</v>
      </c>
      <c r="F71" s="232">
        <v>1014.7100000000007</v>
      </c>
      <c r="G71" s="232">
        <v>988.20000000000073</v>
      </c>
      <c r="H71" s="232">
        <v>26.509999999999991</v>
      </c>
      <c r="I71" s="232">
        <v>1012.9900000000007</v>
      </c>
      <c r="J71" s="232">
        <v>986.4800000000007</v>
      </c>
      <c r="K71" s="232">
        <v>26.509999999999991</v>
      </c>
      <c r="L71" s="232">
        <v>1.72</v>
      </c>
      <c r="M71" s="232">
        <v>1.72</v>
      </c>
      <c r="N71" s="232">
        <v>0</v>
      </c>
      <c r="O71" s="232">
        <v>450.47</v>
      </c>
      <c r="P71" s="232">
        <v>69.710000000000008</v>
      </c>
      <c r="Q71" s="232">
        <v>380.76</v>
      </c>
      <c r="R71" s="232">
        <v>0</v>
      </c>
      <c r="S71" s="230">
        <v>0</v>
      </c>
      <c r="T71" s="232">
        <v>0</v>
      </c>
      <c r="U71" s="232">
        <v>23.509999999999998</v>
      </c>
      <c r="V71" s="232">
        <v>21.509999999999998</v>
      </c>
      <c r="W71" s="232">
        <v>2</v>
      </c>
      <c r="X71" s="232">
        <v>426.96</v>
      </c>
      <c r="Y71" s="232">
        <v>48.20000000000001</v>
      </c>
      <c r="Z71" s="232">
        <v>378.76</v>
      </c>
      <c r="AA71" s="232">
        <v>44.170000000000009</v>
      </c>
      <c r="AB71" s="232">
        <v>41.27000000000001</v>
      </c>
      <c r="AC71" s="232">
        <v>2.9</v>
      </c>
      <c r="AD71" s="232">
        <v>0</v>
      </c>
      <c r="AE71" s="11"/>
    </row>
    <row r="72" spans="2:31" ht="17.25" customHeight="1" x14ac:dyDescent="0.15">
      <c r="B72" s="18"/>
      <c r="C72" s="36" t="s">
        <v>21</v>
      </c>
      <c r="D72" s="16" t="s">
        <v>14</v>
      </c>
      <c r="E72" s="232">
        <f t="shared" si="2"/>
        <v>296.60499999999979</v>
      </c>
      <c r="F72" s="232">
        <v>232.51999999999978</v>
      </c>
      <c r="G72" s="232">
        <v>231.04699999999977</v>
      </c>
      <c r="H72" s="232">
        <v>1.4730000000000001</v>
      </c>
      <c r="I72" s="232">
        <v>232.23299999999978</v>
      </c>
      <c r="J72" s="232">
        <v>230.75999999999976</v>
      </c>
      <c r="K72" s="232">
        <v>1.4730000000000001</v>
      </c>
      <c r="L72" s="232">
        <v>0.28699999999999998</v>
      </c>
      <c r="M72" s="232">
        <v>0.28699999999999998</v>
      </c>
      <c r="N72" s="232">
        <v>0</v>
      </c>
      <c r="O72" s="232">
        <v>64.08499999999998</v>
      </c>
      <c r="P72" s="232">
        <v>15.021000000000001</v>
      </c>
      <c r="Q72" s="232">
        <v>49.063999999999986</v>
      </c>
      <c r="R72" s="232">
        <v>0</v>
      </c>
      <c r="S72" s="230">
        <v>0</v>
      </c>
      <c r="T72" s="232">
        <v>0</v>
      </c>
      <c r="U72" s="232">
        <v>3.8510000000000004</v>
      </c>
      <c r="V72" s="232">
        <v>3.6550000000000002</v>
      </c>
      <c r="W72" s="232">
        <v>0.19600000000000001</v>
      </c>
      <c r="X72" s="232">
        <v>60.233999999999988</v>
      </c>
      <c r="Y72" s="232">
        <v>11.366000000000001</v>
      </c>
      <c r="Z72" s="232">
        <v>48.867999999999988</v>
      </c>
      <c r="AA72" s="230">
        <v>0</v>
      </c>
      <c r="AB72" s="230">
        <v>0</v>
      </c>
      <c r="AC72" s="230">
        <v>0</v>
      </c>
      <c r="AD72" s="230">
        <v>0</v>
      </c>
      <c r="AE72" s="11"/>
    </row>
    <row r="73" spans="2:31" ht="17.25" customHeight="1" x14ac:dyDescent="0.15">
      <c r="B73" s="17"/>
      <c r="C73" s="4" t="s">
        <v>15</v>
      </c>
      <c r="D73" s="16" t="s">
        <v>13</v>
      </c>
      <c r="E73" s="232">
        <f t="shared" si="2"/>
        <v>49057.390000000931</v>
      </c>
      <c r="F73" s="232">
        <v>28185.990000000544</v>
      </c>
      <c r="G73" s="232">
        <v>27625.670000000544</v>
      </c>
      <c r="H73" s="232">
        <v>560.32000000000028</v>
      </c>
      <c r="I73" s="232">
        <v>27935.550000000545</v>
      </c>
      <c r="J73" s="232">
        <v>27405.160000000546</v>
      </c>
      <c r="K73" s="232">
        <v>530.39000000000021</v>
      </c>
      <c r="L73" s="232">
        <v>250.44000000000011</v>
      </c>
      <c r="M73" s="232">
        <v>220.5100000000001</v>
      </c>
      <c r="N73" s="232">
        <v>29.93000000000001</v>
      </c>
      <c r="O73" s="232">
        <v>19474.980000000392</v>
      </c>
      <c r="P73" s="232">
        <v>3640.369999999984</v>
      </c>
      <c r="Q73" s="232">
        <v>15834.61000000041</v>
      </c>
      <c r="R73" s="232">
        <v>0</v>
      </c>
      <c r="S73" s="232">
        <v>0</v>
      </c>
      <c r="T73" s="232">
        <v>0</v>
      </c>
      <c r="U73" s="232">
        <v>993.62999999999943</v>
      </c>
      <c r="V73" s="232">
        <v>830.13999999999942</v>
      </c>
      <c r="W73" s="232">
        <v>163.48999999999998</v>
      </c>
      <c r="X73" s="232">
        <v>18481.350000000395</v>
      </c>
      <c r="Y73" s="232">
        <v>2810.2299999999846</v>
      </c>
      <c r="Z73" s="232">
        <v>15671.12000000041</v>
      </c>
      <c r="AA73" s="232">
        <v>1396.4199999999976</v>
      </c>
      <c r="AB73" s="232">
        <v>1188.7099999999975</v>
      </c>
      <c r="AC73" s="232">
        <v>207.71000000000004</v>
      </c>
      <c r="AD73" s="232">
        <v>0</v>
      </c>
      <c r="AE73" s="11"/>
    </row>
    <row r="74" spans="2:31" ht="17.25" customHeight="1" x14ac:dyDescent="0.15">
      <c r="B74" s="18"/>
      <c r="C74" s="36"/>
      <c r="D74" s="16" t="s">
        <v>14</v>
      </c>
      <c r="E74" s="232">
        <f t="shared" si="2"/>
        <v>10371.814999999897</v>
      </c>
      <c r="F74" s="232">
        <v>7563.8679999999385</v>
      </c>
      <c r="G74" s="232">
        <v>7531.2619999999388</v>
      </c>
      <c r="H74" s="232">
        <v>32.605999999999995</v>
      </c>
      <c r="I74" s="232">
        <v>7520.7169999999387</v>
      </c>
      <c r="J74" s="232">
        <v>7489.8849999999384</v>
      </c>
      <c r="K74" s="232">
        <v>30.831999999999994</v>
      </c>
      <c r="L74" s="232">
        <v>43.151000000000018</v>
      </c>
      <c r="M74" s="232">
        <v>41.377000000000017</v>
      </c>
      <c r="N74" s="232">
        <v>1.7739999999999994</v>
      </c>
      <c r="O74" s="232">
        <v>2807.9469999999587</v>
      </c>
      <c r="P74" s="232">
        <v>817.98799999999721</v>
      </c>
      <c r="Q74" s="232">
        <v>1989.9589999999614</v>
      </c>
      <c r="R74" s="232">
        <v>0</v>
      </c>
      <c r="S74" s="232">
        <v>0</v>
      </c>
      <c r="T74" s="232">
        <v>0</v>
      </c>
      <c r="U74" s="232">
        <v>155.25400000000005</v>
      </c>
      <c r="V74" s="232">
        <v>139.63600000000005</v>
      </c>
      <c r="W74" s="232">
        <v>15.617999999999997</v>
      </c>
      <c r="X74" s="232">
        <v>2652.6929999999584</v>
      </c>
      <c r="Y74" s="232">
        <v>678.35199999999713</v>
      </c>
      <c r="Z74" s="232">
        <v>1974.3409999999615</v>
      </c>
      <c r="AA74" s="230">
        <v>0</v>
      </c>
      <c r="AB74" s="230">
        <v>0</v>
      </c>
      <c r="AC74" s="230">
        <v>0</v>
      </c>
      <c r="AD74" s="230">
        <v>0</v>
      </c>
      <c r="AE74" s="11"/>
    </row>
    <row r="75" spans="2:31" ht="17.25" customHeight="1" x14ac:dyDescent="0.15">
      <c r="B75" s="18" t="s">
        <v>443</v>
      </c>
      <c r="C75" s="4" t="s">
        <v>440</v>
      </c>
      <c r="D75" s="16" t="s">
        <v>13</v>
      </c>
      <c r="E75" s="232">
        <f t="shared" si="2"/>
        <v>3022.0099999999975</v>
      </c>
      <c r="F75" s="232">
        <v>2906.1999999999975</v>
      </c>
      <c r="G75" s="232">
        <v>2891.9899999999975</v>
      </c>
      <c r="H75" s="232">
        <v>14.209999999999999</v>
      </c>
      <c r="I75" s="232">
        <v>2901.1199999999976</v>
      </c>
      <c r="J75" s="232">
        <v>2886.9099999999976</v>
      </c>
      <c r="K75" s="232">
        <v>14.209999999999999</v>
      </c>
      <c r="L75" s="230">
        <v>5.08</v>
      </c>
      <c r="M75" s="230">
        <v>5.08</v>
      </c>
      <c r="N75" s="237">
        <v>0</v>
      </c>
      <c r="O75" s="232">
        <v>109.89999999999998</v>
      </c>
      <c r="P75" s="232">
        <v>11.54</v>
      </c>
      <c r="Q75" s="232">
        <v>98.359999999999985</v>
      </c>
      <c r="R75" s="237">
        <v>0</v>
      </c>
      <c r="S75" s="237">
        <v>0</v>
      </c>
      <c r="T75" s="237">
        <v>0</v>
      </c>
      <c r="U75" s="232">
        <v>2.21</v>
      </c>
      <c r="V75" s="232">
        <v>0</v>
      </c>
      <c r="W75" s="232">
        <v>2.21</v>
      </c>
      <c r="X75" s="232">
        <v>107.69</v>
      </c>
      <c r="Y75" s="232">
        <v>11.54</v>
      </c>
      <c r="Z75" s="232">
        <v>96.149999999999991</v>
      </c>
      <c r="AA75" s="232">
        <v>5.91</v>
      </c>
      <c r="AB75" s="232">
        <v>3.88</v>
      </c>
      <c r="AC75" s="232">
        <v>2.0300000000000007</v>
      </c>
      <c r="AD75" s="230">
        <v>0</v>
      </c>
      <c r="AE75" s="11"/>
    </row>
    <row r="76" spans="2:31" ht="17.25" customHeight="1" x14ac:dyDescent="0.15">
      <c r="B76" s="18"/>
      <c r="C76" s="36" t="s">
        <v>23</v>
      </c>
      <c r="D76" s="16" t="s">
        <v>14</v>
      </c>
      <c r="E76" s="232">
        <f t="shared" si="2"/>
        <v>740.89199999999892</v>
      </c>
      <c r="F76" s="232">
        <v>726.22499999999889</v>
      </c>
      <c r="G76" s="232">
        <v>726.02599999999893</v>
      </c>
      <c r="H76" s="232">
        <v>0.19900000000000001</v>
      </c>
      <c r="I76" s="232">
        <v>725.37099999999884</v>
      </c>
      <c r="J76" s="232">
        <v>725.17199999999889</v>
      </c>
      <c r="K76" s="232">
        <v>0.19900000000000001</v>
      </c>
      <c r="L76" s="230">
        <v>0.85400000000000009</v>
      </c>
      <c r="M76" s="230">
        <v>0.85400000000000009</v>
      </c>
      <c r="N76" s="237">
        <v>0</v>
      </c>
      <c r="O76" s="232">
        <v>14.667000000000003</v>
      </c>
      <c r="P76" s="232">
        <v>2.81</v>
      </c>
      <c r="Q76" s="232">
        <v>11.857000000000003</v>
      </c>
      <c r="R76" s="237">
        <v>0</v>
      </c>
      <c r="S76" s="237">
        <v>0</v>
      </c>
      <c r="T76" s="237">
        <v>0</v>
      </c>
      <c r="U76" s="232">
        <v>0.22099999999999997</v>
      </c>
      <c r="V76" s="232">
        <v>0</v>
      </c>
      <c r="W76" s="232">
        <v>0.22099999999999997</v>
      </c>
      <c r="X76" s="232">
        <v>14.446000000000003</v>
      </c>
      <c r="Y76" s="232">
        <v>2.81</v>
      </c>
      <c r="Z76" s="232">
        <v>11.636000000000003</v>
      </c>
      <c r="AA76" s="230">
        <v>0</v>
      </c>
      <c r="AB76" s="230">
        <v>0</v>
      </c>
      <c r="AC76" s="230">
        <v>0</v>
      </c>
      <c r="AD76" s="230">
        <v>0</v>
      </c>
      <c r="AE76" s="11"/>
    </row>
    <row r="77" spans="2:31" ht="17.25" customHeight="1" x14ac:dyDescent="0.15">
      <c r="B77" s="18" t="s">
        <v>444</v>
      </c>
      <c r="C77" s="4" t="s">
        <v>24</v>
      </c>
      <c r="D77" s="16" t="s">
        <v>13</v>
      </c>
      <c r="E77" s="232">
        <f t="shared" si="2"/>
        <v>1772.3999999999987</v>
      </c>
      <c r="F77" s="232">
        <v>918.10999999999899</v>
      </c>
      <c r="G77" s="232">
        <v>879.79999999999905</v>
      </c>
      <c r="H77" s="232">
        <v>38.309999999999995</v>
      </c>
      <c r="I77" s="232">
        <v>909.37999999999897</v>
      </c>
      <c r="J77" s="232">
        <v>871.70999999999901</v>
      </c>
      <c r="K77" s="232">
        <v>37.669999999999995</v>
      </c>
      <c r="L77" s="232">
        <v>8.73</v>
      </c>
      <c r="M77" s="232">
        <v>8.09</v>
      </c>
      <c r="N77" s="237">
        <v>0.64</v>
      </c>
      <c r="O77" s="232">
        <v>749.89999999999964</v>
      </c>
      <c r="P77" s="232">
        <v>144.92000000000002</v>
      </c>
      <c r="Q77" s="232">
        <v>604.97999999999968</v>
      </c>
      <c r="R77" s="237">
        <v>0</v>
      </c>
      <c r="S77" s="237">
        <v>0</v>
      </c>
      <c r="T77" s="237">
        <v>0</v>
      </c>
      <c r="U77" s="232">
        <v>48.440000000000005</v>
      </c>
      <c r="V77" s="232">
        <v>40.460000000000008</v>
      </c>
      <c r="W77" s="232">
        <v>7.9799999999999986</v>
      </c>
      <c r="X77" s="232">
        <v>701.4599999999997</v>
      </c>
      <c r="Y77" s="232">
        <v>104.46000000000001</v>
      </c>
      <c r="Z77" s="232">
        <v>596.99999999999966</v>
      </c>
      <c r="AA77" s="232">
        <v>104.38999999999999</v>
      </c>
      <c r="AB77" s="232">
        <v>57.22999999999999</v>
      </c>
      <c r="AC77" s="232">
        <v>47.16</v>
      </c>
      <c r="AD77" s="230">
        <v>0</v>
      </c>
      <c r="AE77" s="11"/>
    </row>
    <row r="78" spans="2:31" ht="17.25" customHeight="1" x14ac:dyDescent="0.15">
      <c r="B78" s="18"/>
      <c r="C78" s="36" t="s">
        <v>21</v>
      </c>
      <c r="D78" s="16" t="s">
        <v>14</v>
      </c>
      <c r="E78" s="232">
        <f t="shared" si="2"/>
        <v>338.20000000000039</v>
      </c>
      <c r="F78" s="232">
        <v>239.17300000000031</v>
      </c>
      <c r="G78" s="232">
        <v>237.4150000000003</v>
      </c>
      <c r="H78" s="232">
        <v>1.7579999999999996</v>
      </c>
      <c r="I78" s="232">
        <v>238.0090000000003</v>
      </c>
      <c r="J78" s="232">
        <v>236.26700000000031</v>
      </c>
      <c r="K78" s="232">
        <v>1.7419999999999995</v>
      </c>
      <c r="L78" s="232">
        <v>1.163999999999999</v>
      </c>
      <c r="M78" s="232">
        <v>1.147999999999999</v>
      </c>
      <c r="N78" s="232">
        <v>1.6E-2</v>
      </c>
      <c r="O78" s="232">
        <v>99.027000000000072</v>
      </c>
      <c r="P78" s="232">
        <v>31.284000000000002</v>
      </c>
      <c r="Q78" s="232">
        <v>67.743000000000066</v>
      </c>
      <c r="R78" s="237">
        <v>0</v>
      </c>
      <c r="S78" s="237">
        <v>0</v>
      </c>
      <c r="T78" s="237">
        <v>0</v>
      </c>
      <c r="U78" s="232">
        <v>7.2909999999999986</v>
      </c>
      <c r="V78" s="232">
        <v>6.5249999999999986</v>
      </c>
      <c r="W78" s="232">
        <v>0.76600000000000001</v>
      </c>
      <c r="X78" s="232">
        <v>91.736000000000061</v>
      </c>
      <c r="Y78" s="232">
        <v>24.759000000000004</v>
      </c>
      <c r="Z78" s="232">
        <v>66.977000000000061</v>
      </c>
      <c r="AA78" s="230">
        <v>0</v>
      </c>
      <c r="AB78" s="230">
        <v>0</v>
      </c>
      <c r="AC78" s="230">
        <v>0</v>
      </c>
      <c r="AD78" s="230">
        <v>0</v>
      </c>
      <c r="AE78" s="11"/>
    </row>
    <row r="79" spans="2:31" ht="17.25" customHeight="1" x14ac:dyDescent="0.15">
      <c r="B79" s="18" t="s">
        <v>20</v>
      </c>
      <c r="C79" s="4" t="s">
        <v>25</v>
      </c>
      <c r="D79" s="16" t="s">
        <v>13</v>
      </c>
      <c r="E79" s="232">
        <f t="shared" si="2"/>
        <v>1455.6799999999973</v>
      </c>
      <c r="F79" s="232">
        <v>616.04999999999961</v>
      </c>
      <c r="G79" s="232">
        <v>612.63999999999965</v>
      </c>
      <c r="H79" s="232">
        <v>3.41</v>
      </c>
      <c r="I79" s="232">
        <v>613.94999999999959</v>
      </c>
      <c r="J79" s="232">
        <v>610.53999999999962</v>
      </c>
      <c r="K79" s="232">
        <v>3.41</v>
      </c>
      <c r="L79" s="232">
        <v>2.1</v>
      </c>
      <c r="M79" s="232">
        <v>2.1</v>
      </c>
      <c r="N79" s="232">
        <v>0</v>
      </c>
      <c r="O79" s="232">
        <v>795.48999999999751</v>
      </c>
      <c r="P79" s="232">
        <v>80.420000000000016</v>
      </c>
      <c r="Q79" s="232">
        <v>715.06999999999755</v>
      </c>
      <c r="R79" s="237">
        <v>0</v>
      </c>
      <c r="S79" s="237">
        <v>0</v>
      </c>
      <c r="T79" s="237">
        <v>0</v>
      </c>
      <c r="U79" s="232">
        <v>35.619999999999997</v>
      </c>
      <c r="V79" s="232">
        <v>35.019999999999996</v>
      </c>
      <c r="W79" s="232">
        <v>0.6</v>
      </c>
      <c r="X79" s="232">
        <v>759.8699999999975</v>
      </c>
      <c r="Y79" s="232">
        <v>45.40000000000002</v>
      </c>
      <c r="Z79" s="232">
        <v>714.46999999999753</v>
      </c>
      <c r="AA79" s="232">
        <v>44.140000000000008</v>
      </c>
      <c r="AB79" s="232">
        <v>24.500000000000007</v>
      </c>
      <c r="AC79" s="232">
        <v>19.64</v>
      </c>
      <c r="AD79" s="230">
        <v>0</v>
      </c>
      <c r="AE79" s="11"/>
    </row>
    <row r="80" spans="2:31" ht="17.25" customHeight="1" x14ac:dyDescent="0.15">
      <c r="B80" s="18"/>
      <c r="C80" s="36" t="s">
        <v>26</v>
      </c>
      <c r="D80" s="16" t="s">
        <v>14</v>
      </c>
      <c r="E80" s="232">
        <f t="shared" si="2"/>
        <v>272.79700000000025</v>
      </c>
      <c r="F80" s="232">
        <v>160.09699999999998</v>
      </c>
      <c r="G80" s="232">
        <v>159.76799999999997</v>
      </c>
      <c r="H80" s="232">
        <v>0.32900000000000001</v>
      </c>
      <c r="I80" s="232">
        <v>159.66799999999998</v>
      </c>
      <c r="J80" s="232">
        <v>159.33899999999997</v>
      </c>
      <c r="K80" s="232">
        <v>0.32900000000000001</v>
      </c>
      <c r="L80" s="232">
        <v>0.42900000000000005</v>
      </c>
      <c r="M80" s="232">
        <v>0.42900000000000005</v>
      </c>
      <c r="N80" s="232">
        <v>0</v>
      </c>
      <c r="O80" s="232">
        <v>112.70000000000024</v>
      </c>
      <c r="P80" s="232">
        <v>16.258000000000003</v>
      </c>
      <c r="Q80" s="232">
        <v>96.442000000000235</v>
      </c>
      <c r="R80" s="237">
        <v>0</v>
      </c>
      <c r="S80" s="237">
        <v>0</v>
      </c>
      <c r="T80" s="237">
        <v>0</v>
      </c>
      <c r="U80" s="232">
        <v>5.7750000000000004</v>
      </c>
      <c r="V80" s="232">
        <v>5.7140000000000004</v>
      </c>
      <c r="W80" s="232">
        <v>6.0999999999999999E-2</v>
      </c>
      <c r="X80" s="232">
        <v>106.92500000000022</v>
      </c>
      <c r="Y80" s="232">
        <v>10.544</v>
      </c>
      <c r="Z80" s="232">
        <v>96.381000000000228</v>
      </c>
      <c r="AA80" s="230">
        <v>0</v>
      </c>
      <c r="AB80" s="230">
        <v>0</v>
      </c>
      <c r="AC80" s="230">
        <v>0</v>
      </c>
      <c r="AD80" s="230">
        <v>0</v>
      </c>
      <c r="AE80" s="11"/>
    </row>
    <row r="81" spans="2:31" ht="17.25" customHeight="1" x14ac:dyDescent="0.15">
      <c r="B81" s="18"/>
      <c r="C81" s="4" t="s">
        <v>27</v>
      </c>
      <c r="D81" s="16" t="s">
        <v>13</v>
      </c>
      <c r="E81" s="232">
        <f t="shared" si="2"/>
        <v>42807.300000000949</v>
      </c>
      <c r="F81" s="232">
        <v>23745.63000000055</v>
      </c>
      <c r="G81" s="232">
        <v>23241.240000000551</v>
      </c>
      <c r="H81" s="232">
        <v>504.39000000000021</v>
      </c>
      <c r="I81" s="232">
        <v>23511.100000000548</v>
      </c>
      <c r="J81" s="232">
        <v>23036.000000000549</v>
      </c>
      <c r="K81" s="232">
        <v>475.10000000000019</v>
      </c>
      <c r="L81" s="232">
        <v>234.53000000000011</v>
      </c>
      <c r="M81" s="232">
        <v>205.24000000000009</v>
      </c>
      <c r="N81" s="232">
        <v>29.29000000000001</v>
      </c>
      <c r="O81" s="232">
        <v>17819.690000000399</v>
      </c>
      <c r="P81" s="232">
        <v>3403.4899999999839</v>
      </c>
      <c r="Q81" s="232">
        <v>14416.200000000414</v>
      </c>
      <c r="R81" s="232">
        <v>0</v>
      </c>
      <c r="S81" s="232">
        <v>0</v>
      </c>
      <c r="T81" s="232">
        <v>0</v>
      </c>
      <c r="U81" s="232">
        <v>907.35999999999945</v>
      </c>
      <c r="V81" s="232">
        <v>754.6599999999994</v>
      </c>
      <c r="W81" s="232">
        <v>152.69999999999999</v>
      </c>
      <c r="X81" s="232">
        <v>16912.330000000398</v>
      </c>
      <c r="Y81" s="232">
        <v>2648.8299999999845</v>
      </c>
      <c r="Z81" s="232">
        <v>14263.500000000413</v>
      </c>
      <c r="AA81" s="232">
        <v>1241.9799999999977</v>
      </c>
      <c r="AB81" s="232">
        <v>1103.0999999999976</v>
      </c>
      <c r="AC81" s="232">
        <v>138.88000000000002</v>
      </c>
      <c r="AD81" s="232">
        <v>0</v>
      </c>
      <c r="AE81" s="11"/>
    </row>
    <row r="82" spans="2:31" ht="17.25" customHeight="1" thickBot="1" x14ac:dyDescent="0.2">
      <c r="B82" s="18"/>
      <c r="C82" s="36" t="s">
        <v>21</v>
      </c>
      <c r="D82" s="16" t="s">
        <v>14</v>
      </c>
      <c r="E82" s="232">
        <f t="shared" si="2"/>
        <v>9019.9259999998976</v>
      </c>
      <c r="F82" s="232">
        <v>6438.3729999999387</v>
      </c>
      <c r="G82" s="232">
        <v>6408.0529999999389</v>
      </c>
      <c r="H82" s="232">
        <v>30.319999999999993</v>
      </c>
      <c r="I82" s="232">
        <v>6397.6689999999389</v>
      </c>
      <c r="J82" s="232">
        <v>6369.106999999939</v>
      </c>
      <c r="K82" s="232">
        <v>28.561999999999994</v>
      </c>
      <c r="L82" s="232">
        <v>40.704000000000022</v>
      </c>
      <c r="M82" s="232">
        <v>38.946000000000019</v>
      </c>
      <c r="N82" s="232">
        <v>1.7579999999999993</v>
      </c>
      <c r="O82" s="232">
        <v>2581.552999999958</v>
      </c>
      <c r="P82" s="232">
        <v>767.63599999999713</v>
      </c>
      <c r="Q82" s="232">
        <v>1813.916999999961</v>
      </c>
      <c r="R82" s="232">
        <v>0</v>
      </c>
      <c r="S82" s="232">
        <v>0</v>
      </c>
      <c r="T82" s="232">
        <v>0</v>
      </c>
      <c r="U82" s="232">
        <v>141.96700000000007</v>
      </c>
      <c r="V82" s="232">
        <v>127.39700000000006</v>
      </c>
      <c r="W82" s="232">
        <v>14.569999999999997</v>
      </c>
      <c r="X82" s="232">
        <v>2439.5859999999584</v>
      </c>
      <c r="Y82" s="232">
        <v>640.23899999999708</v>
      </c>
      <c r="Z82" s="232">
        <v>1799.3469999999611</v>
      </c>
      <c r="AA82" s="230">
        <v>0</v>
      </c>
      <c r="AB82" s="230">
        <v>0</v>
      </c>
      <c r="AC82" s="230">
        <v>0</v>
      </c>
      <c r="AD82" s="230">
        <v>0</v>
      </c>
      <c r="AE82" s="11"/>
    </row>
    <row r="83" spans="2:31" ht="17.25" customHeight="1" x14ac:dyDescent="0.15">
      <c r="B83" s="6" t="s">
        <v>327</v>
      </c>
      <c r="C83" s="6" t="s">
        <v>328</v>
      </c>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5" spans="2:31" s="33" customFormat="1" ht="17.25" customHeight="1" x14ac:dyDescent="0.15">
      <c r="B85" s="33" t="s">
        <v>555</v>
      </c>
    </row>
    <row r="86" spans="2:31" ht="17.25" customHeight="1" thickBot="1" x14ac:dyDescent="0.2">
      <c r="C86" s="2"/>
      <c r="D86" s="2"/>
      <c r="E86" s="2"/>
      <c r="F86" s="2"/>
      <c r="G86" s="2"/>
      <c r="H86" s="2"/>
      <c r="I86" s="2"/>
      <c r="J86" s="2"/>
      <c r="K86" s="2"/>
      <c r="L86" s="2"/>
      <c r="M86" s="2"/>
      <c r="N86" s="2"/>
      <c r="O86" s="2"/>
      <c r="P86" s="2"/>
      <c r="Q86" s="2"/>
      <c r="R86" s="2"/>
      <c r="S86" s="2"/>
      <c r="T86" s="2"/>
      <c r="U86" s="2"/>
      <c r="V86" s="2"/>
      <c r="W86" s="2"/>
      <c r="X86" s="2"/>
      <c r="Y86" s="2"/>
      <c r="Z86" s="2"/>
      <c r="AA86" s="2" t="s">
        <v>28</v>
      </c>
      <c r="AB86" s="2"/>
      <c r="AC86" s="2"/>
      <c r="AD86" s="2"/>
    </row>
    <row r="87" spans="2:31" ht="17.25" customHeight="1" x14ac:dyDescent="0.15">
      <c r="B87" s="5"/>
      <c r="C87" s="6"/>
      <c r="D87" s="6"/>
      <c r="E87" s="7"/>
      <c r="F87" s="8" t="s">
        <v>0</v>
      </c>
      <c r="G87" s="9"/>
      <c r="H87" s="9"/>
      <c r="I87" s="9"/>
      <c r="J87" s="9"/>
      <c r="K87" s="9"/>
      <c r="L87" s="9"/>
      <c r="M87" s="9"/>
      <c r="N87" s="9"/>
      <c r="O87" s="9"/>
      <c r="P87" s="9"/>
      <c r="Q87" s="9"/>
      <c r="R87" s="9"/>
      <c r="S87" s="9"/>
      <c r="T87" s="9"/>
      <c r="U87" s="9"/>
      <c r="V87" s="9"/>
      <c r="W87" s="9"/>
      <c r="X87" s="9"/>
      <c r="Y87" s="9"/>
      <c r="Z87" s="9"/>
      <c r="AA87" s="8" t="s">
        <v>208</v>
      </c>
      <c r="AB87" s="9"/>
      <c r="AC87" s="9"/>
      <c r="AD87" s="7"/>
      <c r="AE87" s="11"/>
    </row>
    <row r="88" spans="2:31" ht="17.25" customHeight="1" x14ac:dyDescent="0.15">
      <c r="B88" s="1" t="s">
        <v>1</v>
      </c>
      <c r="C88" s="2"/>
      <c r="D88" s="2"/>
      <c r="E88" s="12" t="s">
        <v>2</v>
      </c>
      <c r="F88" s="13" t="s">
        <v>3</v>
      </c>
      <c r="G88" s="14"/>
      <c r="H88" s="14"/>
      <c r="I88" s="14"/>
      <c r="J88" s="14"/>
      <c r="K88" s="14"/>
      <c r="L88" s="14"/>
      <c r="M88" s="14"/>
      <c r="N88" s="14"/>
      <c r="O88" s="13" t="s">
        <v>4</v>
      </c>
      <c r="P88" s="14"/>
      <c r="Q88" s="14"/>
      <c r="R88" s="14"/>
      <c r="S88" s="14"/>
      <c r="T88" s="14"/>
      <c r="U88" s="14"/>
      <c r="V88" s="14"/>
      <c r="W88" s="14"/>
      <c r="X88" s="14"/>
      <c r="Y88" s="14"/>
      <c r="Z88" s="14"/>
      <c r="AA88" s="16"/>
      <c r="AB88" s="16"/>
      <c r="AC88" s="16"/>
      <c r="AD88" s="12" t="s">
        <v>205</v>
      </c>
      <c r="AE88" s="11"/>
    </row>
    <row r="89" spans="2:31" ht="17.25" customHeight="1" x14ac:dyDescent="0.15">
      <c r="B89" s="1"/>
      <c r="C89" s="2"/>
      <c r="D89" s="2"/>
      <c r="E89" s="12"/>
      <c r="F89" s="13" t="s">
        <v>5</v>
      </c>
      <c r="G89" s="14"/>
      <c r="H89" s="14"/>
      <c r="I89" s="13" t="s">
        <v>6</v>
      </c>
      <c r="J89" s="14"/>
      <c r="K89" s="14"/>
      <c r="L89" s="13" t="s">
        <v>7</v>
      </c>
      <c r="M89" s="14"/>
      <c r="N89" s="14"/>
      <c r="O89" s="13" t="s">
        <v>8</v>
      </c>
      <c r="P89" s="14"/>
      <c r="Q89" s="14"/>
      <c r="R89" s="13" t="s">
        <v>6</v>
      </c>
      <c r="S89" s="14"/>
      <c r="T89" s="14"/>
      <c r="U89" s="13" t="s">
        <v>7</v>
      </c>
      <c r="V89" s="14"/>
      <c r="W89" s="14"/>
      <c r="X89" s="13" t="s">
        <v>9</v>
      </c>
      <c r="Y89" s="14"/>
      <c r="Z89" s="14"/>
      <c r="AA89" s="12" t="s">
        <v>2</v>
      </c>
      <c r="AB89" s="37" t="s">
        <v>206</v>
      </c>
      <c r="AC89" s="37" t="s">
        <v>207</v>
      </c>
      <c r="AD89" s="12"/>
      <c r="AE89" s="11"/>
    </row>
    <row r="90" spans="2:31" ht="17.25" customHeight="1" x14ac:dyDescent="0.15">
      <c r="B90" s="11"/>
      <c r="E90" s="15"/>
      <c r="F90" s="16" t="s">
        <v>2</v>
      </c>
      <c r="G90" s="16" t="s">
        <v>10</v>
      </c>
      <c r="H90" s="16" t="s">
        <v>11</v>
      </c>
      <c r="I90" s="16" t="s">
        <v>2</v>
      </c>
      <c r="J90" s="16" t="s">
        <v>10</v>
      </c>
      <c r="K90" s="16" t="s">
        <v>11</v>
      </c>
      <c r="L90" s="16" t="s">
        <v>2</v>
      </c>
      <c r="M90" s="16" t="s">
        <v>10</v>
      </c>
      <c r="N90" s="16" t="s">
        <v>11</v>
      </c>
      <c r="O90" s="16" t="s">
        <v>2</v>
      </c>
      <c r="P90" s="41" t="s">
        <v>10</v>
      </c>
      <c r="Q90" s="42" t="s">
        <v>11</v>
      </c>
      <c r="R90" s="16" t="s">
        <v>2</v>
      </c>
      <c r="S90" s="16" t="s">
        <v>10</v>
      </c>
      <c r="T90" s="16" t="s">
        <v>11</v>
      </c>
      <c r="U90" s="16" t="s">
        <v>2</v>
      </c>
      <c r="V90" s="16" t="s">
        <v>10</v>
      </c>
      <c r="W90" s="16" t="s">
        <v>11</v>
      </c>
      <c r="X90" s="16" t="s">
        <v>2</v>
      </c>
      <c r="Y90" s="16" t="s">
        <v>10</v>
      </c>
      <c r="Z90" s="16" t="s">
        <v>11</v>
      </c>
      <c r="AA90" s="15"/>
      <c r="AB90" s="15"/>
      <c r="AC90" s="15"/>
      <c r="AD90" s="15"/>
      <c r="AE90" s="11"/>
    </row>
    <row r="91" spans="2:31" ht="17.25" customHeight="1" x14ac:dyDescent="0.15">
      <c r="B91" s="45" t="s">
        <v>12</v>
      </c>
      <c r="C91" s="14"/>
      <c r="D91" s="16" t="s">
        <v>13</v>
      </c>
      <c r="E91" s="232">
        <f t="shared" ref="E91:E110" si="3">F91+O91+AA91+AD91</f>
        <v>50861.990000000769</v>
      </c>
      <c r="F91" s="232">
        <v>30008.160000000364</v>
      </c>
      <c r="G91" s="232">
        <v>29696.820000000364</v>
      </c>
      <c r="H91" s="232">
        <v>311.3399999999998</v>
      </c>
      <c r="I91" s="232">
        <v>29515.730000000363</v>
      </c>
      <c r="J91" s="232">
        <v>29309.200000000365</v>
      </c>
      <c r="K91" s="232">
        <v>206.5299999999998</v>
      </c>
      <c r="L91" s="232">
        <v>492.43</v>
      </c>
      <c r="M91" s="232">
        <v>387.62</v>
      </c>
      <c r="N91" s="232">
        <v>104.80999999999999</v>
      </c>
      <c r="O91" s="232">
        <v>18238.520000000419</v>
      </c>
      <c r="P91" s="232">
        <v>3009.9899999999679</v>
      </c>
      <c r="Q91" s="232">
        <v>15228.53000000045</v>
      </c>
      <c r="R91" s="232">
        <v>0</v>
      </c>
      <c r="S91" s="232">
        <v>0</v>
      </c>
      <c r="T91" s="232">
        <v>0</v>
      </c>
      <c r="U91" s="232">
        <v>472.24000000000012</v>
      </c>
      <c r="V91" s="232">
        <v>161.76000000000002</v>
      </c>
      <c r="W91" s="232">
        <v>310.48000000000008</v>
      </c>
      <c r="X91" s="232">
        <v>17766.280000000417</v>
      </c>
      <c r="Y91" s="232">
        <v>2848.2299999999677</v>
      </c>
      <c r="Z91" s="232">
        <v>14918.05000000045</v>
      </c>
      <c r="AA91" s="232">
        <v>2615.1999999999907</v>
      </c>
      <c r="AB91" s="232">
        <v>2009.6599999999914</v>
      </c>
      <c r="AC91" s="232">
        <v>605.53999999999951</v>
      </c>
      <c r="AD91" s="232">
        <v>0.11</v>
      </c>
      <c r="AE91" s="11"/>
    </row>
    <row r="92" spans="2:31" ht="17.25" customHeight="1" x14ac:dyDescent="0.15">
      <c r="B92" s="18"/>
      <c r="D92" s="16" t="s">
        <v>14</v>
      </c>
      <c r="E92" s="232">
        <f t="shared" si="3"/>
        <v>11722.194999999756</v>
      </c>
      <c r="F92" s="232">
        <v>8964.5899999998164</v>
      </c>
      <c r="G92" s="232">
        <v>8928.3129999998164</v>
      </c>
      <c r="H92" s="232">
        <v>36.27699999999998</v>
      </c>
      <c r="I92" s="232">
        <v>8900.4079999998175</v>
      </c>
      <c r="J92" s="232">
        <v>8874.6379999998171</v>
      </c>
      <c r="K92" s="232">
        <v>25.769999999999982</v>
      </c>
      <c r="L92" s="232">
        <v>64.18199999999996</v>
      </c>
      <c r="M92" s="232">
        <v>53.674999999999969</v>
      </c>
      <c r="N92" s="232">
        <v>10.506999999999998</v>
      </c>
      <c r="O92" s="232">
        <v>2757.6049999999404</v>
      </c>
      <c r="P92" s="232">
        <v>720.22200000000055</v>
      </c>
      <c r="Q92" s="232">
        <v>2037.38299999994</v>
      </c>
      <c r="R92" s="232">
        <v>0</v>
      </c>
      <c r="S92" s="232">
        <v>0</v>
      </c>
      <c r="T92" s="232">
        <v>0</v>
      </c>
      <c r="U92" s="232">
        <v>59.2</v>
      </c>
      <c r="V92" s="232">
        <v>28.296999999999997</v>
      </c>
      <c r="W92" s="232">
        <v>30.903000000000006</v>
      </c>
      <c r="X92" s="232">
        <v>2698.4049999999406</v>
      </c>
      <c r="Y92" s="232">
        <v>691.92500000000052</v>
      </c>
      <c r="Z92" s="232">
        <v>2006.47999999994</v>
      </c>
      <c r="AA92" s="230">
        <v>0</v>
      </c>
      <c r="AB92" s="230">
        <v>0</v>
      </c>
      <c r="AC92" s="230">
        <v>0</v>
      </c>
      <c r="AD92" s="230">
        <v>0</v>
      </c>
      <c r="AE92" s="11"/>
    </row>
    <row r="93" spans="2:31" ht="17.25" customHeight="1" x14ac:dyDescent="0.15">
      <c r="B93" s="17"/>
      <c r="C93" s="4" t="s">
        <v>15</v>
      </c>
      <c r="D93" s="16" t="s">
        <v>13</v>
      </c>
      <c r="E93" s="232">
        <f t="shared" si="3"/>
        <v>7945.91</v>
      </c>
      <c r="F93" s="232">
        <v>5204.87</v>
      </c>
      <c r="G93" s="232">
        <v>5105.42</v>
      </c>
      <c r="H93" s="232">
        <v>99.45</v>
      </c>
      <c r="I93" s="232">
        <v>5070.1600000000008</v>
      </c>
      <c r="J93" s="232">
        <v>5028.5200000000004</v>
      </c>
      <c r="K93" s="232">
        <v>41.640000000000008</v>
      </c>
      <c r="L93" s="232">
        <v>134.70999999999998</v>
      </c>
      <c r="M93" s="232">
        <v>76.899999999999991</v>
      </c>
      <c r="N93" s="232">
        <v>57.809999999999995</v>
      </c>
      <c r="O93" s="232">
        <v>2360.06</v>
      </c>
      <c r="P93" s="232">
        <v>313.3900000000001</v>
      </c>
      <c r="Q93" s="232">
        <v>2046.6699999999998</v>
      </c>
      <c r="R93" s="232">
        <v>0</v>
      </c>
      <c r="S93" s="237">
        <v>0</v>
      </c>
      <c r="T93" s="232">
        <v>0</v>
      </c>
      <c r="U93" s="232">
        <v>240.11000000000007</v>
      </c>
      <c r="V93" s="232">
        <v>37.26</v>
      </c>
      <c r="W93" s="232">
        <v>202.85000000000008</v>
      </c>
      <c r="X93" s="232">
        <v>2119.9499999999998</v>
      </c>
      <c r="Y93" s="232">
        <v>276.13000000000011</v>
      </c>
      <c r="Z93" s="232">
        <v>1843.8199999999997</v>
      </c>
      <c r="AA93" s="232">
        <v>380.9799999999999</v>
      </c>
      <c r="AB93" s="232">
        <v>293.25999999999993</v>
      </c>
      <c r="AC93" s="232">
        <v>87.71999999999997</v>
      </c>
      <c r="AD93" s="232">
        <v>0</v>
      </c>
      <c r="AE93" s="11"/>
    </row>
    <row r="94" spans="2:31" ht="17.25" customHeight="1" x14ac:dyDescent="0.15">
      <c r="B94" s="18" t="s">
        <v>16</v>
      </c>
      <c r="C94" s="36"/>
      <c r="D94" s="16" t="s">
        <v>14</v>
      </c>
      <c r="E94" s="232">
        <f t="shared" si="3"/>
        <v>1755.8399999999979</v>
      </c>
      <c r="F94" s="232">
        <v>1405.2409999999977</v>
      </c>
      <c r="G94" s="232">
        <v>1394.9089999999976</v>
      </c>
      <c r="H94" s="232">
        <v>10.331999999999999</v>
      </c>
      <c r="I94" s="232">
        <v>1392.3369999999975</v>
      </c>
      <c r="J94" s="232">
        <v>1387.8529999999976</v>
      </c>
      <c r="K94" s="232">
        <v>4.484</v>
      </c>
      <c r="L94" s="232">
        <v>12.903999999999998</v>
      </c>
      <c r="M94" s="232">
        <v>7.0559999999999992</v>
      </c>
      <c r="N94" s="232">
        <v>5.847999999999999</v>
      </c>
      <c r="O94" s="232">
        <v>350.59900000000027</v>
      </c>
      <c r="P94" s="232">
        <v>73.973000000000013</v>
      </c>
      <c r="Q94" s="232">
        <v>276.62600000000026</v>
      </c>
      <c r="R94" s="232">
        <v>0</v>
      </c>
      <c r="S94" s="237">
        <v>0</v>
      </c>
      <c r="T94" s="232">
        <v>0</v>
      </c>
      <c r="U94" s="232">
        <v>27.263000000000005</v>
      </c>
      <c r="V94" s="232">
        <v>6.65</v>
      </c>
      <c r="W94" s="232">
        <v>20.613000000000007</v>
      </c>
      <c r="X94" s="232">
        <v>323.33600000000024</v>
      </c>
      <c r="Y94" s="232">
        <v>67.323000000000008</v>
      </c>
      <c r="Z94" s="232">
        <v>256.01300000000026</v>
      </c>
      <c r="AA94" s="230">
        <v>0</v>
      </c>
      <c r="AB94" s="230">
        <v>0</v>
      </c>
      <c r="AC94" s="230">
        <v>0</v>
      </c>
      <c r="AD94" s="230">
        <v>0</v>
      </c>
      <c r="AE94" s="11"/>
    </row>
    <row r="95" spans="2:31" ht="17.25" customHeight="1" x14ac:dyDescent="0.15">
      <c r="B95" s="18"/>
      <c r="C95" s="4" t="s">
        <v>17</v>
      </c>
      <c r="D95" s="16" t="s">
        <v>13</v>
      </c>
      <c r="E95" s="232">
        <f t="shared" si="3"/>
        <v>2871.7800000000052</v>
      </c>
      <c r="F95" s="232">
        <v>2543.250000000005</v>
      </c>
      <c r="G95" s="232">
        <v>2531.1000000000049</v>
      </c>
      <c r="H95" s="232">
        <v>12.149999999999999</v>
      </c>
      <c r="I95" s="232">
        <v>2531.020000000005</v>
      </c>
      <c r="J95" s="232">
        <v>2527.1300000000051</v>
      </c>
      <c r="K95" s="232">
        <v>3.8899999999999997</v>
      </c>
      <c r="L95" s="232">
        <v>12.23</v>
      </c>
      <c r="M95" s="232">
        <v>3.97</v>
      </c>
      <c r="N95" s="230">
        <v>8.26</v>
      </c>
      <c r="O95" s="232">
        <v>284.38</v>
      </c>
      <c r="P95" s="232">
        <v>51.250000000000007</v>
      </c>
      <c r="Q95" s="232">
        <v>233.12999999999997</v>
      </c>
      <c r="R95" s="237">
        <v>0</v>
      </c>
      <c r="S95" s="237">
        <v>0</v>
      </c>
      <c r="T95" s="232">
        <v>0</v>
      </c>
      <c r="U95" s="232">
        <v>3.11</v>
      </c>
      <c r="V95" s="232">
        <v>3.11</v>
      </c>
      <c r="W95" s="232">
        <v>0</v>
      </c>
      <c r="X95" s="232">
        <v>281.27</v>
      </c>
      <c r="Y95" s="232">
        <v>48.140000000000008</v>
      </c>
      <c r="Z95" s="232">
        <v>233.12999999999997</v>
      </c>
      <c r="AA95" s="232">
        <v>44.149999999999991</v>
      </c>
      <c r="AB95" s="232">
        <v>9.1999999999999993</v>
      </c>
      <c r="AC95" s="232">
        <v>34.949999999999996</v>
      </c>
      <c r="AD95" s="230">
        <v>0</v>
      </c>
      <c r="AE95" s="11"/>
    </row>
    <row r="96" spans="2:31" ht="17.25" customHeight="1" x14ac:dyDescent="0.15">
      <c r="B96" s="18" t="s">
        <v>18</v>
      </c>
      <c r="C96" s="36"/>
      <c r="D96" s="16" t="s">
        <v>14</v>
      </c>
      <c r="E96" s="232">
        <f t="shared" si="3"/>
        <v>666.40899999999874</v>
      </c>
      <c r="F96" s="232">
        <v>622.77899999999875</v>
      </c>
      <c r="G96" s="232">
        <v>621.40799999999876</v>
      </c>
      <c r="H96" s="232">
        <v>1.371</v>
      </c>
      <c r="I96" s="232">
        <v>621.81899999999882</v>
      </c>
      <c r="J96" s="232">
        <v>621.2909999999988</v>
      </c>
      <c r="K96" s="232">
        <v>0.52800000000000002</v>
      </c>
      <c r="L96" s="232">
        <v>0.96</v>
      </c>
      <c r="M96" s="232">
        <v>0.11699999999999999</v>
      </c>
      <c r="N96" s="230">
        <v>0.84299999999999997</v>
      </c>
      <c r="O96" s="232">
        <v>43.63</v>
      </c>
      <c r="P96" s="232">
        <v>11.402000000000001</v>
      </c>
      <c r="Q96" s="232">
        <v>32.228000000000002</v>
      </c>
      <c r="R96" s="237">
        <v>0</v>
      </c>
      <c r="S96" s="237">
        <v>0</v>
      </c>
      <c r="T96" s="237">
        <v>0</v>
      </c>
      <c r="U96" s="232">
        <v>0.56599999999999995</v>
      </c>
      <c r="V96" s="232">
        <v>0.56599999999999995</v>
      </c>
      <c r="W96" s="232">
        <v>0</v>
      </c>
      <c r="X96" s="232">
        <v>43.064</v>
      </c>
      <c r="Y96" s="232">
        <v>10.836</v>
      </c>
      <c r="Z96" s="232">
        <v>32.228000000000002</v>
      </c>
      <c r="AA96" s="230">
        <v>0</v>
      </c>
      <c r="AB96" s="230">
        <v>0</v>
      </c>
      <c r="AC96" s="230">
        <v>0</v>
      </c>
      <c r="AD96" s="230">
        <v>0</v>
      </c>
      <c r="AE96" s="11"/>
    </row>
    <row r="97" spans="2:31" ht="17.25" customHeight="1" x14ac:dyDescent="0.15">
      <c r="B97" s="18"/>
      <c r="C97" s="4" t="s">
        <v>19</v>
      </c>
      <c r="D97" s="16" t="s">
        <v>13</v>
      </c>
      <c r="E97" s="232">
        <f t="shared" si="3"/>
        <v>2395.339999999997</v>
      </c>
      <c r="F97" s="232">
        <v>1260.6599999999964</v>
      </c>
      <c r="G97" s="232">
        <v>1227.6499999999965</v>
      </c>
      <c r="H97" s="232">
        <v>33.010000000000005</v>
      </c>
      <c r="I97" s="232">
        <v>1229.3699999999963</v>
      </c>
      <c r="J97" s="232">
        <v>1199.4999999999964</v>
      </c>
      <c r="K97" s="232">
        <v>29.870000000000005</v>
      </c>
      <c r="L97" s="232">
        <v>31.290000000000006</v>
      </c>
      <c r="M97" s="232">
        <v>28.150000000000006</v>
      </c>
      <c r="N97" s="232">
        <v>3.1399999999999997</v>
      </c>
      <c r="O97" s="232">
        <v>1009.6100000000005</v>
      </c>
      <c r="P97" s="232">
        <v>246.85000000000011</v>
      </c>
      <c r="Q97" s="232">
        <v>762.76000000000033</v>
      </c>
      <c r="R97" s="237">
        <v>0</v>
      </c>
      <c r="S97" s="237">
        <v>0</v>
      </c>
      <c r="T97" s="237">
        <v>0</v>
      </c>
      <c r="U97" s="232">
        <v>29.2</v>
      </c>
      <c r="V97" s="232">
        <v>24.09</v>
      </c>
      <c r="W97" s="232">
        <v>5.1099999999999994</v>
      </c>
      <c r="X97" s="232">
        <v>980.41000000000042</v>
      </c>
      <c r="Y97" s="232">
        <v>222.7600000000001</v>
      </c>
      <c r="Z97" s="232">
        <v>757.65000000000032</v>
      </c>
      <c r="AA97" s="232">
        <v>125.07</v>
      </c>
      <c r="AB97" s="232">
        <v>87.550000000000011</v>
      </c>
      <c r="AC97" s="232">
        <v>37.519999999999975</v>
      </c>
      <c r="AD97" s="230">
        <v>0</v>
      </c>
      <c r="AE97" s="11"/>
    </row>
    <row r="98" spans="2:31" ht="17.25" customHeight="1" x14ac:dyDescent="0.15">
      <c r="B98" s="18" t="s">
        <v>20</v>
      </c>
      <c r="C98" s="36" t="s">
        <v>21</v>
      </c>
      <c r="D98" s="16" t="s">
        <v>14</v>
      </c>
      <c r="E98" s="232">
        <f t="shared" si="3"/>
        <v>519.9179999999991</v>
      </c>
      <c r="F98" s="232">
        <v>356.44499999999897</v>
      </c>
      <c r="G98" s="232">
        <v>352.96799999999899</v>
      </c>
      <c r="H98" s="232">
        <v>3.4769999999999994</v>
      </c>
      <c r="I98" s="232">
        <v>351.09099999999899</v>
      </c>
      <c r="J98" s="232">
        <v>347.88899999999899</v>
      </c>
      <c r="K98" s="232">
        <v>3.2019999999999995</v>
      </c>
      <c r="L98" s="232">
        <v>5.3540000000000001</v>
      </c>
      <c r="M98" s="232">
        <v>5.0789999999999997</v>
      </c>
      <c r="N98" s="232">
        <v>0.27500000000000002</v>
      </c>
      <c r="O98" s="232">
        <v>163.47300000000016</v>
      </c>
      <c r="P98" s="232">
        <v>59.644999999999996</v>
      </c>
      <c r="Q98" s="232">
        <v>103.82800000000016</v>
      </c>
      <c r="R98" s="237">
        <v>0</v>
      </c>
      <c r="S98" s="237">
        <v>0</v>
      </c>
      <c r="T98" s="237">
        <v>0</v>
      </c>
      <c r="U98" s="232">
        <v>4.8840000000000003</v>
      </c>
      <c r="V98" s="232">
        <v>4.3639999999999999</v>
      </c>
      <c r="W98" s="232">
        <v>0.52</v>
      </c>
      <c r="X98" s="232">
        <v>158.58900000000017</v>
      </c>
      <c r="Y98" s="232">
        <v>55.280999999999999</v>
      </c>
      <c r="Z98" s="232">
        <v>103.30800000000016</v>
      </c>
      <c r="AA98" s="230">
        <v>0</v>
      </c>
      <c r="AB98" s="230">
        <v>0</v>
      </c>
      <c r="AC98" s="230">
        <v>0</v>
      </c>
      <c r="AD98" s="230">
        <v>0</v>
      </c>
      <c r="AE98" s="11"/>
    </row>
    <row r="99" spans="2:31" ht="17.25" customHeight="1" x14ac:dyDescent="0.15">
      <c r="B99" s="18"/>
      <c r="C99" s="4" t="s">
        <v>22</v>
      </c>
      <c r="D99" s="16" t="s">
        <v>13</v>
      </c>
      <c r="E99" s="232">
        <f t="shared" si="3"/>
        <v>2678.7899999999986</v>
      </c>
      <c r="F99" s="232">
        <v>1400.9599999999994</v>
      </c>
      <c r="G99" s="232">
        <v>1346.6699999999994</v>
      </c>
      <c r="H99" s="232">
        <v>54.29</v>
      </c>
      <c r="I99" s="232">
        <v>1309.7699999999995</v>
      </c>
      <c r="J99" s="232">
        <v>1301.8899999999994</v>
      </c>
      <c r="K99" s="232">
        <v>7.88</v>
      </c>
      <c r="L99" s="232">
        <v>91.189999999999984</v>
      </c>
      <c r="M99" s="232">
        <v>44.779999999999987</v>
      </c>
      <c r="N99" s="232">
        <v>46.41</v>
      </c>
      <c r="O99" s="232">
        <v>1066.0699999999995</v>
      </c>
      <c r="P99" s="232">
        <v>15.29</v>
      </c>
      <c r="Q99" s="232">
        <v>1050.7799999999995</v>
      </c>
      <c r="R99" s="232">
        <v>0</v>
      </c>
      <c r="S99" s="230">
        <v>0</v>
      </c>
      <c r="T99" s="232">
        <v>0</v>
      </c>
      <c r="U99" s="232">
        <v>207.80000000000007</v>
      </c>
      <c r="V99" s="232">
        <v>10.06</v>
      </c>
      <c r="W99" s="232">
        <v>197.74000000000007</v>
      </c>
      <c r="X99" s="232">
        <v>858.26999999999953</v>
      </c>
      <c r="Y99" s="232">
        <v>5.2299999999999995</v>
      </c>
      <c r="Z99" s="232">
        <v>853.03999999999951</v>
      </c>
      <c r="AA99" s="232">
        <v>211.75999999999993</v>
      </c>
      <c r="AB99" s="232">
        <v>196.50999999999993</v>
      </c>
      <c r="AC99" s="232">
        <v>15.25</v>
      </c>
      <c r="AD99" s="232">
        <v>0</v>
      </c>
      <c r="AE99" s="11"/>
    </row>
    <row r="100" spans="2:31" ht="17.25" customHeight="1" x14ac:dyDescent="0.15">
      <c r="B100" s="18"/>
      <c r="C100" s="36" t="s">
        <v>21</v>
      </c>
      <c r="D100" s="16" t="s">
        <v>14</v>
      </c>
      <c r="E100" s="232">
        <f t="shared" si="3"/>
        <v>569.51299999999992</v>
      </c>
      <c r="F100" s="232">
        <v>426.01699999999977</v>
      </c>
      <c r="G100" s="232">
        <v>420.53299999999979</v>
      </c>
      <c r="H100" s="232">
        <v>5.484</v>
      </c>
      <c r="I100" s="232">
        <v>419.42699999999979</v>
      </c>
      <c r="J100" s="232">
        <v>418.67299999999977</v>
      </c>
      <c r="K100" s="232">
        <v>0.754</v>
      </c>
      <c r="L100" s="232">
        <v>6.59</v>
      </c>
      <c r="M100" s="232">
        <v>1.8599999999999999</v>
      </c>
      <c r="N100" s="232">
        <v>4.7299999999999995</v>
      </c>
      <c r="O100" s="232">
        <v>143.49600000000009</v>
      </c>
      <c r="P100" s="232">
        <v>2.9260000000000002</v>
      </c>
      <c r="Q100" s="232">
        <v>140.57000000000011</v>
      </c>
      <c r="R100" s="232">
        <v>0</v>
      </c>
      <c r="S100" s="230">
        <v>0</v>
      </c>
      <c r="T100" s="232">
        <v>0</v>
      </c>
      <c r="U100" s="232">
        <v>21.813000000000006</v>
      </c>
      <c r="V100" s="232">
        <v>1.7200000000000002</v>
      </c>
      <c r="W100" s="232">
        <v>20.093000000000007</v>
      </c>
      <c r="X100" s="232">
        <v>121.68300000000009</v>
      </c>
      <c r="Y100" s="232">
        <v>1.206</v>
      </c>
      <c r="Z100" s="232">
        <v>120.47700000000009</v>
      </c>
      <c r="AA100" s="230">
        <v>0</v>
      </c>
      <c r="AB100" s="230">
        <v>0</v>
      </c>
      <c r="AC100" s="230">
        <v>0</v>
      </c>
      <c r="AD100" s="230">
        <v>0</v>
      </c>
      <c r="AE100" s="11"/>
    </row>
    <row r="101" spans="2:31" ht="17.25" customHeight="1" x14ac:dyDescent="0.15">
      <c r="B101" s="17"/>
      <c r="C101" s="4" t="s">
        <v>15</v>
      </c>
      <c r="D101" s="16" t="s">
        <v>13</v>
      </c>
      <c r="E101" s="232">
        <f t="shared" si="3"/>
        <v>42916.08000000078</v>
      </c>
      <c r="F101" s="232">
        <v>24803.290000000365</v>
      </c>
      <c r="G101" s="232">
        <v>24591.400000000365</v>
      </c>
      <c r="H101" s="232">
        <v>211.88999999999979</v>
      </c>
      <c r="I101" s="232">
        <v>24445.570000000364</v>
      </c>
      <c r="J101" s="232">
        <v>24280.680000000364</v>
      </c>
      <c r="K101" s="232">
        <v>164.88999999999979</v>
      </c>
      <c r="L101" s="232">
        <v>357.72</v>
      </c>
      <c r="M101" s="232">
        <v>310.72000000000003</v>
      </c>
      <c r="N101" s="232">
        <v>46.999999999999993</v>
      </c>
      <c r="O101" s="232">
        <v>15878.460000000417</v>
      </c>
      <c r="P101" s="232">
        <v>2696.5999999999676</v>
      </c>
      <c r="Q101" s="232">
        <v>13181.86000000045</v>
      </c>
      <c r="R101" s="232">
        <v>0</v>
      </c>
      <c r="S101" s="232">
        <v>0</v>
      </c>
      <c r="T101" s="232">
        <v>0</v>
      </c>
      <c r="U101" s="232">
        <v>232.13000000000002</v>
      </c>
      <c r="V101" s="232">
        <v>124.50000000000001</v>
      </c>
      <c r="W101" s="232">
        <v>107.63000000000001</v>
      </c>
      <c r="X101" s="232">
        <v>15646.330000000418</v>
      </c>
      <c r="Y101" s="232">
        <v>2572.0999999999676</v>
      </c>
      <c r="Z101" s="232">
        <v>13074.230000000451</v>
      </c>
      <c r="AA101" s="232">
        <v>2234.2199999999912</v>
      </c>
      <c r="AB101" s="232">
        <v>1716.3999999999915</v>
      </c>
      <c r="AC101" s="232">
        <v>517.81999999999948</v>
      </c>
      <c r="AD101" s="232">
        <v>0.11</v>
      </c>
      <c r="AE101" s="11"/>
    </row>
    <row r="102" spans="2:31" ht="17.25" customHeight="1" x14ac:dyDescent="0.15">
      <c r="B102" s="18"/>
      <c r="C102" s="36"/>
      <c r="D102" s="16" t="s">
        <v>14</v>
      </c>
      <c r="E102" s="232">
        <f t="shared" si="3"/>
        <v>9966.3549999997595</v>
      </c>
      <c r="F102" s="232">
        <v>7559.3489999998192</v>
      </c>
      <c r="G102" s="232">
        <v>7533.4039999998195</v>
      </c>
      <c r="H102" s="232">
        <v>25.944999999999983</v>
      </c>
      <c r="I102" s="232">
        <v>7508.0709999998198</v>
      </c>
      <c r="J102" s="232">
        <v>7486.7849999998198</v>
      </c>
      <c r="K102" s="232">
        <v>21.285999999999984</v>
      </c>
      <c r="L102" s="232">
        <v>51.27799999999997</v>
      </c>
      <c r="M102" s="232">
        <v>46.618999999999971</v>
      </c>
      <c r="N102" s="232">
        <v>4.6589999999999998</v>
      </c>
      <c r="O102" s="232">
        <v>2407.0059999999403</v>
      </c>
      <c r="P102" s="232">
        <v>646.24900000000059</v>
      </c>
      <c r="Q102" s="232">
        <v>1760.7569999999398</v>
      </c>
      <c r="R102" s="232">
        <v>0</v>
      </c>
      <c r="S102" s="232">
        <v>0</v>
      </c>
      <c r="T102" s="232">
        <v>0</v>
      </c>
      <c r="U102" s="232">
        <v>31.936999999999998</v>
      </c>
      <c r="V102" s="232">
        <v>21.646999999999998</v>
      </c>
      <c r="W102" s="232">
        <v>10.29</v>
      </c>
      <c r="X102" s="232">
        <v>2375.0689999999404</v>
      </c>
      <c r="Y102" s="232">
        <v>624.60200000000054</v>
      </c>
      <c r="Z102" s="232">
        <v>1750.4669999999398</v>
      </c>
      <c r="AA102" s="230">
        <v>0</v>
      </c>
      <c r="AB102" s="230">
        <v>0</v>
      </c>
      <c r="AC102" s="230">
        <v>0</v>
      </c>
      <c r="AD102" s="230">
        <v>0</v>
      </c>
      <c r="AE102" s="11"/>
    </row>
    <row r="103" spans="2:31" ht="17.25" customHeight="1" x14ac:dyDescent="0.15">
      <c r="B103" s="18" t="s">
        <v>443</v>
      </c>
      <c r="C103" s="4" t="s">
        <v>440</v>
      </c>
      <c r="D103" s="16" t="s">
        <v>13</v>
      </c>
      <c r="E103" s="232">
        <f t="shared" si="3"/>
        <v>3708.4699999999962</v>
      </c>
      <c r="F103" s="232">
        <v>3508.8399999999965</v>
      </c>
      <c r="G103" s="232">
        <v>3508.8399999999965</v>
      </c>
      <c r="H103" s="232">
        <v>0</v>
      </c>
      <c r="I103" s="232">
        <v>3502.6299999999965</v>
      </c>
      <c r="J103" s="232">
        <v>3502.6299999999965</v>
      </c>
      <c r="K103" s="232">
        <v>0</v>
      </c>
      <c r="L103" s="230">
        <v>6.21</v>
      </c>
      <c r="M103" s="230">
        <v>6.21</v>
      </c>
      <c r="N103" s="237">
        <v>0</v>
      </c>
      <c r="O103" s="232">
        <v>188.89000000000004</v>
      </c>
      <c r="P103" s="232">
        <v>16.990000000000002</v>
      </c>
      <c r="Q103" s="232">
        <v>171.90000000000003</v>
      </c>
      <c r="R103" s="237">
        <v>0</v>
      </c>
      <c r="S103" s="237">
        <v>0</v>
      </c>
      <c r="T103" s="237">
        <v>0</v>
      </c>
      <c r="U103" s="232">
        <v>0</v>
      </c>
      <c r="V103" s="232">
        <v>0</v>
      </c>
      <c r="W103" s="232">
        <v>0</v>
      </c>
      <c r="X103" s="232">
        <v>188.89000000000004</v>
      </c>
      <c r="Y103" s="232">
        <v>16.990000000000002</v>
      </c>
      <c r="Z103" s="232">
        <v>171.90000000000003</v>
      </c>
      <c r="AA103" s="232">
        <v>10.739999999999998</v>
      </c>
      <c r="AB103" s="232">
        <v>2.5599999999999996</v>
      </c>
      <c r="AC103" s="232">
        <v>8.18</v>
      </c>
      <c r="AD103" s="230">
        <v>0</v>
      </c>
      <c r="AE103" s="11"/>
    </row>
    <row r="104" spans="2:31" ht="17.25" customHeight="1" x14ac:dyDescent="0.15">
      <c r="B104" s="18"/>
      <c r="C104" s="36" t="s">
        <v>23</v>
      </c>
      <c r="D104" s="16" t="s">
        <v>14</v>
      </c>
      <c r="E104" s="232">
        <f t="shared" si="3"/>
        <v>871.06999999999971</v>
      </c>
      <c r="F104" s="232">
        <v>853.92499999999973</v>
      </c>
      <c r="G104" s="232">
        <v>853.92499999999973</v>
      </c>
      <c r="H104" s="232">
        <v>0</v>
      </c>
      <c r="I104" s="232">
        <v>853.31299999999976</v>
      </c>
      <c r="J104" s="232">
        <v>853.31299999999976</v>
      </c>
      <c r="K104" s="232">
        <v>0</v>
      </c>
      <c r="L104" s="230">
        <v>0.61199999999999999</v>
      </c>
      <c r="M104" s="230">
        <v>0.61199999999999999</v>
      </c>
      <c r="N104" s="237">
        <v>0</v>
      </c>
      <c r="O104" s="232">
        <v>17.145000000000003</v>
      </c>
      <c r="P104" s="232">
        <v>4.032</v>
      </c>
      <c r="Q104" s="232">
        <v>13.113000000000005</v>
      </c>
      <c r="R104" s="237">
        <v>0</v>
      </c>
      <c r="S104" s="237">
        <v>0</v>
      </c>
      <c r="T104" s="237">
        <v>0</v>
      </c>
      <c r="U104" s="232">
        <v>0</v>
      </c>
      <c r="V104" s="232">
        <v>0</v>
      </c>
      <c r="W104" s="232">
        <v>0</v>
      </c>
      <c r="X104" s="232">
        <v>17.145000000000003</v>
      </c>
      <c r="Y104" s="232">
        <v>4.032</v>
      </c>
      <c r="Z104" s="232">
        <v>13.113000000000005</v>
      </c>
      <c r="AA104" s="230">
        <v>0</v>
      </c>
      <c r="AB104" s="230">
        <v>0</v>
      </c>
      <c r="AC104" s="230">
        <v>0</v>
      </c>
      <c r="AD104" s="230">
        <v>0</v>
      </c>
      <c r="AE104" s="11"/>
    </row>
    <row r="105" spans="2:31" ht="17.25" customHeight="1" x14ac:dyDescent="0.15">
      <c r="B105" s="18" t="s">
        <v>444</v>
      </c>
      <c r="C105" s="4" t="s">
        <v>24</v>
      </c>
      <c r="D105" s="16" t="s">
        <v>13</v>
      </c>
      <c r="E105" s="232">
        <f t="shared" si="3"/>
        <v>5314.8999999999796</v>
      </c>
      <c r="F105" s="232">
        <v>2107.1599999999939</v>
      </c>
      <c r="G105" s="232">
        <v>2088.3799999999937</v>
      </c>
      <c r="H105" s="232">
        <v>18.780000000000005</v>
      </c>
      <c r="I105" s="232">
        <v>2077.9299999999939</v>
      </c>
      <c r="J105" s="232">
        <v>2060.6799999999939</v>
      </c>
      <c r="K105" s="232">
        <v>17.250000000000004</v>
      </c>
      <c r="L105" s="232">
        <v>29.23</v>
      </c>
      <c r="M105" s="232">
        <v>27.7</v>
      </c>
      <c r="N105" s="237">
        <v>1.53</v>
      </c>
      <c r="O105" s="232">
        <v>2909.5499999999856</v>
      </c>
      <c r="P105" s="232">
        <v>534.87</v>
      </c>
      <c r="Q105" s="232">
        <v>2374.6799999999857</v>
      </c>
      <c r="R105" s="237">
        <v>0</v>
      </c>
      <c r="S105" s="237">
        <v>0</v>
      </c>
      <c r="T105" s="237">
        <v>0</v>
      </c>
      <c r="U105" s="232">
        <v>44.769999999999996</v>
      </c>
      <c r="V105" s="232">
        <v>17.78</v>
      </c>
      <c r="W105" s="232">
        <v>26.99</v>
      </c>
      <c r="X105" s="232">
        <v>2864.7799999999861</v>
      </c>
      <c r="Y105" s="232">
        <v>517.09</v>
      </c>
      <c r="Z105" s="232">
        <v>2347.689999999986</v>
      </c>
      <c r="AA105" s="232">
        <v>298.1900000000004</v>
      </c>
      <c r="AB105" s="232">
        <v>212.49000000000038</v>
      </c>
      <c r="AC105" s="232">
        <v>85.700000000000031</v>
      </c>
      <c r="AD105" s="230">
        <v>0</v>
      </c>
      <c r="AE105" s="11"/>
    </row>
    <row r="106" spans="2:31" ht="17.25" customHeight="1" x14ac:dyDescent="0.15">
      <c r="B106" s="18"/>
      <c r="C106" s="36" t="s">
        <v>21</v>
      </c>
      <c r="D106" s="16" t="s">
        <v>14</v>
      </c>
      <c r="E106" s="232">
        <f t="shared" si="3"/>
        <v>1090.570999999997</v>
      </c>
      <c r="F106" s="232">
        <v>633.42399999999827</v>
      </c>
      <c r="G106" s="232">
        <v>631.6489999999983</v>
      </c>
      <c r="H106" s="232">
        <v>1.7750000000000004</v>
      </c>
      <c r="I106" s="232">
        <v>629.06399999999837</v>
      </c>
      <c r="J106" s="232">
        <v>627.40199999999834</v>
      </c>
      <c r="K106" s="232">
        <v>1.6620000000000004</v>
      </c>
      <c r="L106" s="232">
        <v>4.3599999999999985</v>
      </c>
      <c r="M106" s="232">
        <v>4.2469999999999981</v>
      </c>
      <c r="N106" s="232">
        <v>0.113</v>
      </c>
      <c r="O106" s="232">
        <v>457.14699999999863</v>
      </c>
      <c r="P106" s="232">
        <v>128.67400000000043</v>
      </c>
      <c r="Q106" s="232">
        <v>328.47299999999819</v>
      </c>
      <c r="R106" s="237">
        <v>0</v>
      </c>
      <c r="S106" s="237">
        <v>0</v>
      </c>
      <c r="T106" s="237">
        <v>0</v>
      </c>
      <c r="U106" s="232">
        <v>5.8529999999999998</v>
      </c>
      <c r="V106" s="232">
        <v>3.1450000000000005</v>
      </c>
      <c r="W106" s="232">
        <v>2.7079999999999997</v>
      </c>
      <c r="X106" s="232">
        <v>451.29399999999862</v>
      </c>
      <c r="Y106" s="232">
        <v>125.52900000000044</v>
      </c>
      <c r="Z106" s="232">
        <v>325.76499999999817</v>
      </c>
      <c r="AA106" s="230">
        <v>0</v>
      </c>
      <c r="AB106" s="230">
        <v>0</v>
      </c>
      <c r="AC106" s="230">
        <v>0</v>
      </c>
      <c r="AD106" s="230">
        <v>0</v>
      </c>
      <c r="AE106" s="11"/>
    </row>
    <row r="107" spans="2:31" ht="17.25" customHeight="1" x14ac:dyDescent="0.15">
      <c r="B107" s="18" t="s">
        <v>20</v>
      </c>
      <c r="C107" s="4" t="s">
        <v>25</v>
      </c>
      <c r="D107" s="16" t="s">
        <v>13</v>
      </c>
      <c r="E107" s="232">
        <f t="shared" si="3"/>
        <v>1703.2099999999991</v>
      </c>
      <c r="F107" s="232">
        <v>644.15000000000043</v>
      </c>
      <c r="G107" s="232">
        <v>621.91000000000042</v>
      </c>
      <c r="H107" s="232">
        <v>22.240000000000002</v>
      </c>
      <c r="I107" s="232">
        <v>572.92000000000041</v>
      </c>
      <c r="J107" s="232">
        <v>570.37000000000046</v>
      </c>
      <c r="K107" s="232">
        <v>2.5499999999999998</v>
      </c>
      <c r="L107" s="232">
        <v>71.23</v>
      </c>
      <c r="M107" s="232">
        <v>51.54</v>
      </c>
      <c r="N107" s="232">
        <v>19.690000000000001</v>
      </c>
      <c r="O107" s="232">
        <v>898.5499999999987</v>
      </c>
      <c r="P107" s="232">
        <v>109.08000000000001</v>
      </c>
      <c r="Q107" s="232">
        <v>789.46999999999866</v>
      </c>
      <c r="R107" s="237">
        <v>0</v>
      </c>
      <c r="S107" s="237">
        <v>0</v>
      </c>
      <c r="T107" s="237">
        <v>0</v>
      </c>
      <c r="U107" s="232">
        <v>5.9799999999999995</v>
      </c>
      <c r="V107" s="232">
        <v>5.6899999999999995</v>
      </c>
      <c r="W107" s="232">
        <v>0.28999999999999998</v>
      </c>
      <c r="X107" s="232">
        <v>892.56999999999869</v>
      </c>
      <c r="Y107" s="232">
        <v>103.39000000000001</v>
      </c>
      <c r="Z107" s="232">
        <v>789.1799999999987</v>
      </c>
      <c r="AA107" s="232">
        <v>160.51000000000002</v>
      </c>
      <c r="AB107" s="232">
        <v>133.02000000000001</v>
      </c>
      <c r="AC107" s="232">
        <v>27.490000000000013</v>
      </c>
      <c r="AD107" s="230">
        <v>0</v>
      </c>
      <c r="AE107" s="11"/>
    </row>
    <row r="108" spans="2:31" ht="17.25" customHeight="1" x14ac:dyDescent="0.15">
      <c r="B108" s="18"/>
      <c r="C108" s="36" t="s">
        <v>26</v>
      </c>
      <c r="D108" s="16" t="s">
        <v>14</v>
      </c>
      <c r="E108" s="232">
        <f t="shared" si="3"/>
        <v>305.19400000000019</v>
      </c>
      <c r="F108" s="232">
        <v>172.91500000000013</v>
      </c>
      <c r="G108" s="232">
        <v>170.69600000000014</v>
      </c>
      <c r="H108" s="232">
        <v>2.2190000000000003</v>
      </c>
      <c r="I108" s="232">
        <v>165.30900000000014</v>
      </c>
      <c r="J108" s="232">
        <v>165.11500000000015</v>
      </c>
      <c r="K108" s="232">
        <v>0.19400000000000001</v>
      </c>
      <c r="L108" s="232">
        <v>7.605999999999999</v>
      </c>
      <c r="M108" s="232">
        <v>5.5809999999999986</v>
      </c>
      <c r="N108" s="232">
        <v>2.0250000000000004</v>
      </c>
      <c r="O108" s="232">
        <v>132.27900000000005</v>
      </c>
      <c r="P108" s="232">
        <v>25.164999999999985</v>
      </c>
      <c r="Q108" s="232">
        <v>107.11400000000008</v>
      </c>
      <c r="R108" s="237">
        <v>0</v>
      </c>
      <c r="S108" s="237">
        <v>0</v>
      </c>
      <c r="T108" s="237">
        <v>0</v>
      </c>
      <c r="U108" s="232">
        <v>0.96200000000000008</v>
      </c>
      <c r="V108" s="232">
        <v>0.93200000000000005</v>
      </c>
      <c r="W108" s="232">
        <v>0.03</v>
      </c>
      <c r="X108" s="232">
        <v>131.31700000000006</v>
      </c>
      <c r="Y108" s="232">
        <v>24.232999999999986</v>
      </c>
      <c r="Z108" s="232">
        <v>107.08400000000007</v>
      </c>
      <c r="AA108" s="230">
        <v>0</v>
      </c>
      <c r="AB108" s="230">
        <v>0</v>
      </c>
      <c r="AC108" s="230">
        <v>0</v>
      </c>
      <c r="AD108" s="230">
        <v>0</v>
      </c>
      <c r="AE108" s="11"/>
    </row>
    <row r="109" spans="2:31" ht="17.25" customHeight="1" x14ac:dyDescent="0.15">
      <c r="B109" s="18"/>
      <c r="C109" s="4" t="s">
        <v>27</v>
      </c>
      <c r="D109" s="16" t="s">
        <v>13</v>
      </c>
      <c r="E109" s="232">
        <f t="shared" si="3"/>
        <v>32189.5000000008</v>
      </c>
      <c r="F109" s="232">
        <v>18543.140000000374</v>
      </c>
      <c r="G109" s="232">
        <v>18372.270000000375</v>
      </c>
      <c r="H109" s="232">
        <v>170.86999999999978</v>
      </c>
      <c r="I109" s="232">
        <v>18292.090000000375</v>
      </c>
      <c r="J109" s="232">
        <v>18147.000000000375</v>
      </c>
      <c r="K109" s="232">
        <v>145.08999999999978</v>
      </c>
      <c r="L109" s="232">
        <v>251.05000000000004</v>
      </c>
      <c r="M109" s="232">
        <v>225.27000000000004</v>
      </c>
      <c r="N109" s="232">
        <v>25.77999999999999</v>
      </c>
      <c r="O109" s="232">
        <v>11881.470000000434</v>
      </c>
      <c r="P109" s="232">
        <v>2035.6599999999676</v>
      </c>
      <c r="Q109" s="232">
        <v>9845.810000000467</v>
      </c>
      <c r="R109" s="232">
        <v>0</v>
      </c>
      <c r="S109" s="232">
        <v>0</v>
      </c>
      <c r="T109" s="232">
        <v>0</v>
      </c>
      <c r="U109" s="232">
        <v>181.38000000000002</v>
      </c>
      <c r="V109" s="232">
        <v>101.03000000000002</v>
      </c>
      <c r="W109" s="232">
        <v>80.350000000000009</v>
      </c>
      <c r="X109" s="232">
        <v>11700.090000000435</v>
      </c>
      <c r="Y109" s="232">
        <v>1934.6299999999676</v>
      </c>
      <c r="Z109" s="232">
        <v>9765.4600000004666</v>
      </c>
      <c r="AA109" s="232">
        <v>1764.7799999999904</v>
      </c>
      <c r="AB109" s="232">
        <v>1368.3299999999911</v>
      </c>
      <c r="AC109" s="232">
        <v>396.44999999999942</v>
      </c>
      <c r="AD109" s="232">
        <v>0.11</v>
      </c>
      <c r="AE109" s="11"/>
    </row>
    <row r="110" spans="2:31" ht="17.25" customHeight="1" thickBot="1" x14ac:dyDescent="0.2">
      <c r="B110" s="18"/>
      <c r="C110" s="36" t="s">
        <v>21</v>
      </c>
      <c r="D110" s="16" t="s">
        <v>14</v>
      </c>
      <c r="E110" s="232">
        <f t="shared" si="3"/>
        <v>7699.519999999764</v>
      </c>
      <c r="F110" s="232">
        <v>5899.0849999998218</v>
      </c>
      <c r="G110" s="232">
        <v>5877.1339999998218</v>
      </c>
      <c r="H110" s="232">
        <v>21.950999999999983</v>
      </c>
      <c r="I110" s="232">
        <v>5860.384999999822</v>
      </c>
      <c r="J110" s="232">
        <v>5840.9549999998217</v>
      </c>
      <c r="K110" s="232">
        <v>19.429999999999982</v>
      </c>
      <c r="L110" s="232">
        <v>38.699999999999974</v>
      </c>
      <c r="M110" s="232">
        <v>36.178999999999974</v>
      </c>
      <c r="N110" s="232">
        <v>2.5209999999999995</v>
      </c>
      <c r="O110" s="232">
        <v>1800.4349999999417</v>
      </c>
      <c r="P110" s="232">
        <v>488.37800000000016</v>
      </c>
      <c r="Q110" s="232">
        <v>1312.0569999999416</v>
      </c>
      <c r="R110" s="232">
        <v>0</v>
      </c>
      <c r="S110" s="232">
        <v>0</v>
      </c>
      <c r="T110" s="232">
        <v>0</v>
      </c>
      <c r="U110" s="232">
        <v>25.121999999999996</v>
      </c>
      <c r="V110" s="232">
        <v>17.569999999999997</v>
      </c>
      <c r="W110" s="232">
        <v>7.5520000000000005</v>
      </c>
      <c r="X110" s="232">
        <v>1775.3129999999419</v>
      </c>
      <c r="Y110" s="232">
        <v>470.80800000000016</v>
      </c>
      <c r="Z110" s="232">
        <v>1304.5049999999417</v>
      </c>
      <c r="AA110" s="230">
        <v>0</v>
      </c>
      <c r="AB110" s="230">
        <v>0</v>
      </c>
      <c r="AC110" s="230">
        <v>0</v>
      </c>
      <c r="AD110" s="230">
        <v>0</v>
      </c>
      <c r="AE110" s="11"/>
    </row>
    <row r="111" spans="2:31" ht="17.25" customHeight="1" x14ac:dyDescent="0.15">
      <c r="B111" s="6" t="s">
        <v>327</v>
      </c>
      <c r="C111" s="6" t="s">
        <v>328</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3" spans="2:31" s="33" customFormat="1" ht="17.25" customHeight="1" x14ac:dyDescent="0.15">
      <c r="B113" s="33" t="s">
        <v>554</v>
      </c>
    </row>
    <row r="114" spans="2:31" ht="17.25" customHeight="1" thickBo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t="s">
        <v>28</v>
      </c>
      <c r="AB114" s="2"/>
      <c r="AC114" s="2"/>
      <c r="AD114" s="2"/>
    </row>
    <row r="115" spans="2:31" ht="17.25" customHeight="1" x14ac:dyDescent="0.15">
      <c r="B115" s="5"/>
      <c r="C115" s="6"/>
      <c r="D115" s="6"/>
      <c r="E115" s="7"/>
      <c r="F115" s="8" t="s">
        <v>0</v>
      </c>
      <c r="G115" s="9"/>
      <c r="H115" s="9"/>
      <c r="I115" s="9"/>
      <c r="J115" s="9"/>
      <c r="K115" s="9"/>
      <c r="L115" s="9"/>
      <c r="M115" s="9"/>
      <c r="N115" s="9"/>
      <c r="O115" s="9"/>
      <c r="P115" s="9"/>
      <c r="Q115" s="9"/>
      <c r="R115" s="9"/>
      <c r="S115" s="9"/>
      <c r="T115" s="9"/>
      <c r="U115" s="9"/>
      <c r="V115" s="9"/>
      <c r="W115" s="9"/>
      <c r="X115" s="9"/>
      <c r="Y115" s="9"/>
      <c r="Z115" s="9"/>
      <c r="AA115" s="8" t="s">
        <v>208</v>
      </c>
      <c r="AB115" s="9"/>
      <c r="AC115" s="9"/>
      <c r="AD115" s="7"/>
      <c r="AE115" s="11"/>
    </row>
    <row r="116" spans="2:31" ht="17.25" customHeight="1" x14ac:dyDescent="0.15">
      <c r="B116" s="1" t="s">
        <v>1</v>
      </c>
      <c r="C116" s="2"/>
      <c r="D116" s="2"/>
      <c r="E116" s="12" t="s">
        <v>2</v>
      </c>
      <c r="F116" s="13" t="s">
        <v>3</v>
      </c>
      <c r="G116" s="14"/>
      <c r="H116" s="14"/>
      <c r="I116" s="14"/>
      <c r="J116" s="14"/>
      <c r="K116" s="14"/>
      <c r="L116" s="14"/>
      <c r="M116" s="14"/>
      <c r="N116" s="14"/>
      <c r="O116" s="13" t="s">
        <v>4</v>
      </c>
      <c r="P116" s="14"/>
      <c r="Q116" s="14"/>
      <c r="R116" s="14"/>
      <c r="S116" s="14"/>
      <c r="T116" s="14"/>
      <c r="U116" s="14"/>
      <c r="V116" s="14"/>
      <c r="W116" s="14"/>
      <c r="X116" s="14"/>
      <c r="Y116" s="14"/>
      <c r="Z116" s="14"/>
      <c r="AA116" s="16"/>
      <c r="AB116" s="16"/>
      <c r="AC116" s="16"/>
      <c r="AD116" s="12" t="s">
        <v>205</v>
      </c>
      <c r="AE116" s="11"/>
    </row>
    <row r="117" spans="2:31" ht="17.25" customHeight="1" x14ac:dyDescent="0.15">
      <c r="B117" s="1"/>
      <c r="C117" s="2"/>
      <c r="D117" s="2"/>
      <c r="E117" s="12"/>
      <c r="F117" s="13" t="s">
        <v>5</v>
      </c>
      <c r="G117" s="14"/>
      <c r="H117" s="14"/>
      <c r="I117" s="13" t="s">
        <v>6</v>
      </c>
      <c r="J117" s="14"/>
      <c r="K117" s="14"/>
      <c r="L117" s="13" t="s">
        <v>7</v>
      </c>
      <c r="M117" s="14"/>
      <c r="N117" s="14"/>
      <c r="O117" s="13" t="s">
        <v>8</v>
      </c>
      <c r="P117" s="14"/>
      <c r="Q117" s="14"/>
      <c r="R117" s="13" t="s">
        <v>6</v>
      </c>
      <c r="S117" s="14"/>
      <c r="T117" s="14"/>
      <c r="U117" s="13" t="s">
        <v>7</v>
      </c>
      <c r="V117" s="14"/>
      <c r="W117" s="14"/>
      <c r="X117" s="13" t="s">
        <v>9</v>
      </c>
      <c r="Y117" s="14"/>
      <c r="Z117" s="14"/>
      <c r="AA117" s="12" t="s">
        <v>2</v>
      </c>
      <c r="AB117" s="37" t="s">
        <v>206</v>
      </c>
      <c r="AC117" s="37" t="s">
        <v>207</v>
      </c>
      <c r="AD117" s="12"/>
      <c r="AE117" s="11"/>
    </row>
    <row r="118" spans="2:31" ht="17.25" customHeight="1" x14ac:dyDescent="0.15">
      <c r="B118" s="11"/>
      <c r="E118" s="15"/>
      <c r="F118" s="16" t="s">
        <v>2</v>
      </c>
      <c r="G118" s="16" t="s">
        <v>10</v>
      </c>
      <c r="H118" s="16" t="s">
        <v>11</v>
      </c>
      <c r="I118" s="16" t="s">
        <v>2</v>
      </c>
      <c r="J118" s="16" t="s">
        <v>10</v>
      </c>
      <c r="K118" s="16" t="s">
        <v>11</v>
      </c>
      <c r="L118" s="16" t="s">
        <v>2</v>
      </c>
      <c r="M118" s="16" t="s">
        <v>10</v>
      </c>
      <c r="N118" s="16" t="s">
        <v>11</v>
      </c>
      <c r="O118" s="16" t="s">
        <v>2</v>
      </c>
      <c r="P118" s="41" t="s">
        <v>10</v>
      </c>
      <c r="Q118" s="42" t="s">
        <v>11</v>
      </c>
      <c r="R118" s="16" t="s">
        <v>2</v>
      </c>
      <c r="S118" s="16" t="s">
        <v>10</v>
      </c>
      <c r="T118" s="16" t="s">
        <v>11</v>
      </c>
      <c r="U118" s="16" t="s">
        <v>2</v>
      </c>
      <c r="V118" s="16" t="s">
        <v>10</v>
      </c>
      <c r="W118" s="16" t="s">
        <v>11</v>
      </c>
      <c r="X118" s="16" t="s">
        <v>2</v>
      </c>
      <c r="Y118" s="16" t="s">
        <v>10</v>
      </c>
      <c r="Z118" s="16" t="s">
        <v>11</v>
      </c>
      <c r="AA118" s="15"/>
      <c r="AB118" s="15"/>
      <c r="AC118" s="15"/>
      <c r="AD118" s="15"/>
      <c r="AE118" s="11"/>
    </row>
    <row r="119" spans="2:31" ht="17.25" customHeight="1" x14ac:dyDescent="0.15">
      <c r="B119" s="45" t="s">
        <v>12</v>
      </c>
      <c r="C119" s="14"/>
      <c r="D119" s="16" t="s">
        <v>13</v>
      </c>
      <c r="E119" s="232">
        <f t="shared" ref="E119:E138" si="4">F119+O119+AA119+AD119</f>
        <v>31684.040000000594</v>
      </c>
      <c r="F119" s="232">
        <v>16642.820000000382</v>
      </c>
      <c r="G119" s="232">
        <v>16494.160000000382</v>
      </c>
      <c r="H119" s="232">
        <v>148.66</v>
      </c>
      <c r="I119" s="232">
        <v>16174.780000000383</v>
      </c>
      <c r="J119" s="232">
        <v>16089.940000000382</v>
      </c>
      <c r="K119" s="232">
        <v>84.839999999999975</v>
      </c>
      <c r="L119" s="232">
        <v>468.0400000000003</v>
      </c>
      <c r="M119" s="232">
        <v>404.22000000000025</v>
      </c>
      <c r="N119" s="232">
        <v>63.820000000000022</v>
      </c>
      <c r="O119" s="232">
        <v>14328.81000000021</v>
      </c>
      <c r="P119" s="232">
        <v>2295.2399999999834</v>
      </c>
      <c r="Q119" s="232">
        <v>12033.570000000227</v>
      </c>
      <c r="R119" s="232">
        <v>0</v>
      </c>
      <c r="S119" s="232">
        <v>0</v>
      </c>
      <c r="T119" s="232">
        <v>0</v>
      </c>
      <c r="U119" s="232">
        <v>612.05999999999995</v>
      </c>
      <c r="V119" s="232">
        <v>175.95000000000007</v>
      </c>
      <c r="W119" s="232">
        <v>436.1099999999999</v>
      </c>
      <c r="X119" s="232">
        <v>13716.750000000209</v>
      </c>
      <c r="Y119" s="232">
        <v>2119.2899999999831</v>
      </c>
      <c r="Z119" s="232">
        <v>11597.460000000227</v>
      </c>
      <c r="AA119" s="232">
        <v>712.12</v>
      </c>
      <c r="AB119" s="232">
        <v>313.75000000000011</v>
      </c>
      <c r="AC119" s="232">
        <v>398.36999999999989</v>
      </c>
      <c r="AD119" s="232">
        <v>0.28999999999999998</v>
      </c>
      <c r="AE119" s="11"/>
    </row>
    <row r="120" spans="2:31" ht="17.25" customHeight="1" x14ac:dyDescent="0.15">
      <c r="B120" s="18"/>
      <c r="D120" s="16" t="s">
        <v>14</v>
      </c>
      <c r="E120" s="232">
        <f t="shared" si="4"/>
        <v>7150.6629999999459</v>
      </c>
      <c r="F120" s="232">
        <v>5057.7879999999586</v>
      </c>
      <c r="G120" s="232">
        <v>5042.4099999999589</v>
      </c>
      <c r="H120" s="232">
        <v>15.377999999999997</v>
      </c>
      <c r="I120" s="232">
        <v>4997.6149999999589</v>
      </c>
      <c r="J120" s="232">
        <v>4988.4969999999585</v>
      </c>
      <c r="K120" s="232">
        <v>9.1179999999999986</v>
      </c>
      <c r="L120" s="232">
        <v>60.173000000000037</v>
      </c>
      <c r="M120" s="232">
        <v>53.913000000000039</v>
      </c>
      <c r="N120" s="232">
        <v>6.259999999999998</v>
      </c>
      <c r="O120" s="232">
        <v>2092.8749999999873</v>
      </c>
      <c r="P120" s="232">
        <v>536.36799999999937</v>
      </c>
      <c r="Q120" s="232">
        <v>1556.5069999999878</v>
      </c>
      <c r="R120" s="232">
        <v>0</v>
      </c>
      <c r="S120" s="232">
        <v>0</v>
      </c>
      <c r="T120" s="232">
        <v>0</v>
      </c>
      <c r="U120" s="232">
        <v>73.144000000000005</v>
      </c>
      <c r="V120" s="232">
        <v>29.522000000000006</v>
      </c>
      <c r="W120" s="232">
        <v>43.622000000000007</v>
      </c>
      <c r="X120" s="232">
        <v>2019.730999999987</v>
      </c>
      <c r="Y120" s="232">
        <v>506.84599999999932</v>
      </c>
      <c r="Z120" s="232">
        <v>1512.8849999999877</v>
      </c>
      <c r="AA120" s="230">
        <v>0</v>
      </c>
      <c r="AB120" s="230">
        <v>0</v>
      </c>
      <c r="AC120" s="230">
        <v>0</v>
      </c>
      <c r="AD120" s="230">
        <v>0</v>
      </c>
      <c r="AE120" s="11"/>
    </row>
    <row r="121" spans="2:31" ht="17.25" customHeight="1" x14ac:dyDescent="0.15">
      <c r="B121" s="17"/>
      <c r="C121" s="4" t="s">
        <v>15</v>
      </c>
      <c r="D121" s="16" t="s">
        <v>13</v>
      </c>
      <c r="E121" s="232">
        <f t="shared" si="4"/>
        <v>5071.9799999999932</v>
      </c>
      <c r="F121" s="232">
        <v>3514.8099999999945</v>
      </c>
      <c r="G121" s="232">
        <v>3496.2199999999943</v>
      </c>
      <c r="H121" s="232">
        <v>18.59</v>
      </c>
      <c r="I121" s="232">
        <v>3413.7299999999946</v>
      </c>
      <c r="J121" s="232">
        <v>3403.3899999999944</v>
      </c>
      <c r="K121" s="232">
        <v>10.34</v>
      </c>
      <c r="L121" s="232">
        <v>101.08</v>
      </c>
      <c r="M121" s="232">
        <v>92.83</v>
      </c>
      <c r="N121" s="232">
        <v>8.25</v>
      </c>
      <c r="O121" s="232">
        <v>1376.6099999999988</v>
      </c>
      <c r="P121" s="232">
        <v>190.85000000000005</v>
      </c>
      <c r="Q121" s="232">
        <v>1185.7599999999986</v>
      </c>
      <c r="R121" s="232">
        <v>0</v>
      </c>
      <c r="S121" s="237">
        <v>0</v>
      </c>
      <c r="T121" s="232">
        <v>0</v>
      </c>
      <c r="U121" s="232">
        <v>98.469999999999985</v>
      </c>
      <c r="V121" s="232">
        <v>16.640000000000004</v>
      </c>
      <c r="W121" s="232">
        <v>81.829999999999984</v>
      </c>
      <c r="X121" s="232">
        <v>1278.1399999999987</v>
      </c>
      <c r="Y121" s="232">
        <v>174.21000000000004</v>
      </c>
      <c r="Z121" s="232">
        <v>1103.9299999999987</v>
      </c>
      <c r="AA121" s="232">
        <v>180.56</v>
      </c>
      <c r="AB121" s="232">
        <v>114.44</v>
      </c>
      <c r="AC121" s="232">
        <v>66.11999999999999</v>
      </c>
      <c r="AD121" s="232">
        <v>0</v>
      </c>
      <c r="AE121" s="11"/>
    </row>
    <row r="122" spans="2:31" ht="17.25" customHeight="1" x14ac:dyDescent="0.15">
      <c r="B122" s="18" t="s">
        <v>16</v>
      </c>
      <c r="C122" s="36"/>
      <c r="D122" s="16" t="s">
        <v>14</v>
      </c>
      <c r="E122" s="232">
        <f t="shared" si="4"/>
        <v>1167.9459999999995</v>
      </c>
      <c r="F122" s="232">
        <v>975.7749999999993</v>
      </c>
      <c r="G122" s="232">
        <v>973.86799999999926</v>
      </c>
      <c r="H122" s="232">
        <v>1.9070000000000005</v>
      </c>
      <c r="I122" s="232">
        <v>957.74799999999925</v>
      </c>
      <c r="J122" s="232">
        <v>956.68699999999922</v>
      </c>
      <c r="K122" s="232">
        <v>1.0610000000000004</v>
      </c>
      <c r="L122" s="232">
        <v>18.027000000000001</v>
      </c>
      <c r="M122" s="232">
        <v>17.181000000000001</v>
      </c>
      <c r="N122" s="232">
        <v>0.84599999999999997</v>
      </c>
      <c r="O122" s="232">
        <v>192.17100000000019</v>
      </c>
      <c r="P122" s="232">
        <v>45.728999999999992</v>
      </c>
      <c r="Q122" s="232">
        <v>146.44200000000021</v>
      </c>
      <c r="R122" s="232">
        <v>0</v>
      </c>
      <c r="S122" s="237">
        <v>0</v>
      </c>
      <c r="T122" s="232">
        <v>0</v>
      </c>
      <c r="U122" s="232">
        <v>11.154000000000002</v>
      </c>
      <c r="V122" s="232">
        <v>2.8750000000000004</v>
      </c>
      <c r="W122" s="232">
        <v>8.2790000000000017</v>
      </c>
      <c r="X122" s="232">
        <v>181.01700000000019</v>
      </c>
      <c r="Y122" s="232">
        <v>42.853999999999992</v>
      </c>
      <c r="Z122" s="232">
        <v>138.16300000000021</v>
      </c>
      <c r="AA122" s="230">
        <v>0</v>
      </c>
      <c r="AB122" s="230">
        <v>0</v>
      </c>
      <c r="AC122" s="230">
        <v>0</v>
      </c>
      <c r="AD122" s="230">
        <v>0</v>
      </c>
      <c r="AE122" s="11"/>
    </row>
    <row r="123" spans="2:31" ht="17.25" customHeight="1" x14ac:dyDescent="0.15">
      <c r="B123" s="18"/>
      <c r="C123" s="4" t="s">
        <v>17</v>
      </c>
      <c r="D123" s="16" t="s">
        <v>13</v>
      </c>
      <c r="E123" s="232">
        <f t="shared" si="4"/>
        <v>2160.969999999998</v>
      </c>
      <c r="F123" s="232">
        <v>2082.659999999998</v>
      </c>
      <c r="G123" s="232">
        <v>2081.929999999998</v>
      </c>
      <c r="H123" s="232">
        <v>0.73</v>
      </c>
      <c r="I123" s="232">
        <v>2051.739999999998</v>
      </c>
      <c r="J123" s="232">
        <v>2051.0099999999979</v>
      </c>
      <c r="K123" s="232">
        <v>0.73</v>
      </c>
      <c r="L123" s="232">
        <v>30.919999999999998</v>
      </c>
      <c r="M123" s="232">
        <v>30.919999999999998</v>
      </c>
      <c r="N123" s="230">
        <v>0</v>
      </c>
      <c r="O123" s="232">
        <v>69.72999999999999</v>
      </c>
      <c r="P123" s="232">
        <v>18.310000000000002</v>
      </c>
      <c r="Q123" s="232">
        <v>51.419999999999987</v>
      </c>
      <c r="R123" s="237">
        <v>0</v>
      </c>
      <c r="S123" s="237">
        <v>0</v>
      </c>
      <c r="T123" s="232">
        <v>0</v>
      </c>
      <c r="U123" s="232">
        <v>0</v>
      </c>
      <c r="V123" s="232">
        <v>0</v>
      </c>
      <c r="W123" s="232">
        <v>0</v>
      </c>
      <c r="X123" s="232">
        <v>69.72999999999999</v>
      </c>
      <c r="Y123" s="232">
        <v>18.310000000000002</v>
      </c>
      <c r="Z123" s="232">
        <v>51.419999999999987</v>
      </c>
      <c r="AA123" s="232">
        <v>8.5800000000000018</v>
      </c>
      <c r="AB123" s="232">
        <v>2.5700000000000003</v>
      </c>
      <c r="AC123" s="232">
        <v>6.0100000000000007</v>
      </c>
      <c r="AD123" s="230">
        <v>0</v>
      </c>
      <c r="AE123" s="11"/>
    </row>
    <row r="124" spans="2:31" ht="17.25" customHeight="1" x14ac:dyDescent="0.15">
      <c r="B124" s="18" t="s">
        <v>18</v>
      </c>
      <c r="C124" s="36"/>
      <c r="D124" s="16" t="s">
        <v>14</v>
      </c>
      <c r="E124" s="232">
        <f t="shared" si="4"/>
        <v>535.37400000000014</v>
      </c>
      <c r="F124" s="232">
        <v>525.20500000000015</v>
      </c>
      <c r="G124" s="232">
        <v>525.16900000000021</v>
      </c>
      <c r="H124" s="232">
        <v>3.6000000000000004E-2</v>
      </c>
      <c r="I124" s="232">
        <v>520.78300000000013</v>
      </c>
      <c r="J124" s="232">
        <v>520.74700000000018</v>
      </c>
      <c r="K124" s="232">
        <v>3.6000000000000004E-2</v>
      </c>
      <c r="L124" s="232">
        <v>4.4219999999999997</v>
      </c>
      <c r="M124" s="232">
        <v>4.4219999999999997</v>
      </c>
      <c r="N124" s="230">
        <v>0</v>
      </c>
      <c r="O124" s="232">
        <v>10.168999999999999</v>
      </c>
      <c r="P124" s="232">
        <v>4.4009999999999998</v>
      </c>
      <c r="Q124" s="232">
        <v>5.7679999999999989</v>
      </c>
      <c r="R124" s="237">
        <v>0</v>
      </c>
      <c r="S124" s="237">
        <v>0</v>
      </c>
      <c r="T124" s="237">
        <v>0</v>
      </c>
      <c r="U124" s="232">
        <v>0</v>
      </c>
      <c r="V124" s="232">
        <v>0</v>
      </c>
      <c r="W124" s="232">
        <v>0</v>
      </c>
      <c r="X124" s="232">
        <v>10.168999999999999</v>
      </c>
      <c r="Y124" s="232">
        <v>4.4009999999999998</v>
      </c>
      <c r="Z124" s="232">
        <v>5.7679999999999989</v>
      </c>
      <c r="AA124" s="230">
        <v>0</v>
      </c>
      <c r="AB124" s="230">
        <v>0</v>
      </c>
      <c r="AC124" s="230">
        <v>0</v>
      </c>
      <c r="AD124" s="230">
        <v>0</v>
      </c>
      <c r="AE124" s="11"/>
    </row>
    <row r="125" spans="2:31" ht="17.25" customHeight="1" x14ac:dyDescent="0.15">
      <c r="B125" s="18"/>
      <c r="C125" s="4" t="s">
        <v>19</v>
      </c>
      <c r="D125" s="16" t="s">
        <v>13</v>
      </c>
      <c r="E125" s="232">
        <f t="shared" si="4"/>
        <v>2768.7399999999948</v>
      </c>
      <c r="F125" s="232">
        <v>1405.8399999999963</v>
      </c>
      <c r="G125" s="232">
        <v>1387.9799999999964</v>
      </c>
      <c r="H125" s="232">
        <v>17.86</v>
      </c>
      <c r="I125" s="232">
        <v>1335.6799999999962</v>
      </c>
      <c r="J125" s="232">
        <v>1326.0699999999963</v>
      </c>
      <c r="K125" s="232">
        <v>9.61</v>
      </c>
      <c r="L125" s="232">
        <v>70.16</v>
      </c>
      <c r="M125" s="232">
        <v>61.910000000000004</v>
      </c>
      <c r="N125" s="232">
        <v>8.25</v>
      </c>
      <c r="O125" s="232">
        <v>1190.9199999999987</v>
      </c>
      <c r="P125" s="232">
        <v>170.12000000000003</v>
      </c>
      <c r="Q125" s="232">
        <v>1020.7999999999986</v>
      </c>
      <c r="R125" s="237">
        <v>0</v>
      </c>
      <c r="S125" s="237">
        <v>0</v>
      </c>
      <c r="T125" s="237">
        <v>0</v>
      </c>
      <c r="U125" s="232">
        <v>97.549999999999983</v>
      </c>
      <c r="V125" s="232">
        <v>15.720000000000002</v>
      </c>
      <c r="W125" s="232">
        <v>81.829999999999984</v>
      </c>
      <c r="X125" s="232">
        <v>1093.3699999999988</v>
      </c>
      <c r="Y125" s="232">
        <v>154.40000000000003</v>
      </c>
      <c r="Z125" s="232">
        <v>938.96999999999866</v>
      </c>
      <c r="AA125" s="232">
        <v>171.98</v>
      </c>
      <c r="AB125" s="232">
        <v>111.87</v>
      </c>
      <c r="AC125" s="232">
        <v>60.109999999999985</v>
      </c>
      <c r="AD125" s="230">
        <v>0</v>
      </c>
      <c r="AE125" s="11"/>
    </row>
    <row r="126" spans="2:31" ht="17.25" customHeight="1" x14ac:dyDescent="0.15">
      <c r="B126" s="18" t="s">
        <v>20</v>
      </c>
      <c r="C126" s="36" t="s">
        <v>21</v>
      </c>
      <c r="D126" s="16" t="s">
        <v>14</v>
      </c>
      <c r="E126" s="232">
        <f t="shared" si="4"/>
        <v>606.38299999999913</v>
      </c>
      <c r="F126" s="232">
        <v>441.39599999999899</v>
      </c>
      <c r="G126" s="232">
        <v>439.52499999999901</v>
      </c>
      <c r="H126" s="232">
        <v>1.8710000000000004</v>
      </c>
      <c r="I126" s="232">
        <v>427.79099999999897</v>
      </c>
      <c r="J126" s="232">
        <v>426.765999999999</v>
      </c>
      <c r="K126" s="232">
        <v>1.0250000000000004</v>
      </c>
      <c r="L126" s="232">
        <v>13.605</v>
      </c>
      <c r="M126" s="232">
        <v>12.759</v>
      </c>
      <c r="N126" s="232">
        <v>0.84599999999999997</v>
      </c>
      <c r="O126" s="232">
        <v>164.98700000000019</v>
      </c>
      <c r="P126" s="232">
        <v>40.777999999999984</v>
      </c>
      <c r="Q126" s="232">
        <v>124.20900000000022</v>
      </c>
      <c r="R126" s="237">
        <v>0</v>
      </c>
      <c r="S126" s="237">
        <v>0</v>
      </c>
      <c r="T126" s="237">
        <v>0</v>
      </c>
      <c r="U126" s="232">
        <v>10.993000000000002</v>
      </c>
      <c r="V126" s="232">
        <v>2.7140000000000004</v>
      </c>
      <c r="W126" s="232">
        <v>8.2790000000000017</v>
      </c>
      <c r="X126" s="232">
        <v>153.9940000000002</v>
      </c>
      <c r="Y126" s="232">
        <v>38.063999999999986</v>
      </c>
      <c r="Z126" s="232">
        <v>115.93000000000022</v>
      </c>
      <c r="AA126" s="230">
        <v>0</v>
      </c>
      <c r="AB126" s="230">
        <v>0</v>
      </c>
      <c r="AC126" s="230">
        <v>0</v>
      </c>
      <c r="AD126" s="230">
        <v>0</v>
      </c>
      <c r="AE126" s="11"/>
    </row>
    <row r="127" spans="2:31" ht="17.25" customHeight="1" x14ac:dyDescent="0.15">
      <c r="B127" s="18"/>
      <c r="C127" s="4" t="s">
        <v>22</v>
      </c>
      <c r="D127" s="16" t="s">
        <v>13</v>
      </c>
      <c r="E127" s="232">
        <f t="shared" si="4"/>
        <v>142.27000000000001</v>
      </c>
      <c r="F127" s="232">
        <v>26.309999999999992</v>
      </c>
      <c r="G127" s="232">
        <v>26.309999999999992</v>
      </c>
      <c r="H127" s="232">
        <v>0</v>
      </c>
      <c r="I127" s="232">
        <v>26.309999999999992</v>
      </c>
      <c r="J127" s="232">
        <v>26.309999999999992</v>
      </c>
      <c r="K127" s="232">
        <v>0</v>
      </c>
      <c r="L127" s="232">
        <v>0</v>
      </c>
      <c r="M127" s="232">
        <v>0</v>
      </c>
      <c r="N127" s="232">
        <v>0</v>
      </c>
      <c r="O127" s="232">
        <v>115.96000000000002</v>
      </c>
      <c r="P127" s="232">
        <v>2.42</v>
      </c>
      <c r="Q127" s="232">
        <v>113.54000000000002</v>
      </c>
      <c r="R127" s="232">
        <v>0</v>
      </c>
      <c r="S127" s="230">
        <v>0</v>
      </c>
      <c r="T127" s="232">
        <v>0</v>
      </c>
      <c r="U127" s="232">
        <v>0.92</v>
      </c>
      <c r="V127" s="232">
        <v>0.92</v>
      </c>
      <c r="W127" s="232">
        <v>0</v>
      </c>
      <c r="X127" s="232">
        <v>115.04000000000002</v>
      </c>
      <c r="Y127" s="232">
        <v>1.5</v>
      </c>
      <c r="Z127" s="232">
        <v>113.54000000000002</v>
      </c>
      <c r="AA127" s="232">
        <v>0</v>
      </c>
      <c r="AB127" s="232">
        <v>0</v>
      </c>
      <c r="AC127" s="232">
        <v>0</v>
      </c>
      <c r="AD127" s="232">
        <v>0</v>
      </c>
      <c r="AE127" s="11"/>
    </row>
    <row r="128" spans="2:31" ht="17.25" customHeight="1" x14ac:dyDescent="0.15">
      <c r="B128" s="18"/>
      <c r="C128" s="36" t="s">
        <v>21</v>
      </c>
      <c r="D128" s="16" t="s">
        <v>14</v>
      </c>
      <c r="E128" s="232">
        <f t="shared" si="4"/>
        <v>26.188999999999993</v>
      </c>
      <c r="F128" s="232">
        <v>9.1740000000000013</v>
      </c>
      <c r="G128" s="232">
        <v>9.1740000000000013</v>
      </c>
      <c r="H128" s="232">
        <v>0</v>
      </c>
      <c r="I128" s="232">
        <v>9.1740000000000013</v>
      </c>
      <c r="J128" s="232">
        <v>9.1740000000000013</v>
      </c>
      <c r="K128" s="232">
        <v>0</v>
      </c>
      <c r="L128" s="232">
        <v>0</v>
      </c>
      <c r="M128" s="232">
        <v>0</v>
      </c>
      <c r="N128" s="232">
        <v>0</v>
      </c>
      <c r="O128" s="232">
        <v>17.014999999999993</v>
      </c>
      <c r="P128" s="232">
        <v>0.55000000000000004</v>
      </c>
      <c r="Q128" s="232">
        <v>16.464999999999993</v>
      </c>
      <c r="R128" s="232">
        <v>0</v>
      </c>
      <c r="S128" s="230">
        <v>0</v>
      </c>
      <c r="T128" s="232">
        <v>0</v>
      </c>
      <c r="U128" s="232">
        <v>0.161</v>
      </c>
      <c r="V128" s="232">
        <v>0.161</v>
      </c>
      <c r="W128" s="232">
        <v>0</v>
      </c>
      <c r="X128" s="232">
        <v>16.853999999999992</v>
      </c>
      <c r="Y128" s="232">
        <v>0.38900000000000001</v>
      </c>
      <c r="Z128" s="232">
        <v>16.464999999999993</v>
      </c>
      <c r="AA128" s="230">
        <v>0</v>
      </c>
      <c r="AB128" s="230">
        <v>0</v>
      </c>
      <c r="AC128" s="230">
        <v>0</v>
      </c>
      <c r="AD128" s="230">
        <v>0</v>
      </c>
      <c r="AE128" s="11"/>
    </row>
    <row r="129" spans="2:31" ht="17.25" customHeight="1" x14ac:dyDescent="0.15">
      <c r="B129" s="17"/>
      <c r="C129" s="4" t="s">
        <v>15</v>
      </c>
      <c r="D129" s="16" t="s">
        <v>13</v>
      </c>
      <c r="E129" s="232">
        <f t="shared" si="4"/>
        <v>26612.060000000602</v>
      </c>
      <c r="F129" s="232">
        <v>13128.010000000388</v>
      </c>
      <c r="G129" s="232">
        <v>12997.940000000388</v>
      </c>
      <c r="H129" s="232">
        <v>130.07</v>
      </c>
      <c r="I129" s="232">
        <v>12761.050000000389</v>
      </c>
      <c r="J129" s="232">
        <v>12686.550000000389</v>
      </c>
      <c r="K129" s="232">
        <v>74.499999999999972</v>
      </c>
      <c r="L129" s="232">
        <v>366.96000000000026</v>
      </c>
      <c r="M129" s="232">
        <v>311.39000000000027</v>
      </c>
      <c r="N129" s="232">
        <v>55.570000000000022</v>
      </c>
      <c r="O129" s="232">
        <v>12952.200000000212</v>
      </c>
      <c r="P129" s="232">
        <v>2104.389999999983</v>
      </c>
      <c r="Q129" s="232">
        <v>10847.810000000229</v>
      </c>
      <c r="R129" s="232">
        <v>0</v>
      </c>
      <c r="S129" s="232">
        <v>0</v>
      </c>
      <c r="T129" s="232">
        <v>0</v>
      </c>
      <c r="U129" s="232">
        <v>513.58999999999992</v>
      </c>
      <c r="V129" s="232">
        <v>159.31000000000006</v>
      </c>
      <c r="W129" s="232">
        <v>354.27999999999992</v>
      </c>
      <c r="X129" s="232">
        <v>12438.610000000212</v>
      </c>
      <c r="Y129" s="232">
        <v>1945.0799999999831</v>
      </c>
      <c r="Z129" s="232">
        <v>10493.530000000228</v>
      </c>
      <c r="AA129" s="232">
        <v>531.55999999999995</v>
      </c>
      <c r="AB129" s="232">
        <v>199.31000000000012</v>
      </c>
      <c r="AC129" s="232">
        <v>332.24999999999989</v>
      </c>
      <c r="AD129" s="232">
        <v>0.28999999999999998</v>
      </c>
      <c r="AE129" s="11"/>
    </row>
    <row r="130" spans="2:31" ht="17.25" customHeight="1" x14ac:dyDescent="0.15">
      <c r="B130" s="18"/>
      <c r="C130" s="36"/>
      <c r="D130" s="16" t="s">
        <v>14</v>
      </c>
      <c r="E130" s="232">
        <f t="shared" si="4"/>
        <v>5982.716999999946</v>
      </c>
      <c r="F130" s="232">
        <v>4082.0129999999594</v>
      </c>
      <c r="G130" s="232">
        <v>4068.5419999999594</v>
      </c>
      <c r="H130" s="232">
        <v>13.470999999999997</v>
      </c>
      <c r="I130" s="232">
        <v>4039.8669999999593</v>
      </c>
      <c r="J130" s="232">
        <v>4031.8099999999595</v>
      </c>
      <c r="K130" s="232">
        <v>8.0569999999999986</v>
      </c>
      <c r="L130" s="232">
        <v>42.146000000000029</v>
      </c>
      <c r="M130" s="232">
        <v>36.732000000000035</v>
      </c>
      <c r="N130" s="232">
        <v>5.4139999999999979</v>
      </c>
      <c r="O130" s="232">
        <v>1900.703999999987</v>
      </c>
      <c r="P130" s="232">
        <v>490.63899999999933</v>
      </c>
      <c r="Q130" s="232">
        <v>1410.0649999999875</v>
      </c>
      <c r="R130" s="232">
        <v>0</v>
      </c>
      <c r="S130" s="232">
        <v>0</v>
      </c>
      <c r="T130" s="232">
        <v>0</v>
      </c>
      <c r="U130" s="232">
        <v>61.990000000000009</v>
      </c>
      <c r="V130" s="232">
        <v>26.647000000000006</v>
      </c>
      <c r="W130" s="232">
        <v>35.343000000000004</v>
      </c>
      <c r="X130" s="232">
        <v>1838.7139999999868</v>
      </c>
      <c r="Y130" s="232">
        <v>463.99199999999934</v>
      </c>
      <c r="Z130" s="232">
        <v>1374.7219999999875</v>
      </c>
      <c r="AA130" s="230">
        <v>0</v>
      </c>
      <c r="AB130" s="230">
        <v>0</v>
      </c>
      <c r="AC130" s="230">
        <v>0</v>
      </c>
      <c r="AD130" s="230">
        <v>0</v>
      </c>
      <c r="AE130" s="11"/>
    </row>
    <row r="131" spans="2:31" ht="17.25" customHeight="1" x14ac:dyDescent="0.15">
      <c r="B131" s="18" t="s">
        <v>443</v>
      </c>
      <c r="C131" s="4" t="s">
        <v>440</v>
      </c>
      <c r="D131" s="16" t="s">
        <v>13</v>
      </c>
      <c r="E131" s="232">
        <f t="shared" si="4"/>
        <v>614.88999999999965</v>
      </c>
      <c r="F131" s="232">
        <v>581.66999999999962</v>
      </c>
      <c r="G131" s="232">
        <v>568.37999999999965</v>
      </c>
      <c r="H131" s="232">
        <v>13.29</v>
      </c>
      <c r="I131" s="232">
        <v>580.81999999999971</v>
      </c>
      <c r="J131" s="232">
        <v>567.9599999999997</v>
      </c>
      <c r="K131" s="232">
        <v>12.86</v>
      </c>
      <c r="L131" s="230">
        <v>0.85</v>
      </c>
      <c r="M131" s="230">
        <v>0.42</v>
      </c>
      <c r="N131" s="237">
        <v>0.43</v>
      </c>
      <c r="O131" s="232">
        <v>33.22</v>
      </c>
      <c r="P131" s="232">
        <v>0</v>
      </c>
      <c r="Q131" s="232">
        <v>33.22</v>
      </c>
      <c r="R131" s="237">
        <v>0</v>
      </c>
      <c r="S131" s="237">
        <v>0</v>
      </c>
      <c r="T131" s="237">
        <v>0</v>
      </c>
      <c r="U131" s="232">
        <v>0</v>
      </c>
      <c r="V131" s="232">
        <v>0</v>
      </c>
      <c r="W131" s="232">
        <v>0</v>
      </c>
      <c r="X131" s="232">
        <v>33.22</v>
      </c>
      <c r="Y131" s="232">
        <v>0</v>
      </c>
      <c r="Z131" s="232">
        <v>33.22</v>
      </c>
      <c r="AA131" s="232">
        <v>0</v>
      </c>
      <c r="AB131" s="232">
        <v>0</v>
      </c>
      <c r="AC131" s="232">
        <v>0</v>
      </c>
      <c r="AD131" s="230">
        <v>0</v>
      </c>
      <c r="AE131" s="11"/>
    </row>
    <row r="132" spans="2:31" ht="17.25" customHeight="1" x14ac:dyDescent="0.15">
      <c r="B132" s="18"/>
      <c r="C132" s="36" t="s">
        <v>23</v>
      </c>
      <c r="D132" s="16" t="s">
        <v>14</v>
      </c>
      <c r="E132" s="232">
        <f t="shared" si="4"/>
        <v>136.08700000000002</v>
      </c>
      <c r="F132" s="232">
        <v>133.92000000000002</v>
      </c>
      <c r="G132" s="232">
        <v>133.29600000000002</v>
      </c>
      <c r="H132" s="232">
        <v>0.62400000000000033</v>
      </c>
      <c r="I132" s="232">
        <v>133.90500000000003</v>
      </c>
      <c r="J132" s="232">
        <v>133.29600000000002</v>
      </c>
      <c r="K132" s="232">
        <v>0.60900000000000032</v>
      </c>
      <c r="L132" s="230">
        <v>1.4999999999999999E-2</v>
      </c>
      <c r="M132" s="230">
        <v>0</v>
      </c>
      <c r="N132" s="237">
        <v>1.4999999999999999E-2</v>
      </c>
      <c r="O132" s="232">
        <v>2.1669999999999994</v>
      </c>
      <c r="P132" s="232">
        <v>0</v>
      </c>
      <c r="Q132" s="232">
        <v>2.1669999999999994</v>
      </c>
      <c r="R132" s="237">
        <v>0</v>
      </c>
      <c r="S132" s="237">
        <v>0</v>
      </c>
      <c r="T132" s="237">
        <v>0</v>
      </c>
      <c r="U132" s="232">
        <v>0</v>
      </c>
      <c r="V132" s="232">
        <v>0</v>
      </c>
      <c r="W132" s="232">
        <v>0</v>
      </c>
      <c r="X132" s="232">
        <v>2.1669999999999994</v>
      </c>
      <c r="Y132" s="232">
        <v>0</v>
      </c>
      <c r="Z132" s="232">
        <v>2.1669999999999994</v>
      </c>
      <c r="AA132" s="230">
        <v>0</v>
      </c>
      <c r="AB132" s="230">
        <v>0</v>
      </c>
      <c r="AC132" s="230">
        <v>0</v>
      </c>
      <c r="AD132" s="230">
        <v>0</v>
      </c>
      <c r="AE132" s="11"/>
    </row>
    <row r="133" spans="2:31" ht="17.25" customHeight="1" x14ac:dyDescent="0.15">
      <c r="B133" s="18" t="s">
        <v>444</v>
      </c>
      <c r="C133" s="4" t="s">
        <v>24</v>
      </c>
      <c r="D133" s="16" t="s">
        <v>13</v>
      </c>
      <c r="E133" s="232">
        <f t="shared" si="4"/>
        <v>2060.5099999999979</v>
      </c>
      <c r="F133" s="232">
        <v>873.68999999999846</v>
      </c>
      <c r="G133" s="232">
        <v>867.77999999999849</v>
      </c>
      <c r="H133" s="232">
        <v>5.91</v>
      </c>
      <c r="I133" s="232">
        <v>871.28999999999849</v>
      </c>
      <c r="J133" s="232">
        <v>865.37999999999852</v>
      </c>
      <c r="K133" s="232">
        <v>5.91</v>
      </c>
      <c r="L133" s="232">
        <v>2.4</v>
      </c>
      <c r="M133" s="232">
        <v>2.4</v>
      </c>
      <c r="N133" s="237">
        <v>0</v>
      </c>
      <c r="O133" s="232">
        <v>1158.9799999999993</v>
      </c>
      <c r="P133" s="232">
        <v>116.24</v>
      </c>
      <c r="Q133" s="232">
        <v>1042.7399999999993</v>
      </c>
      <c r="R133" s="237">
        <v>0</v>
      </c>
      <c r="S133" s="237">
        <v>0</v>
      </c>
      <c r="T133" s="237">
        <v>0</v>
      </c>
      <c r="U133" s="232">
        <v>8.620000000000001</v>
      </c>
      <c r="V133" s="232">
        <v>3.89</v>
      </c>
      <c r="W133" s="232">
        <v>4.7300000000000004</v>
      </c>
      <c r="X133" s="232">
        <v>1150.3599999999992</v>
      </c>
      <c r="Y133" s="232">
        <v>112.35</v>
      </c>
      <c r="Z133" s="232">
        <v>1038.0099999999993</v>
      </c>
      <c r="AA133" s="232">
        <v>27.839999999999993</v>
      </c>
      <c r="AB133" s="232">
        <v>4.84</v>
      </c>
      <c r="AC133" s="232">
        <v>22.999999999999993</v>
      </c>
      <c r="AD133" s="230">
        <v>0</v>
      </c>
      <c r="AE133" s="11"/>
    </row>
    <row r="134" spans="2:31" ht="17.25" customHeight="1" x14ac:dyDescent="0.15">
      <c r="B134" s="18"/>
      <c r="C134" s="36" t="s">
        <v>21</v>
      </c>
      <c r="D134" s="16" t="s">
        <v>14</v>
      </c>
      <c r="E134" s="232">
        <f t="shared" si="4"/>
        <v>416.17600000000033</v>
      </c>
      <c r="F134" s="232">
        <v>268.95799999999997</v>
      </c>
      <c r="G134" s="232">
        <v>268.65299999999996</v>
      </c>
      <c r="H134" s="232">
        <v>0.30500000000000005</v>
      </c>
      <c r="I134" s="232">
        <v>268.54499999999996</v>
      </c>
      <c r="J134" s="232">
        <v>268.23999999999995</v>
      </c>
      <c r="K134" s="232">
        <v>0.30500000000000005</v>
      </c>
      <c r="L134" s="232">
        <v>0.41299999999999998</v>
      </c>
      <c r="M134" s="232">
        <v>0.41299999999999998</v>
      </c>
      <c r="N134" s="232">
        <v>0</v>
      </c>
      <c r="O134" s="232">
        <v>147.21800000000036</v>
      </c>
      <c r="P134" s="232">
        <v>26.638000000000002</v>
      </c>
      <c r="Q134" s="232">
        <v>120.58000000000037</v>
      </c>
      <c r="R134" s="237">
        <v>0</v>
      </c>
      <c r="S134" s="237">
        <v>0</v>
      </c>
      <c r="T134" s="237">
        <v>0</v>
      </c>
      <c r="U134" s="232">
        <v>1.0269999999999999</v>
      </c>
      <c r="V134" s="232">
        <v>0.54099999999999993</v>
      </c>
      <c r="W134" s="232">
        <v>0.48600000000000004</v>
      </c>
      <c r="X134" s="232">
        <v>146.19100000000037</v>
      </c>
      <c r="Y134" s="232">
        <v>26.097000000000001</v>
      </c>
      <c r="Z134" s="232">
        <v>120.09400000000036</v>
      </c>
      <c r="AA134" s="230">
        <v>0</v>
      </c>
      <c r="AB134" s="230">
        <v>0</v>
      </c>
      <c r="AC134" s="230">
        <v>0</v>
      </c>
      <c r="AD134" s="230">
        <v>0</v>
      </c>
      <c r="AE134" s="11"/>
    </row>
    <row r="135" spans="2:31" ht="17.25" customHeight="1" x14ac:dyDescent="0.15">
      <c r="B135" s="18" t="s">
        <v>20</v>
      </c>
      <c r="C135" s="4" t="s">
        <v>25</v>
      </c>
      <c r="D135" s="16" t="s">
        <v>13</v>
      </c>
      <c r="E135" s="232">
        <f t="shared" si="4"/>
        <v>2111.9399999999978</v>
      </c>
      <c r="F135" s="232">
        <v>760.72999999999877</v>
      </c>
      <c r="G135" s="232">
        <v>752.15999999999872</v>
      </c>
      <c r="H135" s="232">
        <v>8.5699999999999985</v>
      </c>
      <c r="I135" s="232">
        <v>716.63999999999874</v>
      </c>
      <c r="J135" s="232">
        <v>710.7999999999987</v>
      </c>
      <c r="K135" s="232">
        <v>5.839999999999999</v>
      </c>
      <c r="L135" s="232">
        <v>44.09</v>
      </c>
      <c r="M135" s="232">
        <v>41.360000000000007</v>
      </c>
      <c r="N135" s="232">
        <v>2.73</v>
      </c>
      <c r="O135" s="232">
        <v>1304.8499999999988</v>
      </c>
      <c r="P135" s="232">
        <v>235.03</v>
      </c>
      <c r="Q135" s="232">
        <v>1069.8199999999988</v>
      </c>
      <c r="R135" s="237">
        <v>0</v>
      </c>
      <c r="S135" s="237">
        <v>0</v>
      </c>
      <c r="T135" s="237">
        <v>0</v>
      </c>
      <c r="U135" s="232">
        <v>62.48</v>
      </c>
      <c r="V135" s="232">
        <v>10.999999999999998</v>
      </c>
      <c r="W135" s="232">
        <v>51.48</v>
      </c>
      <c r="X135" s="232">
        <v>1242.369999999999</v>
      </c>
      <c r="Y135" s="232">
        <v>224.03</v>
      </c>
      <c r="Z135" s="232">
        <v>1018.3399999999989</v>
      </c>
      <c r="AA135" s="232">
        <v>46.36</v>
      </c>
      <c r="AB135" s="232">
        <v>24.83</v>
      </c>
      <c r="AC135" s="232">
        <v>21.53</v>
      </c>
      <c r="AD135" s="230">
        <v>0</v>
      </c>
      <c r="AE135" s="11"/>
    </row>
    <row r="136" spans="2:31" ht="17.25" customHeight="1" x14ac:dyDescent="0.15">
      <c r="B136" s="18"/>
      <c r="C136" s="36" t="s">
        <v>26</v>
      </c>
      <c r="D136" s="16" t="s">
        <v>14</v>
      </c>
      <c r="E136" s="232">
        <f t="shared" si="4"/>
        <v>423.99800000000027</v>
      </c>
      <c r="F136" s="232">
        <v>239.04900000000006</v>
      </c>
      <c r="G136" s="232">
        <v>238.10300000000007</v>
      </c>
      <c r="H136" s="232">
        <v>0.94600000000000017</v>
      </c>
      <c r="I136" s="232">
        <v>231.98000000000008</v>
      </c>
      <c r="J136" s="232">
        <v>231.31100000000006</v>
      </c>
      <c r="K136" s="232">
        <v>0.66900000000000015</v>
      </c>
      <c r="L136" s="232">
        <v>7.0690000000000008</v>
      </c>
      <c r="M136" s="232">
        <v>6.7920000000000007</v>
      </c>
      <c r="N136" s="232">
        <v>0.27700000000000002</v>
      </c>
      <c r="O136" s="232">
        <v>184.94900000000024</v>
      </c>
      <c r="P136" s="232">
        <v>51.525999999999996</v>
      </c>
      <c r="Q136" s="232">
        <v>133.42300000000023</v>
      </c>
      <c r="R136" s="237">
        <v>0</v>
      </c>
      <c r="S136" s="237">
        <v>0</v>
      </c>
      <c r="T136" s="237">
        <v>0</v>
      </c>
      <c r="U136" s="232">
        <v>6.9159999999999995</v>
      </c>
      <c r="V136" s="232">
        <v>1.6879999999999999</v>
      </c>
      <c r="W136" s="232">
        <v>5.2279999999999998</v>
      </c>
      <c r="X136" s="232">
        <v>178.03300000000021</v>
      </c>
      <c r="Y136" s="232">
        <v>49.837999999999994</v>
      </c>
      <c r="Z136" s="232">
        <v>128.19500000000022</v>
      </c>
      <c r="AA136" s="230">
        <v>0</v>
      </c>
      <c r="AB136" s="230">
        <v>0</v>
      </c>
      <c r="AC136" s="230">
        <v>0</v>
      </c>
      <c r="AD136" s="230">
        <v>0</v>
      </c>
      <c r="AE136" s="11"/>
    </row>
    <row r="137" spans="2:31" ht="17.25" customHeight="1" x14ac:dyDescent="0.15">
      <c r="B137" s="18"/>
      <c r="C137" s="4" t="s">
        <v>27</v>
      </c>
      <c r="D137" s="16" t="s">
        <v>13</v>
      </c>
      <c r="E137" s="232">
        <f t="shared" si="4"/>
        <v>21824.720000000605</v>
      </c>
      <c r="F137" s="232">
        <v>10911.920000000391</v>
      </c>
      <c r="G137" s="232">
        <v>10809.620000000392</v>
      </c>
      <c r="H137" s="232">
        <v>102.3</v>
      </c>
      <c r="I137" s="232">
        <v>10592.30000000039</v>
      </c>
      <c r="J137" s="232">
        <v>10542.410000000391</v>
      </c>
      <c r="K137" s="232">
        <v>49.889999999999979</v>
      </c>
      <c r="L137" s="232">
        <v>319.62000000000029</v>
      </c>
      <c r="M137" s="232">
        <v>267.21000000000026</v>
      </c>
      <c r="N137" s="232">
        <v>52.410000000000018</v>
      </c>
      <c r="O137" s="232">
        <v>10455.150000000212</v>
      </c>
      <c r="P137" s="232">
        <v>1753.1199999999831</v>
      </c>
      <c r="Q137" s="232">
        <v>8702.0300000002298</v>
      </c>
      <c r="R137" s="232">
        <v>0</v>
      </c>
      <c r="S137" s="232">
        <v>0</v>
      </c>
      <c r="T137" s="232">
        <v>0</v>
      </c>
      <c r="U137" s="232">
        <v>442.49</v>
      </c>
      <c r="V137" s="232">
        <v>144.42000000000007</v>
      </c>
      <c r="W137" s="232">
        <v>298.06999999999994</v>
      </c>
      <c r="X137" s="232">
        <v>10012.660000000213</v>
      </c>
      <c r="Y137" s="232">
        <v>1608.699999999983</v>
      </c>
      <c r="Z137" s="232">
        <v>8403.9600000002301</v>
      </c>
      <c r="AA137" s="232">
        <v>457.36</v>
      </c>
      <c r="AB137" s="232">
        <v>169.64000000000013</v>
      </c>
      <c r="AC137" s="232">
        <v>287.71999999999991</v>
      </c>
      <c r="AD137" s="232">
        <v>0.28999999999999998</v>
      </c>
      <c r="AE137" s="11"/>
    </row>
    <row r="138" spans="2:31" ht="17.25" customHeight="1" thickBot="1" x14ac:dyDescent="0.2">
      <c r="B138" s="18"/>
      <c r="C138" s="36" t="s">
        <v>21</v>
      </c>
      <c r="D138" s="16" t="s">
        <v>14</v>
      </c>
      <c r="E138" s="232">
        <f t="shared" si="4"/>
        <v>5006.4559999999456</v>
      </c>
      <c r="F138" s="232">
        <v>3440.0859999999593</v>
      </c>
      <c r="G138" s="232">
        <v>3428.4899999999593</v>
      </c>
      <c r="H138" s="232">
        <v>11.595999999999997</v>
      </c>
      <c r="I138" s="232">
        <v>3405.4369999999594</v>
      </c>
      <c r="J138" s="232">
        <v>3398.9629999999593</v>
      </c>
      <c r="K138" s="232">
        <v>6.4739999999999984</v>
      </c>
      <c r="L138" s="232">
        <v>34.649000000000029</v>
      </c>
      <c r="M138" s="232">
        <v>29.527000000000033</v>
      </c>
      <c r="N138" s="232">
        <v>5.1219999999999981</v>
      </c>
      <c r="O138" s="232">
        <v>1566.3699999999862</v>
      </c>
      <c r="P138" s="232">
        <v>412.47499999999934</v>
      </c>
      <c r="Q138" s="232">
        <v>1153.8949999999868</v>
      </c>
      <c r="R138" s="232">
        <v>0</v>
      </c>
      <c r="S138" s="232">
        <v>0</v>
      </c>
      <c r="T138" s="232">
        <v>0</v>
      </c>
      <c r="U138" s="232">
        <v>54.047000000000011</v>
      </c>
      <c r="V138" s="232">
        <v>24.418000000000006</v>
      </c>
      <c r="W138" s="232">
        <v>29.629000000000005</v>
      </c>
      <c r="X138" s="232">
        <v>1512.3229999999862</v>
      </c>
      <c r="Y138" s="232">
        <v>388.05699999999933</v>
      </c>
      <c r="Z138" s="232">
        <v>1124.2659999999869</v>
      </c>
      <c r="AA138" s="230">
        <v>0</v>
      </c>
      <c r="AB138" s="230">
        <v>0</v>
      </c>
      <c r="AC138" s="230">
        <v>0</v>
      </c>
      <c r="AD138" s="230">
        <v>0</v>
      </c>
      <c r="AE138" s="11"/>
    </row>
    <row r="139" spans="2:31" ht="17.25" customHeight="1" x14ac:dyDescent="0.15">
      <c r="B139" s="6" t="s">
        <v>327</v>
      </c>
      <c r="C139" s="6" t="s">
        <v>328</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1" spans="2:31" s="33" customFormat="1" ht="17.25" customHeight="1" x14ac:dyDescent="0.15">
      <c r="B141" s="33" t="s">
        <v>553</v>
      </c>
    </row>
    <row r="142" spans="2:31" ht="17.25" customHeight="1" thickBo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t="s">
        <v>28</v>
      </c>
      <c r="AB142" s="2"/>
      <c r="AC142" s="2"/>
      <c r="AD142" s="2"/>
    </row>
    <row r="143" spans="2:31" ht="17.25" customHeight="1" x14ac:dyDescent="0.15">
      <c r="B143" s="5"/>
      <c r="C143" s="6"/>
      <c r="D143" s="6"/>
      <c r="E143" s="7"/>
      <c r="F143" s="8" t="s">
        <v>0</v>
      </c>
      <c r="G143" s="9"/>
      <c r="H143" s="9"/>
      <c r="I143" s="9"/>
      <c r="J143" s="9"/>
      <c r="K143" s="9"/>
      <c r="L143" s="9"/>
      <c r="M143" s="9"/>
      <c r="N143" s="9"/>
      <c r="O143" s="9"/>
      <c r="P143" s="9"/>
      <c r="Q143" s="9"/>
      <c r="R143" s="9"/>
      <c r="S143" s="9"/>
      <c r="T143" s="9"/>
      <c r="U143" s="9"/>
      <c r="V143" s="9"/>
      <c r="W143" s="9"/>
      <c r="X143" s="9"/>
      <c r="Y143" s="9"/>
      <c r="Z143" s="9"/>
      <c r="AA143" s="8" t="s">
        <v>208</v>
      </c>
      <c r="AB143" s="9"/>
      <c r="AC143" s="9"/>
      <c r="AD143" s="7"/>
      <c r="AE143" s="11"/>
    </row>
    <row r="144" spans="2:31" ht="17.25" customHeight="1" x14ac:dyDescent="0.15">
      <c r="B144" s="1" t="s">
        <v>1</v>
      </c>
      <c r="C144" s="2"/>
      <c r="D144" s="2"/>
      <c r="E144" s="12" t="s">
        <v>2</v>
      </c>
      <c r="F144" s="13" t="s">
        <v>3</v>
      </c>
      <c r="G144" s="14"/>
      <c r="H144" s="14"/>
      <c r="I144" s="14"/>
      <c r="J144" s="14"/>
      <c r="K144" s="14"/>
      <c r="L144" s="14"/>
      <c r="M144" s="14"/>
      <c r="N144" s="14"/>
      <c r="O144" s="13" t="s">
        <v>4</v>
      </c>
      <c r="P144" s="14"/>
      <c r="Q144" s="14"/>
      <c r="R144" s="14"/>
      <c r="S144" s="14"/>
      <c r="T144" s="14"/>
      <c r="U144" s="14"/>
      <c r="V144" s="14"/>
      <c r="W144" s="14"/>
      <c r="X144" s="14"/>
      <c r="Y144" s="14"/>
      <c r="Z144" s="14"/>
      <c r="AA144" s="16"/>
      <c r="AB144" s="16"/>
      <c r="AC144" s="16"/>
      <c r="AD144" s="12" t="s">
        <v>205</v>
      </c>
      <c r="AE144" s="11"/>
    </row>
    <row r="145" spans="2:31" ht="17.25" customHeight="1" x14ac:dyDescent="0.15">
      <c r="B145" s="1"/>
      <c r="C145" s="2"/>
      <c r="D145" s="2"/>
      <c r="E145" s="12"/>
      <c r="F145" s="13" t="s">
        <v>5</v>
      </c>
      <c r="G145" s="14"/>
      <c r="H145" s="14"/>
      <c r="I145" s="13" t="s">
        <v>6</v>
      </c>
      <c r="J145" s="14"/>
      <c r="K145" s="14"/>
      <c r="L145" s="13" t="s">
        <v>7</v>
      </c>
      <c r="M145" s="14"/>
      <c r="N145" s="14"/>
      <c r="O145" s="13" t="s">
        <v>8</v>
      </c>
      <c r="P145" s="14"/>
      <c r="Q145" s="14"/>
      <c r="R145" s="13" t="s">
        <v>6</v>
      </c>
      <c r="S145" s="14"/>
      <c r="T145" s="14"/>
      <c r="U145" s="13" t="s">
        <v>7</v>
      </c>
      <c r="V145" s="14"/>
      <c r="W145" s="14"/>
      <c r="X145" s="13" t="s">
        <v>9</v>
      </c>
      <c r="Y145" s="14"/>
      <c r="Z145" s="14"/>
      <c r="AA145" s="12" t="s">
        <v>2</v>
      </c>
      <c r="AB145" s="37" t="s">
        <v>206</v>
      </c>
      <c r="AC145" s="37" t="s">
        <v>207</v>
      </c>
      <c r="AD145" s="12"/>
      <c r="AE145" s="11"/>
    </row>
    <row r="146" spans="2:31" ht="17.25" customHeight="1" x14ac:dyDescent="0.15">
      <c r="B146" s="11"/>
      <c r="E146" s="15"/>
      <c r="F146" s="16" t="s">
        <v>2</v>
      </c>
      <c r="G146" s="16" t="s">
        <v>10</v>
      </c>
      <c r="H146" s="16" t="s">
        <v>11</v>
      </c>
      <c r="I146" s="16" t="s">
        <v>2</v>
      </c>
      <c r="J146" s="16" t="s">
        <v>10</v>
      </c>
      <c r="K146" s="16" t="s">
        <v>11</v>
      </c>
      <c r="L146" s="16" t="s">
        <v>2</v>
      </c>
      <c r="M146" s="16" t="s">
        <v>10</v>
      </c>
      <c r="N146" s="16" t="s">
        <v>11</v>
      </c>
      <c r="O146" s="16" t="s">
        <v>2</v>
      </c>
      <c r="P146" s="41" t="s">
        <v>10</v>
      </c>
      <c r="Q146" s="42" t="s">
        <v>11</v>
      </c>
      <c r="R146" s="16" t="s">
        <v>2</v>
      </c>
      <c r="S146" s="16" t="s">
        <v>10</v>
      </c>
      <c r="T146" s="16" t="s">
        <v>11</v>
      </c>
      <c r="U146" s="16" t="s">
        <v>2</v>
      </c>
      <c r="V146" s="16" t="s">
        <v>10</v>
      </c>
      <c r="W146" s="16" t="s">
        <v>11</v>
      </c>
      <c r="X146" s="16" t="s">
        <v>2</v>
      </c>
      <c r="Y146" s="16" t="s">
        <v>10</v>
      </c>
      <c r="Z146" s="16" t="s">
        <v>11</v>
      </c>
      <c r="AA146" s="15"/>
      <c r="AB146" s="15"/>
      <c r="AC146" s="15"/>
      <c r="AD146" s="15"/>
      <c r="AE146" s="11"/>
    </row>
    <row r="147" spans="2:31" ht="17.25" customHeight="1" x14ac:dyDescent="0.15">
      <c r="B147" s="45" t="s">
        <v>12</v>
      </c>
      <c r="C147" s="14"/>
      <c r="D147" s="16" t="s">
        <v>13</v>
      </c>
      <c r="E147" s="232">
        <f t="shared" ref="E147:E166" si="5">F147+O147+AA147+AD147</f>
        <v>43970.310000001758</v>
      </c>
      <c r="F147" s="232">
        <v>20000.500000001095</v>
      </c>
      <c r="G147" s="232">
        <v>19735.790000001096</v>
      </c>
      <c r="H147" s="232">
        <v>264.71000000000004</v>
      </c>
      <c r="I147" s="232">
        <v>18479.250000001095</v>
      </c>
      <c r="J147" s="232">
        <v>18394.720000001096</v>
      </c>
      <c r="K147" s="232">
        <v>84.53</v>
      </c>
      <c r="L147" s="232">
        <v>1521.2499999999993</v>
      </c>
      <c r="M147" s="232">
        <v>1341.0699999999993</v>
      </c>
      <c r="N147" s="232">
        <v>180.18</v>
      </c>
      <c r="O147" s="232">
        <v>22097.340000000659</v>
      </c>
      <c r="P147" s="232">
        <v>3762.6400000000244</v>
      </c>
      <c r="Q147" s="232">
        <v>18334.700000000634</v>
      </c>
      <c r="R147" s="232">
        <v>0</v>
      </c>
      <c r="S147" s="232">
        <v>0</v>
      </c>
      <c r="T147" s="232">
        <v>0</v>
      </c>
      <c r="U147" s="232">
        <v>562.6099999999999</v>
      </c>
      <c r="V147" s="232">
        <v>232.97999999999996</v>
      </c>
      <c r="W147" s="232">
        <v>329.62999999999994</v>
      </c>
      <c r="X147" s="232">
        <v>21534.730000000658</v>
      </c>
      <c r="Y147" s="232">
        <v>3529.6600000000244</v>
      </c>
      <c r="Z147" s="232">
        <v>18005.070000000633</v>
      </c>
      <c r="AA147" s="232">
        <v>1608.3499999999974</v>
      </c>
      <c r="AB147" s="232">
        <v>1234.2899999999975</v>
      </c>
      <c r="AC147" s="232">
        <v>374.05999999999995</v>
      </c>
      <c r="AD147" s="232">
        <v>264.12</v>
      </c>
      <c r="AE147" s="11"/>
    </row>
    <row r="148" spans="2:31" ht="17.25" customHeight="1" x14ac:dyDescent="0.15">
      <c r="B148" s="18"/>
      <c r="D148" s="16" t="s">
        <v>14</v>
      </c>
      <c r="E148" s="232">
        <f t="shared" si="5"/>
        <v>9323.9109999997127</v>
      </c>
      <c r="F148" s="232">
        <v>6068.8229999997757</v>
      </c>
      <c r="G148" s="232">
        <v>6039.6429999997754</v>
      </c>
      <c r="H148" s="232">
        <v>29.179999999999996</v>
      </c>
      <c r="I148" s="232">
        <v>5898.8589999997757</v>
      </c>
      <c r="J148" s="232">
        <v>5885.4069999997755</v>
      </c>
      <c r="K148" s="232">
        <v>13.451999999999998</v>
      </c>
      <c r="L148" s="232">
        <v>169.96400000000011</v>
      </c>
      <c r="M148" s="232">
        <v>154.2360000000001</v>
      </c>
      <c r="N148" s="232">
        <v>15.727999999999998</v>
      </c>
      <c r="O148" s="232">
        <v>3255.0879999999361</v>
      </c>
      <c r="P148" s="232">
        <v>910.31699999999455</v>
      </c>
      <c r="Q148" s="232">
        <v>2344.7709999999415</v>
      </c>
      <c r="R148" s="232">
        <v>0</v>
      </c>
      <c r="S148" s="232">
        <v>0</v>
      </c>
      <c r="T148" s="232">
        <v>0</v>
      </c>
      <c r="U148" s="232">
        <v>76.664999999999992</v>
      </c>
      <c r="V148" s="232">
        <v>44.209999999999994</v>
      </c>
      <c r="W148" s="232">
        <v>32.454999999999998</v>
      </c>
      <c r="X148" s="232">
        <v>3178.4229999999361</v>
      </c>
      <c r="Y148" s="232">
        <v>866.10699999999451</v>
      </c>
      <c r="Z148" s="232">
        <v>2312.3159999999416</v>
      </c>
      <c r="AA148" s="230">
        <v>0</v>
      </c>
      <c r="AB148" s="230">
        <v>0</v>
      </c>
      <c r="AC148" s="230">
        <v>0</v>
      </c>
      <c r="AD148" s="230">
        <v>0</v>
      </c>
      <c r="AE148" s="11"/>
    </row>
    <row r="149" spans="2:31" ht="17.25" customHeight="1" x14ac:dyDescent="0.15">
      <c r="B149" s="17"/>
      <c r="C149" s="4" t="s">
        <v>15</v>
      </c>
      <c r="D149" s="16" t="s">
        <v>13</v>
      </c>
      <c r="E149" s="232">
        <f t="shared" si="5"/>
        <v>7990.1799999999903</v>
      </c>
      <c r="F149" s="232">
        <v>4310.0399999999945</v>
      </c>
      <c r="G149" s="232">
        <v>4209.4699999999948</v>
      </c>
      <c r="H149" s="232">
        <v>100.57</v>
      </c>
      <c r="I149" s="232">
        <v>4000.519999999995</v>
      </c>
      <c r="J149" s="232">
        <v>3958.0699999999952</v>
      </c>
      <c r="K149" s="232">
        <v>42.45</v>
      </c>
      <c r="L149" s="232">
        <v>309.51999999999992</v>
      </c>
      <c r="M149" s="232">
        <v>251.39999999999992</v>
      </c>
      <c r="N149" s="232">
        <v>58.12</v>
      </c>
      <c r="O149" s="232">
        <v>3200.0199999999959</v>
      </c>
      <c r="P149" s="232">
        <v>368.38999999999987</v>
      </c>
      <c r="Q149" s="232">
        <v>2831.629999999996</v>
      </c>
      <c r="R149" s="232">
        <v>0</v>
      </c>
      <c r="S149" s="237">
        <v>0</v>
      </c>
      <c r="T149" s="232">
        <v>0</v>
      </c>
      <c r="U149" s="232">
        <v>59.83</v>
      </c>
      <c r="V149" s="232">
        <v>17.760000000000002</v>
      </c>
      <c r="W149" s="232">
        <v>42.069999999999993</v>
      </c>
      <c r="X149" s="232">
        <v>3140.189999999996</v>
      </c>
      <c r="Y149" s="232">
        <v>350.62999999999988</v>
      </c>
      <c r="Z149" s="232">
        <v>2789.5599999999959</v>
      </c>
      <c r="AA149" s="232">
        <v>217.20000000000002</v>
      </c>
      <c r="AB149" s="232">
        <v>175.59</v>
      </c>
      <c r="AC149" s="232">
        <v>41.610000000000007</v>
      </c>
      <c r="AD149" s="232">
        <v>262.92</v>
      </c>
      <c r="AE149" s="11"/>
    </row>
    <row r="150" spans="2:31" ht="17.25" customHeight="1" x14ac:dyDescent="0.15">
      <c r="B150" s="18" t="s">
        <v>16</v>
      </c>
      <c r="C150" s="36"/>
      <c r="D150" s="16" t="s">
        <v>14</v>
      </c>
      <c r="E150" s="232">
        <f t="shared" si="5"/>
        <v>1683.3829999999994</v>
      </c>
      <c r="F150" s="232">
        <v>1198.3799999999992</v>
      </c>
      <c r="G150" s="232">
        <v>1186.9649999999992</v>
      </c>
      <c r="H150" s="232">
        <v>11.415000000000001</v>
      </c>
      <c r="I150" s="232">
        <v>1160.0729999999994</v>
      </c>
      <c r="J150" s="232">
        <v>1152.8559999999993</v>
      </c>
      <c r="K150" s="232">
        <v>7.2170000000000005</v>
      </c>
      <c r="L150" s="232">
        <v>38.307000000000009</v>
      </c>
      <c r="M150" s="232">
        <v>34.109000000000009</v>
      </c>
      <c r="N150" s="232">
        <v>4.1980000000000004</v>
      </c>
      <c r="O150" s="232">
        <v>485.00300000000016</v>
      </c>
      <c r="P150" s="232">
        <v>89.648999999999987</v>
      </c>
      <c r="Q150" s="232">
        <v>395.35400000000016</v>
      </c>
      <c r="R150" s="232">
        <v>0</v>
      </c>
      <c r="S150" s="237">
        <v>0</v>
      </c>
      <c r="T150" s="232">
        <v>0</v>
      </c>
      <c r="U150" s="232">
        <v>7.653999999999999</v>
      </c>
      <c r="V150" s="232">
        <v>3.6379999999999999</v>
      </c>
      <c r="W150" s="232">
        <v>4.0159999999999991</v>
      </c>
      <c r="X150" s="232">
        <v>477.3490000000001</v>
      </c>
      <c r="Y150" s="232">
        <v>86.010999999999981</v>
      </c>
      <c r="Z150" s="232">
        <v>391.33800000000014</v>
      </c>
      <c r="AA150" s="230">
        <v>0</v>
      </c>
      <c r="AB150" s="230">
        <v>0</v>
      </c>
      <c r="AC150" s="230">
        <v>0</v>
      </c>
      <c r="AD150" s="230">
        <v>0</v>
      </c>
      <c r="AE150" s="11"/>
    </row>
    <row r="151" spans="2:31" ht="17.25" customHeight="1" x14ac:dyDescent="0.15">
      <c r="B151" s="18"/>
      <c r="C151" s="4" t="s">
        <v>17</v>
      </c>
      <c r="D151" s="16" t="s">
        <v>13</v>
      </c>
      <c r="E151" s="232">
        <f t="shared" si="5"/>
        <v>2133.649999999996</v>
      </c>
      <c r="F151" s="232">
        <v>1875.8799999999958</v>
      </c>
      <c r="G151" s="232">
        <v>1867.0999999999958</v>
      </c>
      <c r="H151" s="232">
        <v>8.7799999999999994</v>
      </c>
      <c r="I151" s="232">
        <v>1866.2599999999959</v>
      </c>
      <c r="J151" s="232">
        <v>1857.4799999999959</v>
      </c>
      <c r="K151" s="232">
        <v>8.7799999999999994</v>
      </c>
      <c r="L151" s="232">
        <v>9.6199999999999992</v>
      </c>
      <c r="M151" s="232">
        <v>9.6199999999999992</v>
      </c>
      <c r="N151" s="230">
        <v>0</v>
      </c>
      <c r="O151" s="232">
        <v>250.75999999999988</v>
      </c>
      <c r="P151" s="232">
        <v>12.619999999999997</v>
      </c>
      <c r="Q151" s="232">
        <v>238.13999999999987</v>
      </c>
      <c r="R151" s="237">
        <v>0</v>
      </c>
      <c r="S151" s="237">
        <v>0</v>
      </c>
      <c r="T151" s="232">
        <v>0</v>
      </c>
      <c r="U151" s="232">
        <v>4.3600000000000003</v>
      </c>
      <c r="V151" s="232">
        <v>4.3600000000000003</v>
      </c>
      <c r="W151" s="232">
        <v>0</v>
      </c>
      <c r="X151" s="232">
        <v>246.39999999999986</v>
      </c>
      <c r="Y151" s="232">
        <v>8.259999999999998</v>
      </c>
      <c r="Z151" s="232">
        <v>238.13999999999987</v>
      </c>
      <c r="AA151" s="232">
        <v>7.01</v>
      </c>
      <c r="AB151" s="232">
        <v>3.99</v>
      </c>
      <c r="AC151" s="232">
        <v>3.02</v>
      </c>
      <c r="AD151" s="230">
        <v>0</v>
      </c>
      <c r="AE151" s="11"/>
    </row>
    <row r="152" spans="2:31" ht="17.25" customHeight="1" x14ac:dyDescent="0.15">
      <c r="B152" s="18" t="s">
        <v>18</v>
      </c>
      <c r="C152" s="36"/>
      <c r="D152" s="16" t="s">
        <v>14</v>
      </c>
      <c r="E152" s="232">
        <f t="shared" si="5"/>
        <v>495.04900000000026</v>
      </c>
      <c r="F152" s="232">
        <v>458.68600000000026</v>
      </c>
      <c r="G152" s="232">
        <v>457.44900000000024</v>
      </c>
      <c r="H152" s="232">
        <v>1.2369999999999999</v>
      </c>
      <c r="I152" s="232">
        <v>457.78000000000026</v>
      </c>
      <c r="J152" s="232">
        <v>456.54300000000023</v>
      </c>
      <c r="K152" s="232">
        <v>1.2369999999999999</v>
      </c>
      <c r="L152" s="232">
        <v>0.90600000000000014</v>
      </c>
      <c r="M152" s="232">
        <v>0.90600000000000014</v>
      </c>
      <c r="N152" s="230">
        <v>0</v>
      </c>
      <c r="O152" s="232">
        <v>36.362999999999992</v>
      </c>
      <c r="P152" s="232">
        <v>3.391</v>
      </c>
      <c r="Q152" s="232">
        <v>32.971999999999994</v>
      </c>
      <c r="R152" s="237">
        <v>0</v>
      </c>
      <c r="S152" s="237">
        <v>0</v>
      </c>
      <c r="T152" s="237">
        <v>0</v>
      </c>
      <c r="U152" s="232">
        <v>1.264</v>
      </c>
      <c r="V152" s="232">
        <v>1.264</v>
      </c>
      <c r="W152" s="232">
        <v>0</v>
      </c>
      <c r="X152" s="232">
        <v>35.098999999999997</v>
      </c>
      <c r="Y152" s="232">
        <v>2.1269999999999998</v>
      </c>
      <c r="Z152" s="232">
        <v>32.971999999999994</v>
      </c>
      <c r="AA152" s="230">
        <v>0</v>
      </c>
      <c r="AB152" s="230">
        <v>0</v>
      </c>
      <c r="AC152" s="230">
        <v>0</v>
      </c>
      <c r="AD152" s="230">
        <v>0</v>
      </c>
      <c r="AE152" s="11"/>
    </row>
    <row r="153" spans="2:31" ht="17.25" customHeight="1" x14ac:dyDescent="0.15">
      <c r="B153" s="18"/>
      <c r="C153" s="4" t="s">
        <v>19</v>
      </c>
      <c r="D153" s="16" t="s">
        <v>13</v>
      </c>
      <c r="E153" s="232">
        <f t="shared" si="5"/>
        <v>1976.0999999999979</v>
      </c>
      <c r="F153" s="232">
        <v>940.00999999999942</v>
      </c>
      <c r="G153" s="232">
        <v>896.13999999999942</v>
      </c>
      <c r="H153" s="232">
        <v>43.87</v>
      </c>
      <c r="I153" s="232">
        <v>779.14999999999952</v>
      </c>
      <c r="J153" s="232">
        <v>772.64999999999952</v>
      </c>
      <c r="K153" s="232">
        <v>6.4999999999999991</v>
      </c>
      <c r="L153" s="232">
        <v>160.85999999999996</v>
      </c>
      <c r="M153" s="232">
        <v>123.48999999999995</v>
      </c>
      <c r="N153" s="232">
        <v>37.369999999999997</v>
      </c>
      <c r="O153" s="232">
        <v>980.34999999999832</v>
      </c>
      <c r="P153" s="232">
        <v>251.78999999999991</v>
      </c>
      <c r="Q153" s="232">
        <v>728.55999999999835</v>
      </c>
      <c r="R153" s="237">
        <v>0</v>
      </c>
      <c r="S153" s="237">
        <v>0</v>
      </c>
      <c r="T153" s="237">
        <v>0</v>
      </c>
      <c r="U153" s="232">
        <v>19.25</v>
      </c>
      <c r="V153" s="232">
        <v>9.76</v>
      </c>
      <c r="W153" s="232">
        <v>9.4899999999999984</v>
      </c>
      <c r="X153" s="232">
        <v>961.09999999999832</v>
      </c>
      <c r="Y153" s="232">
        <v>242.02999999999992</v>
      </c>
      <c r="Z153" s="232">
        <v>719.06999999999834</v>
      </c>
      <c r="AA153" s="232">
        <v>55.74</v>
      </c>
      <c r="AB153" s="232">
        <v>49.2</v>
      </c>
      <c r="AC153" s="232">
        <v>6.54</v>
      </c>
      <c r="AD153" s="230">
        <v>0</v>
      </c>
      <c r="AE153" s="11"/>
    </row>
    <row r="154" spans="2:31" ht="17.25" customHeight="1" x14ac:dyDescent="0.15">
      <c r="B154" s="18" t="s">
        <v>20</v>
      </c>
      <c r="C154" s="36" t="s">
        <v>21</v>
      </c>
      <c r="D154" s="16" t="s">
        <v>14</v>
      </c>
      <c r="E154" s="232">
        <f t="shared" si="5"/>
        <v>436.88799999999998</v>
      </c>
      <c r="F154" s="232">
        <v>273.7339999999997</v>
      </c>
      <c r="G154" s="232">
        <v>270.05999999999972</v>
      </c>
      <c r="H154" s="232">
        <v>3.6740000000000004</v>
      </c>
      <c r="I154" s="232">
        <v>257.41299999999973</v>
      </c>
      <c r="J154" s="232">
        <v>257.14399999999972</v>
      </c>
      <c r="K154" s="232">
        <v>0.26900000000000002</v>
      </c>
      <c r="L154" s="232">
        <v>16.320999999999998</v>
      </c>
      <c r="M154" s="232">
        <v>12.915999999999997</v>
      </c>
      <c r="N154" s="232">
        <v>3.4050000000000002</v>
      </c>
      <c r="O154" s="232">
        <v>163.15400000000028</v>
      </c>
      <c r="P154" s="232">
        <v>60.818999999999974</v>
      </c>
      <c r="Q154" s="232">
        <v>102.33500000000032</v>
      </c>
      <c r="R154" s="237">
        <v>0</v>
      </c>
      <c r="S154" s="237">
        <v>0</v>
      </c>
      <c r="T154" s="237">
        <v>0</v>
      </c>
      <c r="U154" s="232">
        <v>2.5449999999999999</v>
      </c>
      <c r="V154" s="232">
        <v>1.7349999999999999</v>
      </c>
      <c r="W154" s="232">
        <v>0.80999999999999994</v>
      </c>
      <c r="X154" s="232">
        <v>160.60900000000029</v>
      </c>
      <c r="Y154" s="232">
        <v>59.083999999999975</v>
      </c>
      <c r="Z154" s="232">
        <v>101.52500000000032</v>
      </c>
      <c r="AA154" s="230">
        <v>0</v>
      </c>
      <c r="AB154" s="230">
        <v>0</v>
      </c>
      <c r="AC154" s="230">
        <v>0</v>
      </c>
      <c r="AD154" s="230">
        <v>0</v>
      </c>
      <c r="AE154" s="11"/>
    </row>
    <row r="155" spans="2:31" ht="17.25" customHeight="1" x14ac:dyDescent="0.15">
      <c r="B155" s="18"/>
      <c r="C155" s="4" t="s">
        <v>22</v>
      </c>
      <c r="D155" s="16" t="s">
        <v>13</v>
      </c>
      <c r="E155" s="232">
        <f t="shared" si="5"/>
        <v>3880.4299999999976</v>
      </c>
      <c r="F155" s="232">
        <v>1494.1499999999996</v>
      </c>
      <c r="G155" s="232">
        <v>1446.2299999999996</v>
      </c>
      <c r="H155" s="232">
        <v>47.92</v>
      </c>
      <c r="I155" s="232">
        <v>1355.1099999999997</v>
      </c>
      <c r="J155" s="232">
        <v>1327.9399999999996</v>
      </c>
      <c r="K155" s="232">
        <v>27.17</v>
      </c>
      <c r="L155" s="232">
        <v>139.03999999999996</v>
      </c>
      <c r="M155" s="232">
        <v>118.28999999999995</v>
      </c>
      <c r="N155" s="232">
        <v>20.75</v>
      </c>
      <c r="O155" s="232">
        <v>1968.9099999999978</v>
      </c>
      <c r="P155" s="232">
        <v>103.98</v>
      </c>
      <c r="Q155" s="232">
        <v>1864.9299999999978</v>
      </c>
      <c r="R155" s="232">
        <v>0</v>
      </c>
      <c r="S155" s="230">
        <v>0</v>
      </c>
      <c r="T155" s="232">
        <v>0</v>
      </c>
      <c r="U155" s="232">
        <v>36.22</v>
      </c>
      <c r="V155" s="232">
        <v>3.6399999999999997</v>
      </c>
      <c r="W155" s="232">
        <v>32.58</v>
      </c>
      <c r="X155" s="232">
        <v>1932.6899999999978</v>
      </c>
      <c r="Y155" s="232">
        <v>100.34</v>
      </c>
      <c r="Z155" s="232">
        <v>1832.3499999999979</v>
      </c>
      <c r="AA155" s="232">
        <v>154.45000000000002</v>
      </c>
      <c r="AB155" s="232">
        <v>122.4</v>
      </c>
      <c r="AC155" s="232">
        <v>32.050000000000004</v>
      </c>
      <c r="AD155" s="232">
        <v>262.92</v>
      </c>
      <c r="AE155" s="11"/>
    </row>
    <row r="156" spans="2:31" ht="17.25" customHeight="1" x14ac:dyDescent="0.15">
      <c r="B156" s="18"/>
      <c r="C156" s="36" t="s">
        <v>21</v>
      </c>
      <c r="D156" s="16" t="s">
        <v>14</v>
      </c>
      <c r="E156" s="232">
        <f t="shared" si="5"/>
        <v>751.44599999999923</v>
      </c>
      <c r="F156" s="232">
        <v>465.95999999999941</v>
      </c>
      <c r="G156" s="232">
        <v>459.45599999999939</v>
      </c>
      <c r="H156" s="232">
        <v>6.5040000000000004</v>
      </c>
      <c r="I156" s="232">
        <v>444.87999999999937</v>
      </c>
      <c r="J156" s="232">
        <v>439.16899999999936</v>
      </c>
      <c r="K156" s="232">
        <v>5.7110000000000003</v>
      </c>
      <c r="L156" s="232">
        <v>21.080000000000009</v>
      </c>
      <c r="M156" s="232">
        <v>20.28700000000001</v>
      </c>
      <c r="N156" s="232">
        <v>0.79300000000000015</v>
      </c>
      <c r="O156" s="232">
        <v>285.48599999999988</v>
      </c>
      <c r="P156" s="232">
        <v>25.439000000000004</v>
      </c>
      <c r="Q156" s="232">
        <v>260.04699999999985</v>
      </c>
      <c r="R156" s="232">
        <v>0</v>
      </c>
      <c r="S156" s="230">
        <v>0</v>
      </c>
      <c r="T156" s="232">
        <v>0</v>
      </c>
      <c r="U156" s="232">
        <v>3.8449999999999998</v>
      </c>
      <c r="V156" s="232">
        <v>0.63900000000000001</v>
      </c>
      <c r="W156" s="232">
        <v>3.2059999999999995</v>
      </c>
      <c r="X156" s="232">
        <v>281.64099999999985</v>
      </c>
      <c r="Y156" s="232">
        <v>24.800000000000004</v>
      </c>
      <c r="Z156" s="232">
        <v>256.84099999999984</v>
      </c>
      <c r="AA156" s="230">
        <v>0</v>
      </c>
      <c r="AB156" s="230">
        <v>0</v>
      </c>
      <c r="AC156" s="230">
        <v>0</v>
      </c>
      <c r="AD156" s="230">
        <v>0</v>
      </c>
      <c r="AE156" s="11"/>
    </row>
    <row r="157" spans="2:31" ht="17.25" customHeight="1" x14ac:dyDescent="0.15">
      <c r="B157" s="17"/>
      <c r="C157" s="4" t="s">
        <v>15</v>
      </c>
      <c r="D157" s="16" t="s">
        <v>13</v>
      </c>
      <c r="E157" s="232">
        <f t="shared" si="5"/>
        <v>35980.130000001751</v>
      </c>
      <c r="F157" s="232">
        <v>15690.460000001101</v>
      </c>
      <c r="G157" s="232">
        <v>15526.320000001102</v>
      </c>
      <c r="H157" s="232">
        <v>164.14000000000001</v>
      </c>
      <c r="I157" s="232">
        <v>14478.730000001102</v>
      </c>
      <c r="J157" s="232">
        <v>14436.650000001102</v>
      </c>
      <c r="K157" s="232">
        <v>42.080000000000005</v>
      </c>
      <c r="L157" s="232">
        <v>1211.7299999999993</v>
      </c>
      <c r="M157" s="232">
        <v>1089.6699999999994</v>
      </c>
      <c r="N157" s="232">
        <v>122.06000000000002</v>
      </c>
      <c r="O157" s="232">
        <v>18897.320000000658</v>
      </c>
      <c r="P157" s="232">
        <v>3394.2500000000241</v>
      </c>
      <c r="Q157" s="232">
        <v>15503.070000000635</v>
      </c>
      <c r="R157" s="232">
        <v>0</v>
      </c>
      <c r="S157" s="232">
        <v>0</v>
      </c>
      <c r="T157" s="232">
        <v>0</v>
      </c>
      <c r="U157" s="232">
        <v>502.77999999999992</v>
      </c>
      <c r="V157" s="232">
        <v>215.21999999999997</v>
      </c>
      <c r="W157" s="232">
        <v>287.55999999999995</v>
      </c>
      <c r="X157" s="232">
        <v>18394.540000000659</v>
      </c>
      <c r="Y157" s="232">
        <v>3179.0300000000243</v>
      </c>
      <c r="Z157" s="232">
        <v>15215.510000000635</v>
      </c>
      <c r="AA157" s="232">
        <v>1391.1499999999974</v>
      </c>
      <c r="AB157" s="232">
        <v>1058.6999999999975</v>
      </c>
      <c r="AC157" s="232">
        <v>332.44999999999993</v>
      </c>
      <c r="AD157" s="232">
        <v>1.2</v>
      </c>
      <c r="AE157" s="11"/>
    </row>
    <row r="158" spans="2:31" ht="17.25" customHeight="1" x14ac:dyDescent="0.15">
      <c r="B158" s="18"/>
      <c r="C158" s="36"/>
      <c r="D158" s="16" t="s">
        <v>14</v>
      </c>
      <c r="E158" s="232">
        <f t="shared" si="5"/>
        <v>7640.5279999997128</v>
      </c>
      <c r="F158" s="232">
        <v>4870.4429999997765</v>
      </c>
      <c r="G158" s="232">
        <v>4852.6779999997761</v>
      </c>
      <c r="H158" s="232">
        <v>17.764999999999997</v>
      </c>
      <c r="I158" s="232">
        <v>4738.7859999997754</v>
      </c>
      <c r="J158" s="232">
        <v>4732.5509999997757</v>
      </c>
      <c r="K158" s="232">
        <v>6.2349999999999985</v>
      </c>
      <c r="L158" s="232">
        <v>131.65700000000007</v>
      </c>
      <c r="M158" s="232">
        <v>120.12700000000008</v>
      </c>
      <c r="N158" s="232">
        <v>11.529999999999998</v>
      </c>
      <c r="O158" s="232">
        <v>2770.0849999999359</v>
      </c>
      <c r="P158" s="232">
        <v>820.66799999999455</v>
      </c>
      <c r="Q158" s="232">
        <v>1949.4169999999415</v>
      </c>
      <c r="R158" s="232">
        <v>0</v>
      </c>
      <c r="S158" s="232">
        <v>0</v>
      </c>
      <c r="T158" s="232">
        <v>0</v>
      </c>
      <c r="U158" s="232">
        <v>69.010999999999996</v>
      </c>
      <c r="V158" s="232">
        <v>40.571999999999996</v>
      </c>
      <c r="W158" s="232">
        <v>28.439</v>
      </c>
      <c r="X158" s="232">
        <v>2701.0739999999359</v>
      </c>
      <c r="Y158" s="232">
        <v>780.09599999999455</v>
      </c>
      <c r="Z158" s="232">
        <v>1920.9779999999414</v>
      </c>
      <c r="AA158" s="230">
        <v>0</v>
      </c>
      <c r="AB158" s="230">
        <v>0</v>
      </c>
      <c r="AC158" s="230">
        <v>0</v>
      </c>
      <c r="AD158" s="230">
        <v>0</v>
      </c>
      <c r="AE158" s="11"/>
    </row>
    <row r="159" spans="2:31" ht="17.25" customHeight="1" x14ac:dyDescent="0.15">
      <c r="B159" s="18" t="s">
        <v>443</v>
      </c>
      <c r="C159" s="4" t="s">
        <v>440</v>
      </c>
      <c r="D159" s="16" t="s">
        <v>13</v>
      </c>
      <c r="E159" s="232">
        <f t="shared" si="5"/>
        <v>2681.4700000000007</v>
      </c>
      <c r="F159" s="232">
        <v>2409.1400000000008</v>
      </c>
      <c r="G159" s="232">
        <v>2407.5700000000006</v>
      </c>
      <c r="H159" s="232">
        <v>1.57</v>
      </c>
      <c r="I159" s="232">
        <v>2398.1500000000005</v>
      </c>
      <c r="J159" s="232">
        <v>2398.1500000000005</v>
      </c>
      <c r="K159" s="232">
        <v>0</v>
      </c>
      <c r="L159" s="230">
        <v>10.99</v>
      </c>
      <c r="M159" s="230">
        <v>9.42</v>
      </c>
      <c r="N159" s="237">
        <v>1.57</v>
      </c>
      <c r="O159" s="232">
        <v>272</v>
      </c>
      <c r="P159" s="232">
        <v>1.1299999999999999</v>
      </c>
      <c r="Q159" s="232">
        <v>270.87</v>
      </c>
      <c r="R159" s="237">
        <v>0</v>
      </c>
      <c r="S159" s="237">
        <v>0</v>
      </c>
      <c r="T159" s="237">
        <v>0</v>
      </c>
      <c r="U159" s="232">
        <v>2.91</v>
      </c>
      <c r="V159" s="232">
        <v>1.1299999999999999</v>
      </c>
      <c r="W159" s="232">
        <v>1.78</v>
      </c>
      <c r="X159" s="232">
        <v>269.09000000000003</v>
      </c>
      <c r="Y159" s="232">
        <v>0</v>
      </c>
      <c r="Z159" s="232">
        <v>269.09000000000003</v>
      </c>
      <c r="AA159" s="232">
        <v>0.33</v>
      </c>
      <c r="AB159" s="232">
        <v>0</v>
      </c>
      <c r="AC159" s="232">
        <v>0.33</v>
      </c>
      <c r="AD159" s="230">
        <v>0</v>
      </c>
      <c r="AE159" s="11"/>
    </row>
    <row r="160" spans="2:31" ht="17.25" customHeight="1" x14ac:dyDescent="0.15">
      <c r="B160" s="18"/>
      <c r="C160" s="36" t="s">
        <v>23</v>
      </c>
      <c r="D160" s="16" t="s">
        <v>14</v>
      </c>
      <c r="E160" s="232">
        <f t="shared" si="5"/>
        <v>770.79700000000014</v>
      </c>
      <c r="F160" s="232">
        <v>738.94200000000012</v>
      </c>
      <c r="G160" s="232">
        <v>738.92600000000016</v>
      </c>
      <c r="H160" s="232">
        <v>1.6E-2</v>
      </c>
      <c r="I160" s="232">
        <v>737.57700000000011</v>
      </c>
      <c r="J160" s="232">
        <v>737.57700000000011</v>
      </c>
      <c r="K160" s="232">
        <v>0</v>
      </c>
      <c r="L160" s="230">
        <v>1.3649999999999998</v>
      </c>
      <c r="M160" s="230">
        <v>1.3489999999999998</v>
      </c>
      <c r="N160" s="237">
        <v>1.6E-2</v>
      </c>
      <c r="O160" s="232">
        <v>31.855</v>
      </c>
      <c r="P160" s="232">
        <v>3.5000000000000003E-2</v>
      </c>
      <c r="Q160" s="232">
        <v>31.82</v>
      </c>
      <c r="R160" s="237">
        <v>0</v>
      </c>
      <c r="S160" s="237">
        <v>0</v>
      </c>
      <c r="T160" s="237">
        <v>0</v>
      </c>
      <c r="U160" s="232">
        <v>0.217</v>
      </c>
      <c r="V160" s="232">
        <v>3.5000000000000003E-2</v>
      </c>
      <c r="W160" s="232">
        <v>0.182</v>
      </c>
      <c r="X160" s="232">
        <v>31.638000000000002</v>
      </c>
      <c r="Y160" s="232">
        <v>0</v>
      </c>
      <c r="Z160" s="232">
        <v>31.638000000000002</v>
      </c>
      <c r="AA160" s="230">
        <v>0</v>
      </c>
      <c r="AB160" s="230">
        <v>0</v>
      </c>
      <c r="AC160" s="230">
        <v>0</v>
      </c>
      <c r="AD160" s="230">
        <v>0</v>
      </c>
      <c r="AE160" s="11"/>
    </row>
    <row r="161" spans="2:31" ht="17.25" customHeight="1" x14ac:dyDescent="0.15">
      <c r="B161" s="18" t="s">
        <v>444</v>
      </c>
      <c r="C161" s="4" t="s">
        <v>24</v>
      </c>
      <c r="D161" s="16" t="s">
        <v>13</v>
      </c>
      <c r="E161" s="232">
        <f t="shared" si="5"/>
        <v>3287.5299999999975</v>
      </c>
      <c r="F161" s="232">
        <v>1650.1399999999981</v>
      </c>
      <c r="G161" s="232">
        <v>1636.6399999999981</v>
      </c>
      <c r="H161" s="232">
        <v>13.499999999999998</v>
      </c>
      <c r="I161" s="232">
        <v>1401.229999999998</v>
      </c>
      <c r="J161" s="232">
        <v>1397.1299999999981</v>
      </c>
      <c r="K161" s="232">
        <v>4.0999999999999996</v>
      </c>
      <c r="L161" s="232">
        <v>248.90999999999988</v>
      </c>
      <c r="M161" s="232">
        <v>239.50999999999988</v>
      </c>
      <c r="N161" s="237">
        <v>9.3999999999999986</v>
      </c>
      <c r="O161" s="232">
        <v>1529.9599999999994</v>
      </c>
      <c r="P161" s="232">
        <v>411.61999999999983</v>
      </c>
      <c r="Q161" s="232">
        <v>1118.3399999999995</v>
      </c>
      <c r="R161" s="237">
        <v>0</v>
      </c>
      <c r="S161" s="237">
        <v>0</v>
      </c>
      <c r="T161" s="237">
        <v>0</v>
      </c>
      <c r="U161" s="232">
        <v>123.07</v>
      </c>
      <c r="V161" s="232">
        <v>114.5</v>
      </c>
      <c r="W161" s="232">
        <v>8.57</v>
      </c>
      <c r="X161" s="232">
        <v>1406.8899999999994</v>
      </c>
      <c r="Y161" s="232">
        <v>297.11999999999983</v>
      </c>
      <c r="Z161" s="232">
        <v>1109.7699999999995</v>
      </c>
      <c r="AA161" s="232">
        <v>107.42999999999999</v>
      </c>
      <c r="AB161" s="232">
        <v>27.590000000000003</v>
      </c>
      <c r="AC161" s="232">
        <v>79.839999999999989</v>
      </c>
      <c r="AD161" s="230">
        <v>0</v>
      </c>
      <c r="AE161" s="11"/>
    </row>
    <row r="162" spans="2:31" ht="17.25" customHeight="1" x14ac:dyDescent="0.15">
      <c r="B162" s="18"/>
      <c r="C162" s="36" t="s">
        <v>21</v>
      </c>
      <c r="D162" s="16" t="s">
        <v>14</v>
      </c>
      <c r="E162" s="232">
        <f t="shared" si="5"/>
        <v>668.9499999999997</v>
      </c>
      <c r="F162" s="232">
        <v>437.5119999999996</v>
      </c>
      <c r="G162" s="232">
        <v>436.67499999999961</v>
      </c>
      <c r="H162" s="232">
        <v>0.83699999999999997</v>
      </c>
      <c r="I162" s="232">
        <v>409.17999999999961</v>
      </c>
      <c r="J162" s="232">
        <v>408.81399999999962</v>
      </c>
      <c r="K162" s="232">
        <v>0.36599999999999999</v>
      </c>
      <c r="L162" s="232">
        <v>28.332000000000004</v>
      </c>
      <c r="M162" s="232">
        <v>27.861000000000004</v>
      </c>
      <c r="N162" s="232">
        <v>0.47100000000000003</v>
      </c>
      <c r="O162" s="232">
        <v>231.4380000000001</v>
      </c>
      <c r="P162" s="232">
        <v>99.23299999999999</v>
      </c>
      <c r="Q162" s="232">
        <v>132.20500000000013</v>
      </c>
      <c r="R162" s="237">
        <v>0</v>
      </c>
      <c r="S162" s="237">
        <v>0</v>
      </c>
      <c r="T162" s="237">
        <v>0</v>
      </c>
      <c r="U162" s="232">
        <v>23.402999999999999</v>
      </c>
      <c r="V162" s="232">
        <v>22.523</v>
      </c>
      <c r="W162" s="232">
        <v>0.88</v>
      </c>
      <c r="X162" s="232">
        <v>208.03500000000014</v>
      </c>
      <c r="Y162" s="232">
        <v>76.709999999999994</v>
      </c>
      <c r="Z162" s="232">
        <v>131.32500000000013</v>
      </c>
      <c r="AA162" s="230">
        <v>0</v>
      </c>
      <c r="AB162" s="230">
        <v>0</v>
      </c>
      <c r="AC162" s="230">
        <v>0</v>
      </c>
      <c r="AD162" s="230">
        <v>0</v>
      </c>
      <c r="AE162" s="11"/>
    </row>
    <row r="163" spans="2:31" ht="17.25" customHeight="1" x14ac:dyDescent="0.15">
      <c r="B163" s="18" t="s">
        <v>20</v>
      </c>
      <c r="C163" s="4" t="s">
        <v>25</v>
      </c>
      <c r="D163" s="16" t="s">
        <v>13</v>
      </c>
      <c r="E163" s="232">
        <f t="shared" si="5"/>
        <v>2915.2199999999943</v>
      </c>
      <c r="F163" s="232">
        <v>1028.2899999999995</v>
      </c>
      <c r="G163" s="232">
        <v>947.96999999999957</v>
      </c>
      <c r="H163" s="232">
        <v>80.320000000000007</v>
      </c>
      <c r="I163" s="232">
        <v>528.38999999999965</v>
      </c>
      <c r="J163" s="232">
        <v>528.38999999999965</v>
      </c>
      <c r="K163" s="232">
        <v>0</v>
      </c>
      <c r="L163" s="232">
        <v>499.89999999999992</v>
      </c>
      <c r="M163" s="232">
        <v>419.57999999999993</v>
      </c>
      <c r="N163" s="232">
        <v>80.320000000000007</v>
      </c>
      <c r="O163" s="232">
        <v>1860.019999999995</v>
      </c>
      <c r="P163" s="232">
        <v>127.99999999999999</v>
      </c>
      <c r="Q163" s="232">
        <v>1732.019999999995</v>
      </c>
      <c r="R163" s="237">
        <v>0</v>
      </c>
      <c r="S163" s="237">
        <v>0</v>
      </c>
      <c r="T163" s="237">
        <v>0</v>
      </c>
      <c r="U163" s="232">
        <v>92.279999999999987</v>
      </c>
      <c r="V163" s="232">
        <v>24.97</v>
      </c>
      <c r="W163" s="232">
        <v>67.309999999999988</v>
      </c>
      <c r="X163" s="232">
        <v>1767.739999999995</v>
      </c>
      <c r="Y163" s="232">
        <v>103.02999999999999</v>
      </c>
      <c r="Z163" s="232">
        <v>1664.709999999995</v>
      </c>
      <c r="AA163" s="232">
        <v>26.909999999999997</v>
      </c>
      <c r="AB163" s="232">
        <v>10.059999999999999</v>
      </c>
      <c r="AC163" s="232">
        <v>16.849999999999998</v>
      </c>
      <c r="AD163" s="230">
        <v>0</v>
      </c>
      <c r="AE163" s="11"/>
    </row>
    <row r="164" spans="2:31" ht="17.25" customHeight="1" x14ac:dyDescent="0.15">
      <c r="B164" s="18"/>
      <c r="C164" s="36" t="s">
        <v>26</v>
      </c>
      <c r="D164" s="16" t="s">
        <v>14</v>
      </c>
      <c r="E164" s="232">
        <f t="shared" si="5"/>
        <v>502.94299999999902</v>
      </c>
      <c r="F164" s="232">
        <v>226.61199999999968</v>
      </c>
      <c r="G164" s="232">
        <v>218.45099999999968</v>
      </c>
      <c r="H164" s="232">
        <v>8.1610000000000014</v>
      </c>
      <c r="I164" s="232">
        <v>170.09599999999966</v>
      </c>
      <c r="J164" s="232">
        <v>170.09599999999966</v>
      </c>
      <c r="K164" s="232">
        <v>0</v>
      </c>
      <c r="L164" s="232">
        <v>56.51600000000002</v>
      </c>
      <c r="M164" s="232">
        <v>48.355000000000018</v>
      </c>
      <c r="N164" s="232">
        <v>8.1610000000000014</v>
      </c>
      <c r="O164" s="232">
        <v>276.33099999999934</v>
      </c>
      <c r="P164" s="232">
        <v>30.554000000000002</v>
      </c>
      <c r="Q164" s="232">
        <v>245.77699999999933</v>
      </c>
      <c r="R164" s="237">
        <v>0</v>
      </c>
      <c r="S164" s="237">
        <v>0</v>
      </c>
      <c r="T164" s="237">
        <v>0</v>
      </c>
      <c r="U164" s="232">
        <v>11.503</v>
      </c>
      <c r="V164" s="232">
        <v>4.7320000000000002</v>
      </c>
      <c r="W164" s="232">
        <v>6.7709999999999999</v>
      </c>
      <c r="X164" s="232">
        <v>264.82799999999935</v>
      </c>
      <c r="Y164" s="232">
        <v>25.822000000000003</v>
      </c>
      <c r="Z164" s="232">
        <v>239.00599999999935</v>
      </c>
      <c r="AA164" s="230">
        <v>0</v>
      </c>
      <c r="AB164" s="230">
        <v>0</v>
      </c>
      <c r="AC164" s="230">
        <v>0</v>
      </c>
      <c r="AD164" s="230">
        <v>0</v>
      </c>
      <c r="AE164" s="11"/>
    </row>
    <row r="165" spans="2:31" ht="17.25" customHeight="1" x14ac:dyDescent="0.15">
      <c r="B165" s="18"/>
      <c r="C165" s="4" t="s">
        <v>27</v>
      </c>
      <c r="D165" s="16" t="s">
        <v>13</v>
      </c>
      <c r="E165" s="232">
        <f t="shared" si="5"/>
        <v>27095.910000001768</v>
      </c>
      <c r="F165" s="232">
        <v>10602.890000001104</v>
      </c>
      <c r="G165" s="232">
        <v>10534.140000001104</v>
      </c>
      <c r="H165" s="232">
        <v>68.750000000000014</v>
      </c>
      <c r="I165" s="232">
        <v>10150.960000001103</v>
      </c>
      <c r="J165" s="232">
        <v>10112.980000001104</v>
      </c>
      <c r="K165" s="232">
        <v>37.980000000000004</v>
      </c>
      <c r="L165" s="232">
        <v>451.92999999999955</v>
      </c>
      <c r="M165" s="232">
        <v>421.15999999999957</v>
      </c>
      <c r="N165" s="232">
        <v>30.770000000000007</v>
      </c>
      <c r="O165" s="232">
        <v>15235.340000000666</v>
      </c>
      <c r="P165" s="232">
        <v>2853.5000000000246</v>
      </c>
      <c r="Q165" s="232">
        <v>12381.84000000064</v>
      </c>
      <c r="R165" s="232">
        <v>0</v>
      </c>
      <c r="S165" s="232">
        <v>0</v>
      </c>
      <c r="T165" s="232">
        <v>0</v>
      </c>
      <c r="U165" s="232">
        <v>284.52</v>
      </c>
      <c r="V165" s="232">
        <v>74.61999999999999</v>
      </c>
      <c r="W165" s="232">
        <v>209.89999999999998</v>
      </c>
      <c r="X165" s="232">
        <v>14950.820000000665</v>
      </c>
      <c r="Y165" s="232">
        <v>2778.8800000000247</v>
      </c>
      <c r="Z165" s="232">
        <v>12171.940000000641</v>
      </c>
      <c r="AA165" s="232">
        <v>1256.4799999999975</v>
      </c>
      <c r="AB165" s="232">
        <v>1021.0499999999976</v>
      </c>
      <c r="AC165" s="232">
        <v>235.42999999999995</v>
      </c>
      <c r="AD165" s="232">
        <v>1.2</v>
      </c>
      <c r="AE165" s="11"/>
    </row>
    <row r="166" spans="2:31" ht="17.25" customHeight="1" thickBot="1" x14ac:dyDescent="0.2">
      <c r="B166" s="18"/>
      <c r="C166" s="36" t="s">
        <v>21</v>
      </c>
      <c r="D166" s="16" t="s">
        <v>14</v>
      </c>
      <c r="E166" s="232">
        <f t="shared" si="5"/>
        <v>5697.8379999997142</v>
      </c>
      <c r="F166" s="232">
        <v>3467.3769999997771</v>
      </c>
      <c r="G166" s="232">
        <v>3458.6259999997769</v>
      </c>
      <c r="H166" s="232">
        <v>8.7509999999999959</v>
      </c>
      <c r="I166" s="232">
        <v>3421.9329999997772</v>
      </c>
      <c r="J166" s="232">
        <v>3416.063999999777</v>
      </c>
      <c r="K166" s="232">
        <v>5.8689999999999989</v>
      </c>
      <c r="L166" s="232">
        <v>45.444000000000052</v>
      </c>
      <c r="M166" s="232">
        <v>42.562000000000054</v>
      </c>
      <c r="N166" s="232">
        <v>2.8819999999999966</v>
      </c>
      <c r="O166" s="232">
        <v>2230.4609999999366</v>
      </c>
      <c r="P166" s="232">
        <v>690.84599999999455</v>
      </c>
      <c r="Q166" s="232">
        <v>1539.6149999999418</v>
      </c>
      <c r="R166" s="232">
        <v>0</v>
      </c>
      <c r="S166" s="232">
        <v>0</v>
      </c>
      <c r="T166" s="232">
        <v>0</v>
      </c>
      <c r="U166" s="232">
        <v>33.887999999999998</v>
      </c>
      <c r="V166" s="232">
        <v>13.281999999999998</v>
      </c>
      <c r="W166" s="232">
        <v>20.606000000000002</v>
      </c>
      <c r="X166" s="232">
        <v>2196.5729999999362</v>
      </c>
      <c r="Y166" s="232">
        <v>677.56399999999451</v>
      </c>
      <c r="Z166" s="232">
        <v>1519.0089999999418</v>
      </c>
      <c r="AA166" s="230">
        <v>0</v>
      </c>
      <c r="AB166" s="230">
        <v>0</v>
      </c>
      <c r="AC166" s="230">
        <v>0</v>
      </c>
      <c r="AD166" s="230">
        <v>0</v>
      </c>
      <c r="AE166" s="11"/>
    </row>
    <row r="167" spans="2:31" ht="17.25" customHeight="1" x14ac:dyDescent="0.15">
      <c r="B167" s="6" t="s">
        <v>327</v>
      </c>
      <c r="C167" s="6" t="s">
        <v>328</v>
      </c>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9" spans="2:31" s="33" customFormat="1" ht="17.25" customHeight="1" x14ac:dyDescent="0.15">
      <c r="B169" s="33" t="s">
        <v>552</v>
      </c>
    </row>
    <row r="170" spans="2:31" ht="17.25" customHeight="1" thickBot="1" x14ac:dyDescent="0.2">
      <c r="C170" s="2"/>
      <c r="D170" s="2"/>
      <c r="E170" s="2"/>
      <c r="F170" s="2"/>
      <c r="G170" s="2"/>
      <c r="H170" s="2"/>
      <c r="I170" s="2"/>
      <c r="J170" s="2"/>
      <c r="K170" s="2"/>
      <c r="L170" s="2"/>
      <c r="M170" s="2"/>
      <c r="N170" s="2"/>
      <c r="O170" s="2"/>
      <c r="P170" s="2"/>
      <c r="Q170" s="2"/>
      <c r="R170" s="2"/>
      <c r="S170" s="2"/>
      <c r="T170" s="2"/>
      <c r="U170" s="2"/>
      <c r="V170" s="2"/>
      <c r="W170" s="2"/>
      <c r="X170" s="2"/>
      <c r="Y170" s="2"/>
      <c r="Z170" s="2"/>
      <c r="AA170" s="2" t="s">
        <v>28</v>
      </c>
      <c r="AB170" s="2"/>
      <c r="AC170" s="2"/>
      <c r="AD170" s="2"/>
    </row>
    <row r="171" spans="2:31" ht="17.25" customHeight="1" x14ac:dyDescent="0.15">
      <c r="B171" s="5"/>
      <c r="C171" s="6"/>
      <c r="D171" s="6"/>
      <c r="E171" s="7"/>
      <c r="F171" s="8" t="s">
        <v>0</v>
      </c>
      <c r="G171" s="9"/>
      <c r="H171" s="9"/>
      <c r="I171" s="9"/>
      <c r="J171" s="9"/>
      <c r="K171" s="9"/>
      <c r="L171" s="9"/>
      <c r="M171" s="9"/>
      <c r="N171" s="9"/>
      <c r="O171" s="9"/>
      <c r="P171" s="9"/>
      <c r="Q171" s="9"/>
      <c r="R171" s="9"/>
      <c r="S171" s="9"/>
      <c r="T171" s="9"/>
      <c r="U171" s="9"/>
      <c r="V171" s="9"/>
      <c r="W171" s="9"/>
      <c r="X171" s="9"/>
      <c r="Y171" s="9"/>
      <c r="Z171" s="9"/>
      <c r="AA171" s="8" t="s">
        <v>208</v>
      </c>
      <c r="AB171" s="9"/>
      <c r="AC171" s="9"/>
      <c r="AD171" s="7"/>
      <c r="AE171" s="11"/>
    </row>
    <row r="172" spans="2:31" ht="17.25" customHeight="1" x14ac:dyDescent="0.15">
      <c r="B172" s="1" t="s">
        <v>1</v>
      </c>
      <c r="C172" s="2"/>
      <c r="D172" s="2"/>
      <c r="E172" s="12" t="s">
        <v>2</v>
      </c>
      <c r="F172" s="13" t="s">
        <v>3</v>
      </c>
      <c r="G172" s="14"/>
      <c r="H172" s="14"/>
      <c r="I172" s="14"/>
      <c r="J172" s="14"/>
      <c r="K172" s="14"/>
      <c r="L172" s="14"/>
      <c r="M172" s="14"/>
      <c r="N172" s="14"/>
      <c r="O172" s="13" t="s">
        <v>4</v>
      </c>
      <c r="P172" s="14"/>
      <c r="Q172" s="14"/>
      <c r="R172" s="14"/>
      <c r="S172" s="14"/>
      <c r="T172" s="14"/>
      <c r="U172" s="14"/>
      <c r="V172" s="14"/>
      <c r="W172" s="14"/>
      <c r="X172" s="14"/>
      <c r="Y172" s="14"/>
      <c r="Z172" s="14"/>
      <c r="AA172" s="16"/>
      <c r="AB172" s="16"/>
      <c r="AC172" s="16"/>
      <c r="AD172" s="12" t="s">
        <v>205</v>
      </c>
      <c r="AE172" s="11"/>
    </row>
    <row r="173" spans="2:31" ht="17.25" customHeight="1" x14ac:dyDescent="0.15">
      <c r="B173" s="1"/>
      <c r="C173" s="2"/>
      <c r="D173" s="2"/>
      <c r="E173" s="12"/>
      <c r="F173" s="13" t="s">
        <v>5</v>
      </c>
      <c r="G173" s="14"/>
      <c r="H173" s="14"/>
      <c r="I173" s="13" t="s">
        <v>6</v>
      </c>
      <c r="J173" s="14"/>
      <c r="K173" s="14"/>
      <c r="L173" s="13" t="s">
        <v>7</v>
      </c>
      <c r="M173" s="14"/>
      <c r="N173" s="14"/>
      <c r="O173" s="13" t="s">
        <v>8</v>
      </c>
      <c r="P173" s="14"/>
      <c r="Q173" s="14"/>
      <c r="R173" s="13" t="s">
        <v>6</v>
      </c>
      <c r="S173" s="14"/>
      <c r="T173" s="14"/>
      <c r="U173" s="13" t="s">
        <v>7</v>
      </c>
      <c r="V173" s="14"/>
      <c r="W173" s="14"/>
      <c r="X173" s="13" t="s">
        <v>9</v>
      </c>
      <c r="Y173" s="14"/>
      <c r="Z173" s="14"/>
      <c r="AA173" s="12" t="s">
        <v>2</v>
      </c>
      <c r="AB173" s="37" t="s">
        <v>206</v>
      </c>
      <c r="AC173" s="37" t="s">
        <v>207</v>
      </c>
      <c r="AD173" s="12"/>
      <c r="AE173" s="11"/>
    </row>
    <row r="174" spans="2:31" ht="17.25" customHeight="1" x14ac:dyDescent="0.15">
      <c r="B174" s="11"/>
      <c r="E174" s="15"/>
      <c r="F174" s="16" t="s">
        <v>2</v>
      </c>
      <c r="G174" s="16" t="s">
        <v>10</v>
      </c>
      <c r="H174" s="16" t="s">
        <v>11</v>
      </c>
      <c r="I174" s="16" t="s">
        <v>2</v>
      </c>
      <c r="J174" s="16" t="s">
        <v>10</v>
      </c>
      <c r="K174" s="16" t="s">
        <v>11</v>
      </c>
      <c r="L174" s="16" t="s">
        <v>2</v>
      </c>
      <c r="M174" s="16" t="s">
        <v>10</v>
      </c>
      <c r="N174" s="16" t="s">
        <v>11</v>
      </c>
      <c r="O174" s="16" t="s">
        <v>2</v>
      </c>
      <c r="P174" s="41" t="s">
        <v>10</v>
      </c>
      <c r="Q174" s="42" t="s">
        <v>11</v>
      </c>
      <c r="R174" s="16" t="s">
        <v>2</v>
      </c>
      <c r="S174" s="16" t="s">
        <v>10</v>
      </c>
      <c r="T174" s="16" t="s">
        <v>11</v>
      </c>
      <c r="U174" s="16" t="s">
        <v>2</v>
      </c>
      <c r="V174" s="16" t="s">
        <v>10</v>
      </c>
      <c r="W174" s="16" t="s">
        <v>11</v>
      </c>
      <c r="X174" s="16" t="s">
        <v>2</v>
      </c>
      <c r="Y174" s="16" t="s">
        <v>10</v>
      </c>
      <c r="Z174" s="16" t="s">
        <v>11</v>
      </c>
      <c r="AA174" s="15"/>
      <c r="AB174" s="15"/>
      <c r="AC174" s="15"/>
      <c r="AD174" s="15"/>
      <c r="AE174" s="11"/>
    </row>
    <row r="175" spans="2:31" ht="17.25" customHeight="1" x14ac:dyDescent="0.15">
      <c r="B175" s="45" t="s">
        <v>12</v>
      </c>
      <c r="C175" s="14"/>
      <c r="D175" s="16" t="s">
        <v>13</v>
      </c>
      <c r="E175" s="232">
        <f t="shared" ref="E175:E194" si="6">F175+O175+AA175+AD175</f>
        <v>53203.960000000945</v>
      </c>
      <c r="F175" s="232">
        <v>28908.300000000552</v>
      </c>
      <c r="G175" s="232">
        <v>28608.170000000551</v>
      </c>
      <c r="H175" s="232">
        <v>300.12999999999994</v>
      </c>
      <c r="I175" s="232">
        <v>28161.670000000551</v>
      </c>
      <c r="J175" s="232">
        <v>27995.080000000551</v>
      </c>
      <c r="K175" s="232">
        <v>166.58999999999997</v>
      </c>
      <c r="L175" s="232">
        <v>746.62999999999965</v>
      </c>
      <c r="M175" s="232">
        <v>613.08999999999969</v>
      </c>
      <c r="N175" s="232">
        <v>133.53999999999996</v>
      </c>
      <c r="O175" s="232">
        <v>23521.460000000388</v>
      </c>
      <c r="P175" s="232">
        <v>2273.5799999999954</v>
      </c>
      <c r="Q175" s="232">
        <v>21247.880000000394</v>
      </c>
      <c r="R175" s="232">
        <v>0</v>
      </c>
      <c r="S175" s="232">
        <v>0</v>
      </c>
      <c r="T175" s="232">
        <v>0</v>
      </c>
      <c r="U175" s="232">
        <v>251.5</v>
      </c>
      <c r="V175" s="232">
        <v>58.259999999999991</v>
      </c>
      <c r="W175" s="232">
        <v>193.24</v>
      </c>
      <c r="X175" s="232">
        <v>23269.960000000388</v>
      </c>
      <c r="Y175" s="232">
        <v>2215.3199999999952</v>
      </c>
      <c r="Z175" s="232">
        <v>21054.640000000392</v>
      </c>
      <c r="AA175" s="232">
        <v>773.55000000000041</v>
      </c>
      <c r="AB175" s="232">
        <v>441.3300000000005</v>
      </c>
      <c r="AC175" s="232">
        <v>332.21999999999991</v>
      </c>
      <c r="AD175" s="232">
        <v>0.65</v>
      </c>
      <c r="AE175" s="11"/>
    </row>
    <row r="176" spans="2:31" ht="17.25" customHeight="1" x14ac:dyDescent="0.15">
      <c r="B176" s="18"/>
      <c r="D176" s="16" t="s">
        <v>14</v>
      </c>
      <c r="E176" s="232">
        <f t="shared" si="6"/>
        <v>12370.689999999893</v>
      </c>
      <c r="F176" s="232">
        <v>8873.4709999999486</v>
      </c>
      <c r="G176" s="232">
        <v>8839.235999999948</v>
      </c>
      <c r="H176" s="232">
        <v>34.234999999999971</v>
      </c>
      <c r="I176" s="232">
        <v>8787.5939999999482</v>
      </c>
      <c r="J176" s="232">
        <v>8766.3669999999474</v>
      </c>
      <c r="K176" s="232">
        <v>21.226999999999986</v>
      </c>
      <c r="L176" s="232">
        <v>85.876999999999953</v>
      </c>
      <c r="M176" s="232">
        <v>72.868999999999971</v>
      </c>
      <c r="N176" s="232">
        <v>13.007999999999988</v>
      </c>
      <c r="O176" s="232">
        <v>3497.2189999999455</v>
      </c>
      <c r="P176" s="232">
        <v>552.09300000000007</v>
      </c>
      <c r="Q176" s="232">
        <v>2945.1259999999456</v>
      </c>
      <c r="R176" s="232">
        <v>0</v>
      </c>
      <c r="S176" s="232">
        <v>0</v>
      </c>
      <c r="T176" s="232">
        <v>0</v>
      </c>
      <c r="U176" s="232">
        <v>28.707999999999995</v>
      </c>
      <c r="V176" s="232">
        <v>10.087</v>
      </c>
      <c r="W176" s="232">
        <v>18.620999999999995</v>
      </c>
      <c r="X176" s="232">
        <v>3468.5109999999459</v>
      </c>
      <c r="Y176" s="232">
        <v>542.00600000000009</v>
      </c>
      <c r="Z176" s="232">
        <v>2926.5049999999455</v>
      </c>
      <c r="AA176" s="230">
        <v>0</v>
      </c>
      <c r="AB176" s="230">
        <v>0</v>
      </c>
      <c r="AC176" s="230">
        <v>0</v>
      </c>
      <c r="AD176" s="230">
        <v>0</v>
      </c>
      <c r="AE176" s="11"/>
    </row>
    <row r="177" spans="2:31" ht="17.25" customHeight="1" x14ac:dyDescent="0.15">
      <c r="B177" s="17"/>
      <c r="C177" s="4" t="s">
        <v>15</v>
      </c>
      <c r="D177" s="16" t="s">
        <v>13</v>
      </c>
      <c r="E177" s="232">
        <f t="shared" si="6"/>
        <v>12233.689999999999</v>
      </c>
      <c r="F177" s="232">
        <v>8979.1999999999989</v>
      </c>
      <c r="G177" s="232">
        <v>8888.1099999999988</v>
      </c>
      <c r="H177" s="232">
        <v>91.089999999999975</v>
      </c>
      <c r="I177" s="232">
        <v>8667.5199999999986</v>
      </c>
      <c r="J177" s="232">
        <v>8615.5299999999988</v>
      </c>
      <c r="K177" s="232">
        <v>51.989999999999981</v>
      </c>
      <c r="L177" s="232">
        <v>311.68000000000006</v>
      </c>
      <c r="M177" s="232">
        <v>272.58000000000004</v>
      </c>
      <c r="N177" s="232">
        <v>39.099999999999994</v>
      </c>
      <c r="O177" s="232">
        <v>3067.5399999999986</v>
      </c>
      <c r="P177" s="232">
        <v>327.81000000000006</v>
      </c>
      <c r="Q177" s="232">
        <v>2739.7299999999987</v>
      </c>
      <c r="R177" s="232">
        <v>0</v>
      </c>
      <c r="S177" s="237">
        <v>0</v>
      </c>
      <c r="T177" s="232">
        <v>0</v>
      </c>
      <c r="U177" s="232">
        <v>111.36</v>
      </c>
      <c r="V177" s="232">
        <v>8.6199999999999992</v>
      </c>
      <c r="W177" s="232">
        <v>102.74</v>
      </c>
      <c r="X177" s="232">
        <v>2956.1799999999989</v>
      </c>
      <c r="Y177" s="232">
        <v>319.19000000000005</v>
      </c>
      <c r="Z177" s="232">
        <v>2636.9899999999989</v>
      </c>
      <c r="AA177" s="232">
        <v>186.95</v>
      </c>
      <c r="AB177" s="232">
        <v>109.26</v>
      </c>
      <c r="AC177" s="232">
        <v>77.69</v>
      </c>
      <c r="AD177" s="232">
        <v>0</v>
      </c>
      <c r="AE177" s="11"/>
    </row>
    <row r="178" spans="2:31" ht="17.25" customHeight="1" x14ac:dyDescent="0.15">
      <c r="B178" s="18" t="s">
        <v>16</v>
      </c>
      <c r="C178" s="36"/>
      <c r="D178" s="16" t="s">
        <v>14</v>
      </c>
      <c r="E178" s="232">
        <f t="shared" si="6"/>
        <v>2901.3570000000013</v>
      </c>
      <c r="F178" s="232">
        <v>2450.382000000001</v>
      </c>
      <c r="G178" s="232">
        <v>2442.6580000000008</v>
      </c>
      <c r="H178" s="232">
        <v>7.7240000000000011</v>
      </c>
      <c r="I178" s="232">
        <v>2414.2900000000009</v>
      </c>
      <c r="J178" s="232">
        <v>2410.074000000001</v>
      </c>
      <c r="K178" s="232">
        <v>4.2160000000000011</v>
      </c>
      <c r="L178" s="232">
        <v>36.091999999999999</v>
      </c>
      <c r="M178" s="232">
        <v>32.583999999999996</v>
      </c>
      <c r="N178" s="232">
        <v>3.508</v>
      </c>
      <c r="O178" s="232">
        <v>450.97500000000042</v>
      </c>
      <c r="P178" s="232">
        <v>80.221999999999994</v>
      </c>
      <c r="Q178" s="232">
        <v>370.75300000000044</v>
      </c>
      <c r="R178" s="232">
        <v>0</v>
      </c>
      <c r="S178" s="237">
        <v>0</v>
      </c>
      <c r="T178" s="232">
        <v>0</v>
      </c>
      <c r="U178" s="232">
        <v>11.018000000000001</v>
      </c>
      <c r="V178" s="232">
        <v>1.46</v>
      </c>
      <c r="W178" s="232">
        <v>9.5579999999999998</v>
      </c>
      <c r="X178" s="232">
        <v>439.95700000000045</v>
      </c>
      <c r="Y178" s="232">
        <v>78.762</v>
      </c>
      <c r="Z178" s="232">
        <v>361.19500000000045</v>
      </c>
      <c r="AA178" s="230">
        <v>0</v>
      </c>
      <c r="AB178" s="230">
        <v>0</v>
      </c>
      <c r="AC178" s="230">
        <v>0</v>
      </c>
      <c r="AD178" s="230">
        <v>0</v>
      </c>
      <c r="AE178" s="11"/>
    </row>
    <row r="179" spans="2:31" ht="17.25" customHeight="1" x14ac:dyDescent="0.15">
      <c r="B179" s="18"/>
      <c r="C179" s="4" t="s">
        <v>17</v>
      </c>
      <c r="D179" s="16" t="s">
        <v>13</v>
      </c>
      <c r="E179" s="232">
        <f t="shared" si="6"/>
        <v>4348.7100000000028</v>
      </c>
      <c r="F179" s="232">
        <v>4234.720000000003</v>
      </c>
      <c r="G179" s="232">
        <v>4221.8700000000026</v>
      </c>
      <c r="H179" s="232">
        <v>12.85</v>
      </c>
      <c r="I179" s="232">
        <v>4214.9100000000026</v>
      </c>
      <c r="J179" s="232">
        <v>4202.0600000000022</v>
      </c>
      <c r="K179" s="232">
        <v>12.85</v>
      </c>
      <c r="L179" s="232">
        <v>19.809999999999999</v>
      </c>
      <c r="M179" s="232">
        <v>19.809999999999999</v>
      </c>
      <c r="N179" s="230">
        <v>0</v>
      </c>
      <c r="O179" s="232">
        <v>60.8</v>
      </c>
      <c r="P179" s="232">
        <v>1.36</v>
      </c>
      <c r="Q179" s="232">
        <v>59.44</v>
      </c>
      <c r="R179" s="237">
        <v>0</v>
      </c>
      <c r="S179" s="237">
        <v>0</v>
      </c>
      <c r="T179" s="232">
        <v>0</v>
      </c>
      <c r="U179" s="232">
        <v>0.31</v>
      </c>
      <c r="V179" s="232">
        <v>0.31</v>
      </c>
      <c r="W179" s="232">
        <v>0</v>
      </c>
      <c r="X179" s="232">
        <v>60.489999999999995</v>
      </c>
      <c r="Y179" s="232">
        <v>1.05</v>
      </c>
      <c r="Z179" s="232">
        <v>59.44</v>
      </c>
      <c r="AA179" s="232">
        <v>53.190000000000012</v>
      </c>
      <c r="AB179" s="232">
        <v>19.309999999999999</v>
      </c>
      <c r="AC179" s="232">
        <v>33.88000000000001</v>
      </c>
      <c r="AD179" s="230">
        <v>0</v>
      </c>
      <c r="AE179" s="11"/>
    </row>
    <row r="180" spans="2:31" ht="17.25" customHeight="1" x14ac:dyDescent="0.15">
      <c r="B180" s="18" t="s">
        <v>18</v>
      </c>
      <c r="C180" s="36"/>
      <c r="D180" s="16" t="s">
        <v>14</v>
      </c>
      <c r="E180" s="232">
        <f t="shared" si="6"/>
        <v>1097.1090000000011</v>
      </c>
      <c r="F180" s="232">
        <v>1089.3010000000011</v>
      </c>
      <c r="G180" s="232">
        <v>1088.8880000000011</v>
      </c>
      <c r="H180" s="232">
        <v>0.4130000000000002</v>
      </c>
      <c r="I180" s="232">
        <v>1086.255000000001</v>
      </c>
      <c r="J180" s="232">
        <v>1085.842000000001</v>
      </c>
      <c r="K180" s="232">
        <v>0.4130000000000002</v>
      </c>
      <c r="L180" s="232">
        <v>3.0460000000000003</v>
      </c>
      <c r="M180" s="232">
        <v>3.0460000000000003</v>
      </c>
      <c r="N180" s="230">
        <v>0</v>
      </c>
      <c r="O180" s="232">
        <v>7.8079999999999998</v>
      </c>
      <c r="P180" s="232">
        <v>0.28700000000000003</v>
      </c>
      <c r="Q180" s="232">
        <v>7.5209999999999999</v>
      </c>
      <c r="R180" s="237">
        <v>0</v>
      </c>
      <c r="S180" s="237">
        <v>0</v>
      </c>
      <c r="T180" s="237">
        <v>0</v>
      </c>
      <c r="U180" s="232">
        <v>6.3E-2</v>
      </c>
      <c r="V180" s="232">
        <v>6.3E-2</v>
      </c>
      <c r="W180" s="232">
        <v>0</v>
      </c>
      <c r="X180" s="232">
        <v>7.7450000000000001</v>
      </c>
      <c r="Y180" s="232">
        <v>0.224</v>
      </c>
      <c r="Z180" s="232">
        <v>7.5209999999999999</v>
      </c>
      <c r="AA180" s="230">
        <v>0</v>
      </c>
      <c r="AB180" s="230">
        <v>0</v>
      </c>
      <c r="AC180" s="230">
        <v>0</v>
      </c>
      <c r="AD180" s="230">
        <v>0</v>
      </c>
      <c r="AE180" s="11"/>
    </row>
    <row r="181" spans="2:31" ht="17.25" customHeight="1" x14ac:dyDescent="0.15">
      <c r="B181" s="18"/>
      <c r="C181" s="4" t="s">
        <v>19</v>
      </c>
      <c r="D181" s="16" t="s">
        <v>13</v>
      </c>
      <c r="E181" s="232">
        <f t="shared" si="6"/>
        <v>3017.8499999999981</v>
      </c>
      <c r="F181" s="232">
        <v>1977.2499999999989</v>
      </c>
      <c r="G181" s="232">
        <v>1951.4699999999989</v>
      </c>
      <c r="H181" s="232">
        <v>25.779999999999976</v>
      </c>
      <c r="I181" s="232">
        <v>1863.7599999999989</v>
      </c>
      <c r="J181" s="232">
        <v>1846.7599999999989</v>
      </c>
      <c r="K181" s="232">
        <v>16.999999999999982</v>
      </c>
      <c r="L181" s="232">
        <v>113.49000000000001</v>
      </c>
      <c r="M181" s="232">
        <v>104.71000000000001</v>
      </c>
      <c r="N181" s="232">
        <v>8.779999999999994</v>
      </c>
      <c r="O181" s="232">
        <v>1016.6999999999991</v>
      </c>
      <c r="P181" s="232">
        <v>142.24999999999997</v>
      </c>
      <c r="Q181" s="232">
        <v>874.44999999999914</v>
      </c>
      <c r="R181" s="237">
        <v>0</v>
      </c>
      <c r="S181" s="237">
        <v>0</v>
      </c>
      <c r="T181" s="237">
        <v>0</v>
      </c>
      <c r="U181" s="232">
        <v>48.07</v>
      </c>
      <c r="V181" s="232">
        <v>6.76</v>
      </c>
      <c r="W181" s="232">
        <v>41.31</v>
      </c>
      <c r="X181" s="232">
        <v>968.6299999999992</v>
      </c>
      <c r="Y181" s="232">
        <v>135.48999999999998</v>
      </c>
      <c r="Z181" s="232">
        <v>833.13999999999919</v>
      </c>
      <c r="AA181" s="232">
        <v>23.900000000000002</v>
      </c>
      <c r="AB181" s="232">
        <v>20.240000000000002</v>
      </c>
      <c r="AC181" s="232">
        <v>3.6599999999999997</v>
      </c>
      <c r="AD181" s="230">
        <v>0</v>
      </c>
      <c r="AE181" s="11"/>
    </row>
    <row r="182" spans="2:31" ht="17.25" customHeight="1" x14ac:dyDescent="0.15">
      <c r="B182" s="18" t="s">
        <v>20</v>
      </c>
      <c r="C182" s="36" t="s">
        <v>21</v>
      </c>
      <c r="D182" s="16" t="s">
        <v>14</v>
      </c>
      <c r="E182" s="232">
        <f t="shared" si="6"/>
        <v>722.50799999999992</v>
      </c>
      <c r="F182" s="232">
        <v>569.21199999999999</v>
      </c>
      <c r="G182" s="232">
        <v>566.91999999999996</v>
      </c>
      <c r="H182" s="232">
        <v>2.2920000000000007</v>
      </c>
      <c r="I182" s="232">
        <v>554.18299999999999</v>
      </c>
      <c r="J182" s="232">
        <v>552.48099999999999</v>
      </c>
      <c r="K182" s="232">
        <v>1.7020000000000004</v>
      </c>
      <c r="L182" s="232">
        <v>15.029</v>
      </c>
      <c r="M182" s="232">
        <v>14.439</v>
      </c>
      <c r="N182" s="232">
        <v>0.59000000000000008</v>
      </c>
      <c r="O182" s="232">
        <v>153.29599999999994</v>
      </c>
      <c r="P182" s="232">
        <v>34.304999999999993</v>
      </c>
      <c r="Q182" s="232">
        <v>118.99099999999993</v>
      </c>
      <c r="R182" s="237">
        <v>0</v>
      </c>
      <c r="S182" s="237">
        <v>0</v>
      </c>
      <c r="T182" s="237">
        <v>0</v>
      </c>
      <c r="U182" s="232">
        <v>5.0579999999999998</v>
      </c>
      <c r="V182" s="232">
        <v>1.1160000000000001</v>
      </c>
      <c r="W182" s="232">
        <v>3.9419999999999997</v>
      </c>
      <c r="X182" s="232">
        <v>148.23799999999994</v>
      </c>
      <c r="Y182" s="232">
        <v>33.188999999999993</v>
      </c>
      <c r="Z182" s="232">
        <v>115.04899999999994</v>
      </c>
      <c r="AA182" s="230">
        <v>0</v>
      </c>
      <c r="AB182" s="230">
        <v>0</v>
      </c>
      <c r="AC182" s="230">
        <v>0</v>
      </c>
      <c r="AD182" s="230">
        <v>0</v>
      </c>
      <c r="AE182" s="11"/>
    </row>
    <row r="183" spans="2:31" ht="17.25" customHeight="1" x14ac:dyDescent="0.15">
      <c r="B183" s="18"/>
      <c r="C183" s="4" t="s">
        <v>22</v>
      </c>
      <c r="D183" s="16" t="s">
        <v>13</v>
      </c>
      <c r="E183" s="232">
        <f t="shared" si="6"/>
        <v>4867.1299999999965</v>
      </c>
      <c r="F183" s="232">
        <v>2767.2299999999968</v>
      </c>
      <c r="G183" s="232">
        <v>2714.7699999999968</v>
      </c>
      <c r="H183" s="232">
        <v>52.46</v>
      </c>
      <c r="I183" s="232">
        <v>2588.8499999999967</v>
      </c>
      <c r="J183" s="232">
        <v>2566.7099999999969</v>
      </c>
      <c r="K183" s="232">
        <v>22.14</v>
      </c>
      <c r="L183" s="232">
        <v>178.38</v>
      </c>
      <c r="M183" s="232">
        <v>148.06</v>
      </c>
      <c r="N183" s="232">
        <v>30.32</v>
      </c>
      <c r="O183" s="232">
        <v>1990.0399999999995</v>
      </c>
      <c r="P183" s="232">
        <v>184.20000000000005</v>
      </c>
      <c r="Q183" s="232">
        <v>1805.8399999999995</v>
      </c>
      <c r="R183" s="232">
        <v>0</v>
      </c>
      <c r="S183" s="230">
        <v>0</v>
      </c>
      <c r="T183" s="232">
        <v>0</v>
      </c>
      <c r="U183" s="232">
        <v>62.97999999999999</v>
      </c>
      <c r="V183" s="232">
        <v>1.55</v>
      </c>
      <c r="W183" s="232">
        <v>61.429999999999993</v>
      </c>
      <c r="X183" s="232">
        <v>1927.0599999999995</v>
      </c>
      <c r="Y183" s="232">
        <v>182.65000000000003</v>
      </c>
      <c r="Z183" s="232">
        <v>1744.4099999999994</v>
      </c>
      <c r="AA183" s="232">
        <v>109.86</v>
      </c>
      <c r="AB183" s="232">
        <v>69.710000000000008</v>
      </c>
      <c r="AC183" s="232">
        <v>40.149999999999991</v>
      </c>
      <c r="AD183" s="232">
        <v>0</v>
      </c>
      <c r="AE183" s="11"/>
    </row>
    <row r="184" spans="2:31" ht="17.25" customHeight="1" x14ac:dyDescent="0.15">
      <c r="B184" s="18"/>
      <c r="C184" s="36" t="s">
        <v>21</v>
      </c>
      <c r="D184" s="16" t="s">
        <v>14</v>
      </c>
      <c r="E184" s="232">
        <f t="shared" si="6"/>
        <v>1081.7400000000005</v>
      </c>
      <c r="F184" s="232">
        <v>791.86900000000003</v>
      </c>
      <c r="G184" s="232">
        <v>786.85</v>
      </c>
      <c r="H184" s="232">
        <v>5.0190000000000001</v>
      </c>
      <c r="I184" s="232">
        <v>773.85199999999998</v>
      </c>
      <c r="J184" s="232">
        <v>771.75099999999998</v>
      </c>
      <c r="K184" s="232">
        <v>2.101</v>
      </c>
      <c r="L184" s="232">
        <v>18.016999999999996</v>
      </c>
      <c r="M184" s="232">
        <v>15.098999999999995</v>
      </c>
      <c r="N184" s="232">
        <v>2.9179999999999997</v>
      </c>
      <c r="O184" s="232">
        <v>289.87100000000049</v>
      </c>
      <c r="P184" s="232">
        <v>45.63</v>
      </c>
      <c r="Q184" s="232">
        <v>244.2410000000005</v>
      </c>
      <c r="R184" s="232">
        <v>0</v>
      </c>
      <c r="S184" s="230">
        <v>0</v>
      </c>
      <c r="T184" s="232">
        <v>0</v>
      </c>
      <c r="U184" s="232">
        <v>5.8969999999999994</v>
      </c>
      <c r="V184" s="232">
        <v>0.28100000000000003</v>
      </c>
      <c r="W184" s="232">
        <v>5.6159999999999997</v>
      </c>
      <c r="X184" s="232">
        <v>283.9740000000005</v>
      </c>
      <c r="Y184" s="232">
        <v>45.349000000000004</v>
      </c>
      <c r="Z184" s="232">
        <v>238.62500000000051</v>
      </c>
      <c r="AA184" s="230">
        <v>0</v>
      </c>
      <c r="AB184" s="230">
        <v>0</v>
      </c>
      <c r="AC184" s="230">
        <v>0</v>
      </c>
      <c r="AD184" s="230">
        <v>0</v>
      </c>
      <c r="AE184" s="11"/>
    </row>
    <row r="185" spans="2:31" ht="17.25" customHeight="1" x14ac:dyDescent="0.15">
      <c r="B185" s="17"/>
      <c r="C185" s="4" t="s">
        <v>15</v>
      </c>
      <c r="D185" s="16" t="s">
        <v>13</v>
      </c>
      <c r="E185" s="232">
        <f t="shared" si="6"/>
        <v>40970.270000000943</v>
      </c>
      <c r="F185" s="232">
        <v>19929.100000000552</v>
      </c>
      <c r="G185" s="232">
        <v>19720.060000000551</v>
      </c>
      <c r="H185" s="232">
        <v>209.03999999999996</v>
      </c>
      <c r="I185" s="232">
        <v>19494.150000000551</v>
      </c>
      <c r="J185" s="232">
        <v>19379.550000000552</v>
      </c>
      <c r="K185" s="232">
        <v>114.6</v>
      </c>
      <c r="L185" s="232">
        <v>434.9499999999997</v>
      </c>
      <c r="M185" s="232">
        <v>340.50999999999971</v>
      </c>
      <c r="N185" s="232">
        <v>94.439999999999984</v>
      </c>
      <c r="O185" s="232">
        <v>20453.920000000391</v>
      </c>
      <c r="P185" s="232">
        <v>1945.769999999995</v>
      </c>
      <c r="Q185" s="232">
        <v>18508.150000000394</v>
      </c>
      <c r="R185" s="232">
        <v>0</v>
      </c>
      <c r="S185" s="232">
        <v>0</v>
      </c>
      <c r="T185" s="232">
        <v>0</v>
      </c>
      <c r="U185" s="232">
        <v>140.13999999999999</v>
      </c>
      <c r="V185" s="232">
        <v>49.639999999999993</v>
      </c>
      <c r="W185" s="232">
        <v>90.5</v>
      </c>
      <c r="X185" s="232">
        <v>20313.780000000388</v>
      </c>
      <c r="Y185" s="232">
        <v>1896.1299999999949</v>
      </c>
      <c r="Z185" s="232">
        <v>18417.650000000394</v>
      </c>
      <c r="AA185" s="232">
        <v>586.60000000000048</v>
      </c>
      <c r="AB185" s="232">
        <v>332.0700000000005</v>
      </c>
      <c r="AC185" s="232">
        <v>254.52999999999994</v>
      </c>
      <c r="AD185" s="232">
        <v>0.65</v>
      </c>
      <c r="AE185" s="11"/>
    </row>
    <row r="186" spans="2:31" ht="17.25" customHeight="1" x14ac:dyDescent="0.15">
      <c r="B186" s="18"/>
      <c r="C186" s="36"/>
      <c r="D186" s="16" t="s">
        <v>14</v>
      </c>
      <c r="E186" s="232">
        <f t="shared" si="6"/>
        <v>9469.3329999998932</v>
      </c>
      <c r="F186" s="232">
        <v>6423.0889999999472</v>
      </c>
      <c r="G186" s="232">
        <v>6396.5779999999468</v>
      </c>
      <c r="H186" s="232">
        <v>26.510999999999974</v>
      </c>
      <c r="I186" s="232">
        <v>6373.3039999999473</v>
      </c>
      <c r="J186" s="232">
        <v>6356.2929999999469</v>
      </c>
      <c r="K186" s="232">
        <v>17.010999999999985</v>
      </c>
      <c r="L186" s="232">
        <v>49.784999999999968</v>
      </c>
      <c r="M186" s="232">
        <v>40.284999999999982</v>
      </c>
      <c r="N186" s="232">
        <v>9.4999999999999893</v>
      </c>
      <c r="O186" s="232">
        <v>3046.2439999999451</v>
      </c>
      <c r="P186" s="232">
        <v>471.87100000000004</v>
      </c>
      <c r="Q186" s="232">
        <v>2574.372999999945</v>
      </c>
      <c r="R186" s="232">
        <v>0</v>
      </c>
      <c r="S186" s="232">
        <v>0</v>
      </c>
      <c r="T186" s="232">
        <v>0</v>
      </c>
      <c r="U186" s="232">
        <v>17.689999999999998</v>
      </c>
      <c r="V186" s="232">
        <v>8.6270000000000007</v>
      </c>
      <c r="W186" s="232">
        <v>9.0629999999999971</v>
      </c>
      <c r="X186" s="232">
        <v>3028.5539999999451</v>
      </c>
      <c r="Y186" s="232">
        <v>463.24400000000003</v>
      </c>
      <c r="Z186" s="232">
        <v>2565.3099999999449</v>
      </c>
      <c r="AA186" s="230">
        <v>0</v>
      </c>
      <c r="AB186" s="230">
        <v>0</v>
      </c>
      <c r="AC186" s="230">
        <v>0</v>
      </c>
      <c r="AD186" s="230">
        <v>0</v>
      </c>
      <c r="AE186" s="11"/>
    </row>
    <row r="187" spans="2:31" ht="17.25" customHeight="1" x14ac:dyDescent="0.15">
      <c r="B187" s="18" t="s">
        <v>443</v>
      </c>
      <c r="C187" s="4" t="s">
        <v>440</v>
      </c>
      <c r="D187" s="16" t="s">
        <v>13</v>
      </c>
      <c r="E187" s="232">
        <f t="shared" si="6"/>
        <v>2365.4399999999991</v>
      </c>
      <c r="F187" s="232">
        <v>2313.6699999999992</v>
      </c>
      <c r="G187" s="232">
        <v>2313.6699999999992</v>
      </c>
      <c r="H187" s="232">
        <v>0</v>
      </c>
      <c r="I187" s="232">
        <v>2313.6699999999992</v>
      </c>
      <c r="J187" s="232">
        <v>2313.6699999999992</v>
      </c>
      <c r="K187" s="232">
        <v>0</v>
      </c>
      <c r="L187" s="230">
        <v>0</v>
      </c>
      <c r="M187" s="230">
        <v>0</v>
      </c>
      <c r="N187" s="237">
        <v>0</v>
      </c>
      <c r="O187" s="232">
        <v>48.86</v>
      </c>
      <c r="P187" s="232">
        <v>1.19</v>
      </c>
      <c r="Q187" s="232">
        <v>47.67</v>
      </c>
      <c r="R187" s="237">
        <v>0</v>
      </c>
      <c r="S187" s="237">
        <v>0</v>
      </c>
      <c r="T187" s="237">
        <v>0</v>
      </c>
      <c r="U187" s="232">
        <v>1</v>
      </c>
      <c r="V187" s="232">
        <v>0</v>
      </c>
      <c r="W187" s="232">
        <v>1</v>
      </c>
      <c r="X187" s="232">
        <v>47.86</v>
      </c>
      <c r="Y187" s="232">
        <v>1.19</v>
      </c>
      <c r="Z187" s="232">
        <v>46.67</v>
      </c>
      <c r="AA187" s="232">
        <v>2.91</v>
      </c>
      <c r="AB187" s="232">
        <v>1.61</v>
      </c>
      <c r="AC187" s="232">
        <v>1.3</v>
      </c>
      <c r="AD187" s="230">
        <v>0</v>
      </c>
      <c r="AE187" s="11"/>
    </row>
    <row r="188" spans="2:31" ht="17.25" customHeight="1" x14ac:dyDescent="0.15">
      <c r="B188" s="18"/>
      <c r="C188" s="36" t="s">
        <v>23</v>
      </c>
      <c r="D188" s="16" t="s">
        <v>14</v>
      </c>
      <c r="E188" s="232">
        <f t="shared" si="6"/>
        <v>670.59100000000024</v>
      </c>
      <c r="F188" s="232">
        <v>664.68500000000029</v>
      </c>
      <c r="G188" s="232">
        <v>664.68500000000029</v>
      </c>
      <c r="H188" s="232">
        <v>0</v>
      </c>
      <c r="I188" s="232">
        <v>664.68500000000029</v>
      </c>
      <c r="J188" s="232">
        <v>664.68500000000029</v>
      </c>
      <c r="K188" s="232">
        <v>0</v>
      </c>
      <c r="L188" s="230">
        <v>0</v>
      </c>
      <c r="M188" s="230">
        <v>0</v>
      </c>
      <c r="N188" s="237">
        <v>0</v>
      </c>
      <c r="O188" s="232">
        <v>5.9060000000000006</v>
      </c>
      <c r="P188" s="232">
        <v>0.29799999999999999</v>
      </c>
      <c r="Q188" s="232">
        <v>5.6080000000000005</v>
      </c>
      <c r="R188" s="237">
        <v>0</v>
      </c>
      <c r="S188" s="237">
        <v>0</v>
      </c>
      <c r="T188" s="237">
        <v>0</v>
      </c>
      <c r="U188" s="232">
        <v>0.10199999999999999</v>
      </c>
      <c r="V188" s="232">
        <v>0</v>
      </c>
      <c r="W188" s="232">
        <v>0.10199999999999999</v>
      </c>
      <c r="X188" s="232">
        <v>5.8040000000000003</v>
      </c>
      <c r="Y188" s="232">
        <v>0.29799999999999999</v>
      </c>
      <c r="Z188" s="232">
        <v>5.5060000000000002</v>
      </c>
      <c r="AA188" s="230">
        <v>0</v>
      </c>
      <c r="AB188" s="230">
        <v>0</v>
      </c>
      <c r="AC188" s="230">
        <v>0</v>
      </c>
      <c r="AD188" s="230">
        <v>0</v>
      </c>
      <c r="AE188" s="11"/>
    </row>
    <row r="189" spans="2:31" ht="17.25" customHeight="1" x14ac:dyDescent="0.15">
      <c r="B189" s="18" t="s">
        <v>444</v>
      </c>
      <c r="C189" s="4" t="s">
        <v>24</v>
      </c>
      <c r="D189" s="16" t="s">
        <v>13</v>
      </c>
      <c r="E189" s="232">
        <f t="shared" si="6"/>
        <v>1627.2700000000002</v>
      </c>
      <c r="F189" s="232">
        <v>907.58</v>
      </c>
      <c r="G189" s="232">
        <v>904.03000000000009</v>
      </c>
      <c r="H189" s="232">
        <v>3.55</v>
      </c>
      <c r="I189" s="232">
        <v>895.7700000000001</v>
      </c>
      <c r="J189" s="232">
        <v>894.7700000000001</v>
      </c>
      <c r="K189" s="232">
        <v>1</v>
      </c>
      <c r="L189" s="232">
        <v>11.810000000000002</v>
      </c>
      <c r="M189" s="232">
        <v>9.2600000000000016</v>
      </c>
      <c r="N189" s="237">
        <v>2.5499999999999998</v>
      </c>
      <c r="O189" s="232">
        <v>655.1600000000002</v>
      </c>
      <c r="P189" s="232">
        <v>95.37</v>
      </c>
      <c r="Q189" s="232">
        <v>559.79000000000019</v>
      </c>
      <c r="R189" s="237">
        <v>0</v>
      </c>
      <c r="S189" s="237">
        <v>0</v>
      </c>
      <c r="T189" s="237">
        <v>0</v>
      </c>
      <c r="U189" s="232">
        <v>20.439999999999998</v>
      </c>
      <c r="V189" s="232">
        <v>19.399999999999999</v>
      </c>
      <c r="W189" s="232">
        <v>1.04</v>
      </c>
      <c r="X189" s="232">
        <v>634.72000000000025</v>
      </c>
      <c r="Y189" s="232">
        <v>75.97</v>
      </c>
      <c r="Z189" s="232">
        <v>558.75000000000023</v>
      </c>
      <c r="AA189" s="232">
        <v>64.530000000000015</v>
      </c>
      <c r="AB189" s="232">
        <v>24.350000000000005</v>
      </c>
      <c r="AC189" s="232">
        <v>40.180000000000007</v>
      </c>
      <c r="AD189" s="230">
        <v>0</v>
      </c>
      <c r="AE189" s="11"/>
    </row>
    <row r="190" spans="2:31" ht="17.25" customHeight="1" x14ac:dyDescent="0.15">
      <c r="B190" s="18"/>
      <c r="C190" s="36" t="s">
        <v>21</v>
      </c>
      <c r="D190" s="16" t="s">
        <v>14</v>
      </c>
      <c r="E190" s="232">
        <f t="shared" si="6"/>
        <v>389.76799999999986</v>
      </c>
      <c r="F190" s="232">
        <v>290.16199999999986</v>
      </c>
      <c r="G190" s="232">
        <v>289.78599999999989</v>
      </c>
      <c r="H190" s="232">
        <v>0.376</v>
      </c>
      <c r="I190" s="232">
        <v>288.91399999999987</v>
      </c>
      <c r="J190" s="232">
        <v>288.78599999999989</v>
      </c>
      <c r="K190" s="232">
        <v>0.128</v>
      </c>
      <c r="L190" s="232">
        <v>1.248</v>
      </c>
      <c r="M190" s="232">
        <v>1</v>
      </c>
      <c r="N190" s="232">
        <v>0.248</v>
      </c>
      <c r="O190" s="232">
        <v>99.606000000000009</v>
      </c>
      <c r="P190" s="232">
        <v>23.484000000000009</v>
      </c>
      <c r="Q190" s="232">
        <v>76.122</v>
      </c>
      <c r="R190" s="237">
        <v>0</v>
      </c>
      <c r="S190" s="237">
        <v>0</v>
      </c>
      <c r="T190" s="237">
        <v>0</v>
      </c>
      <c r="U190" s="232">
        <v>4.051000000000001</v>
      </c>
      <c r="V190" s="232">
        <v>3.9450000000000007</v>
      </c>
      <c r="W190" s="232">
        <v>0.106</v>
      </c>
      <c r="X190" s="232">
        <v>95.555000000000007</v>
      </c>
      <c r="Y190" s="232">
        <v>19.539000000000009</v>
      </c>
      <c r="Z190" s="232">
        <v>76.016000000000005</v>
      </c>
      <c r="AA190" s="230">
        <v>0</v>
      </c>
      <c r="AB190" s="230">
        <v>0</v>
      </c>
      <c r="AC190" s="230">
        <v>0</v>
      </c>
      <c r="AD190" s="230">
        <v>0</v>
      </c>
      <c r="AE190" s="11"/>
    </row>
    <row r="191" spans="2:31" ht="17.25" customHeight="1" x14ac:dyDescent="0.15">
      <c r="B191" s="18" t="s">
        <v>20</v>
      </c>
      <c r="C191" s="4" t="s">
        <v>25</v>
      </c>
      <c r="D191" s="16" t="s">
        <v>13</v>
      </c>
      <c r="E191" s="232">
        <f t="shared" si="6"/>
        <v>2878.0399999999981</v>
      </c>
      <c r="F191" s="232">
        <v>1262.6899999999991</v>
      </c>
      <c r="G191" s="232">
        <v>1247.6599999999992</v>
      </c>
      <c r="H191" s="232">
        <v>15.029999999999998</v>
      </c>
      <c r="I191" s="232">
        <v>1211.9799999999993</v>
      </c>
      <c r="J191" s="232">
        <v>1202.3499999999992</v>
      </c>
      <c r="K191" s="232">
        <v>9.629999999999999</v>
      </c>
      <c r="L191" s="232">
        <v>50.71</v>
      </c>
      <c r="M191" s="232">
        <v>45.31</v>
      </c>
      <c r="N191" s="232">
        <v>5.3999999999999995</v>
      </c>
      <c r="O191" s="232">
        <v>1579.7699999999993</v>
      </c>
      <c r="P191" s="232">
        <v>103.53999999999998</v>
      </c>
      <c r="Q191" s="232">
        <v>1476.2299999999993</v>
      </c>
      <c r="R191" s="237">
        <v>0</v>
      </c>
      <c r="S191" s="237">
        <v>0</v>
      </c>
      <c r="T191" s="237">
        <v>0</v>
      </c>
      <c r="U191" s="232">
        <v>0.36</v>
      </c>
      <c r="V191" s="232">
        <v>0</v>
      </c>
      <c r="W191" s="232">
        <v>0.36</v>
      </c>
      <c r="X191" s="232">
        <v>1579.4099999999994</v>
      </c>
      <c r="Y191" s="232">
        <v>103.53999999999998</v>
      </c>
      <c r="Z191" s="232">
        <v>1475.8699999999994</v>
      </c>
      <c r="AA191" s="232">
        <v>35.58</v>
      </c>
      <c r="AB191" s="232">
        <v>15.219999999999999</v>
      </c>
      <c r="AC191" s="232">
        <v>20.36</v>
      </c>
      <c r="AD191" s="230">
        <v>0</v>
      </c>
      <c r="AE191" s="11"/>
    </row>
    <row r="192" spans="2:31" ht="17.25" customHeight="1" x14ac:dyDescent="0.15">
      <c r="B192" s="18"/>
      <c r="C192" s="36" t="s">
        <v>26</v>
      </c>
      <c r="D192" s="16" t="s">
        <v>14</v>
      </c>
      <c r="E192" s="232">
        <f t="shared" si="6"/>
        <v>596.94900000000007</v>
      </c>
      <c r="F192" s="232">
        <v>364.517</v>
      </c>
      <c r="G192" s="232">
        <v>362.64100000000002</v>
      </c>
      <c r="H192" s="232">
        <v>1.8760000000000001</v>
      </c>
      <c r="I192" s="232">
        <v>357.80500000000001</v>
      </c>
      <c r="J192" s="232">
        <v>356.46100000000001</v>
      </c>
      <c r="K192" s="232">
        <v>1.3440000000000001</v>
      </c>
      <c r="L192" s="232">
        <v>6.7120000000000006</v>
      </c>
      <c r="M192" s="232">
        <v>6.1800000000000006</v>
      </c>
      <c r="N192" s="232">
        <v>0.53200000000000003</v>
      </c>
      <c r="O192" s="232">
        <v>232.43200000000007</v>
      </c>
      <c r="P192" s="232">
        <v>25.161999999999999</v>
      </c>
      <c r="Q192" s="232">
        <v>207.27000000000007</v>
      </c>
      <c r="R192" s="237">
        <v>0</v>
      </c>
      <c r="S192" s="237">
        <v>0</v>
      </c>
      <c r="T192" s="237">
        <v>0</v>
      </c>
      <c r="U192" s="232">
        <v>3.6999999999999998E-2</v>
      </c>
      <c r="V192" s="232">
        <v>0</v>
      </c>
      <c r="W192" s="232">
        <v>3.6999999999999998E-2</v>
      </c>
      <c r="X192" s="232">
        <v>232.39500000000007</v>
      </c>
      <c r="Y192" s="232">
        <v>25.161999999999999</v>
      </c>
      <c r="Z192" s="232">
        <v>207.23300000000006</v>
      </c>
      <c r="AA192" s="230">
        <v>0</v>
      </c>
      <c r="AB192" s="230">
        <v>0</v>
      </c>
      <c r="AC192" s="230">
        <v>0</v>
      </c>
      <c r="AD192" s="230">
        <v>0</v>
      </c>
      <c r="AE192" s="11"/>
    </row>
    <row r="193" spans="2:31" ht="17.25" customHeight="1" x14ac:dyDescent="0.15">
      <c r="B193" s="18"/>
      <c r="C193" s="4" t="s">
        <v>27</v>
      </c>
      <c r="D193" s="16" t="s">
        <v>13</v>
      </c>
      <c r="E193" s="232">
        <f t="shared" si="6"/>
        <v>34099.520000000943</v>
      </c>
      <c r="F193" s="232">
        <v>15445.160000000555</v>
      </c>
      <c r="G193" s="232">
        <v>15254.700000000556</v>
      </c>
      <c r="H193" s="232">
        <v>190.45999999999998</v>
      </c>
      <c r="I193" s="232">
        <v>15072.730000000554</v>
      </c>
      <c r="J193" s="232">
        <v>14968.760000000555</v>
      </c>
      <c r="K193" s="232">
        <v>103.97</v>
      </c>
      <c r="L193" s="232">
        <v>372.42999999999972</v>
      </c>
      <c r="M193" s="232">
        <v>285.93999999999971</v>
      </c>
      <c r="N193" s="232">
        <v>86.489999999999981</v>
      </c>
      <c r="O193" s="232">
        <v>18170.130000000387</v>
      </c>
      <c r="P193" s="232">
        <v>1745.6699999999948</v>
      </c>
      <c r="Q193" s="232">
        <v>16424.460000000392</v>
      </c>
      <c r="R193" s="232">
        <v>0</v>
      </c>
      <c r="S193" s="232">
        <v>0</v>
      </c>
      <c r="T193" s="232">
        <v>0</v>
      </c>
      <c r="U193" s="232">
        <v>118.33999999999999</v>
      </c>
      <c r="V193" s="232">
        <v>30.239999999999995</v>
      </c>
      <c r="W193" s="232">
        <v>88.1</v>
      </c>
      <c r="X193" s="232">
        <v>18051.790000000386</v>
      </c>
      <c r="Y193" s="232">
        <v>1715.4299999999948</v>
      </c>
      <c r="Z193" s="232">
        <v>16336.360000000393</v>
      </c>
      <c r="AA193" s="232">
        <v>483.58000000000044</v>
      </c>
      <c r="AB193" s="232">
        <v>290.8900000000005</v>
      </c>
      <c r="AC193" s="232">
        <v>192.68999999999994</v>
      </c>
      <c r="AD193" s="232">
        <v>0.65</v>
      </c>
      <c r="AE193" s="11"/>
    </row>
    <row r="194" spans="2:31" ht="17.25" customHeight="1" thickBot="1" x14ac:dyDescent="0.2">
      <c r="B194" s="18"/>
      <c r="C194" s="36" t="s">
        <v>21</v>
      </c>
      <c r="D194" s="16" t="s">
        <v>14</v>
      </c>
      <c r="E194" s="232">
        <f t="shared" si="6"/>
        <v>7812.0249999998923</v>
      </c>
      <c r="F194" s="232">
        <v>5103.7249999999467</v>
      </c>
      <c r="G194" s="232">
        <v>5079.4659999999467</v>
      </c>
      <c r="H194" s="232">
        <v>24.258999999999972</v>
      </c>
      <c r="I194" s="232">
        <v>5061.8999999999469</v>
      </c>
      <c r="J194" s="232">
        <v>5046.3609999999471</v>
      </c>
      <c r="K194" s="232">
        <v>15.538999999999984</v>
      </c>
      <c r="L194" s="232">
        <v>41.824999999999974</v>
      </c>
      <c r="M194" s="232">
        <v>33.104999999999983</v>
      </c>
      <c r="N194" s="232">
        <v>8.71999999999999</v>
      </c>
      <c r="O194" s="232">
        <v>2708.2999999999452</v>
      </c>
      <c r="P194" s="232">
        <v>422.92700000000002</v>
      </c>
      <c r="Q194" s="232">
        <v>2285.372999999945</v>
      </c>
      <c r="R194" s="232">
        <v>0</v>
      </c>
      <c r="S194" s="232">
        <v>0</v>
      </c>
      <c r="T194" s="232">
        <v>0</v>
      </c>
      <c r="U194" s="232">
        <v>13.499999999999998</v>
      </c>
      <c r="V194" s="232">
        <v>4.6820000000000004</v>
      </c>
      <c r="W194" s="232">
        <v>8.8179999999999978</v>
      </c>
      <c r="X194" s="232">
        <v>2694.7999999999447</v>
      </c>
      <c r="Y194" s="232">
        <v>418.245</v>
      </c>
      <c r="Z194" s="232">
        <v>2276.5549999999448</v>
      </c>
      <c r="AA194" s="230">
        <v>0</v>
      </c>
      <c r="AB194" s="230">
        <v>0</v>
      </c>
      <c r="AC194" s="230">
        <v>0</v>
      </c>
      <c r="AD194" s="230">
        <v>0</v>
      </c>
      <c r="AE194" s="11"/>
    </row>
    <row r="195" spans="2:31" ht="17.25" customHeight="1" x14ac:dyDescent="0.15">
      <c r="B195" s="6" t="s">
        <v>327</v>
      </c>
      <c r="C195" s="6" t="s">
        <v>328</v>
      </c>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7" spans="2:31" s="33" customFormat="1" ht="17.25" customHeight="1" x14ac:dyDescent="0.15">
      <c r="B197" s="33" t="s">
        <v>551</v>
      </c>
    </row>
    <row r="198" spans="2:31" ht="17.25" customHeight="1" thickBot="1" x14ac:dyDescent="0.2">
      <c r="C198" s="2"/>
      <c r="D198" s="2"/>
      <c r="E198" s="2"/>
      <c r="F198" s="2"/>
      <c r="G198" s="2"/>
      <c r="H198" s="2"/>
      <c r="I198" s="2"/>
      <c r="J198" s="2"/>
      <c r="K198" s="2"/>
      <c r="L198" s="2"/>
      <c r="M198" s="2"/>
      <c r="N198" s="2"/>
      <c r="O198" s="2"/>
      <c r="P198" s="2"/>
      <c r="Q198" s="2"/>
      <c r="R198" s="2"/>
      <c r="S198" s="2"/>
      <c r="T198" s="2"/>
      <c r="U198" s="2"/>
      <c r="V198" s="2"/>
      <c r="W198" s="2"/>
      <c r="X198" s="2"/>
      <c r="Y198" s="2"/>
      <c r="Z198" s="2"/>
      <c r="AA198" s="2" t="s">
        <v>28</v>
      </c>
      <c r="AB198" s="2"/>
      <c r="AC198" s="2"/>
      <c r="AD198" s="2"/>
    </row>
    <row r="199" spans="2:31" ht="17.25" customHeight="1" x14ac:dyDescent="0.15">
      <c r="B199" s="5"/>
      <c r="C199" s="6"/>
      <c r="D199" s="6"/>
      <c r="E199" s="7"/>
      <c r="F199" s="8" t="s">
        <v>0</v>
      </c>
      <c r="G199" s="9"/>
      <c r="H199" s="9"/>
      <c r="I199" s="9"/>
      <c r="J199" s="9"/>
      <c r="K199" s="9"/>
      <c r="L199" s="9"/>
      <c r="M199" s="9"/>
      <c r="N199" s="9"/>
      <c r="O199" s="9"/>
      <c r="P199" s="9"/>
      <c r="Q199" s="9"/>
      <c r="R199" s="9"/>
      <c r="S199" s="9"/>
      <c r="T199" s="9"/>
      <c r="U199" s="9"/>
      <c r="V199" s="9"/>
      <c r="W199" s="9"/>
      <c r="X199" s="9"/>
      <c r="Y199" s="9"/>
      <c r="Z199" s="9"/>
      <c r="AA199" s="8" t="s">
        <v>208</v>
      </c>
      <c r="AB199" s="9"/>
      <c r="AC199" s="9"/>
      <c r="AD199" s="7"/>
      <c r="AE199" s="11"/>
    </row>
    <row r="200" spans="2:31" ht="17.25" customHeight="1" x14ac:dyDescent="0.15">
      <c r="B200" s="1" t="s">
        <v>1</v>
      </c>
      <c r="C200" s="2"/>
      <c r="D200" s="2"/>
      <c r="E200" s="12" t="s">
        <v>2</v>
      </c>
      <c r="F200" s="13" t="s">
        <v>3</v>
      </c>
      <c r="G200" s="14"/>
      <c r="H200" s="14"/>
      <c r="I200" s="14"/>
      <c r="J200" s="14"/>
      <c r="K200" s="14"/>
      <c r="L200" s="14"/>
      <c r="M200" s="14"/>
      <c r="N200" s="14"/>
      <c r="O200" s="13" t="s">
        <v>4</v>
      </c>
      <c r="P200" s="14"/>
      <c r="Q200" s="14"/>
      <c r="R200" s="14"/>
      <c r="S200" s="14"/>
      <c r="T200" s="14"/>
      <c r="U200" s="14"/>
      <c r="V200" s="14"/>
      <c r="W200" s="14"/>
      <c r="X200" s="14"/>
      <c r="Y200" s="14"/>
      <c r="Z200" s="14"/>
      <c r="AA200" s="16"/>
      <c r="AB200" s="16"/>
      <c r="AC200" s="16"/>
      <c r="AD200" s="12" t="s">
        <v>205</v>
      </c>
      <c r="AE200" s="11"/>
    </row>
    <row r="201" spans="2:31" ht="17.25" customHeight="1" x14ac:dyDescent="0.15">
      <c r="B201" s="1"/>
      <c r="C201" s="2"/>
      <c r="D201" s="2"/>
      <c r="E201" s="12"/>
      <c r="F201" s="13" t="s">
        <v>5</v>
      </c>
      <c r="G201" s="14"/>
      <c r="H201" s="14"/>
      <c r="I201" s="13" t="s">
        <v>6</v>
      </c>
      <c r="J201" s="14"/>
      <c r="K201" s="14"/>
      <c r="L201" s="13" t="s">
        <v>7</v>
      </c>
      <c r="M201" s="14"/>
      <c r="N201" s="14"/>
      <c r="O201" s="13" t="s">
        <v>8</v>
      </c>
      <c r="P201" s="14"/>
      <c r="Q201" s="14"/>
      <c r="R201" s="13" t="s">
        <v>6</v>
      </c>
      <c r="S201" s="14"/>
      <c r="T201" s="14"/>
      <c r="U201" s="13" t="s">
        <v>7</v>
      </c>
      <c r="V201" s="14"/>
      <c r="W201" s="14"/>
      <c r="X201" s="13" t="s">
        <v>9</v>
      </c>
      <c r="Y201" s="14"/>
      <c r="Z201" s="14"/>
      <c r="AA201" s="12" t="s">
        <v>2</v>
      </c>
      <c r="AB201" s="37" t="s">
        <v>206</v>
      </c>
      <c r="AC201" s="37" t="s">
        <v>207</v>
      </c>
      <c r="AD201" s="12"/>
      <c r="AE201" s="11"/>
    </row>
    <row r="202" spans="2:31" ht="17.25" customHeight="1" x14ac:dyDescent="0.15">
      <c r="B202" s="11"/>
      <c r="E202" s="15"/>
      <c r="F202" s="16" t="s">
        <v>2</v>
      </c>
      <c r="G202" s="16" t="s">
        <v>10</v>
      </c>
      <c r="H202" s="16" t="s">
        <v>11</v>
      </c>
      <c r="I202" s="16" t="s">
        <v>2</v>
      </c>
      <c r="J202" s="16" t="s">
        <v>10</v>
      </c>
      <c r="K202" s="16" t="s">
        <v>11</v>
      </c>
      <c r="L202" s="16" t="s">
        <v>2</v>
      </c>
      <c r="M202" s="16" t="s">
        <v>10</v>
      </c>
      <c r="N202" s="16" t="s">
        <v>11</v>
      </c>
      <c r="O202" s="16" t="s">
        <v>2</v>
      </c>
      <c r="P202" s="41" t="s">
        <v>10</v>
      </c>
      <c r="Q202" s="42" t="s">
        <v>11</v>
      </c>
      <c r="R202" s="16" t="s">
        <v>2</v>
      </c>
      <c r="S202" s="16" t="s">
        <v>10</v>
      </c>
      <c r="T202" s="16" t="s">
        <v>11</v>
      </c>
      <c r="U202" s="16" t="s">
        <v>2</v>
      </c>
      <c r="V202" s="16" t="s">
        <v>10</v>
      </c>
      <c r="W202" s="16" t="s">
        <v>11</v>
      </c>
      <c r="X202" s="16" t="s">
        <v>2</v>
      </c>
      <c r="Y202" s="16" t="s">
        <v>10</v>
      </c>
      <c r="Z202" s="16" t="s">
        <v>11</v>
      </c>
      <c r="AA202" s="15"/>
      <c r="AB202" s="15"/>
      <c r="AC202" s="15"/>
      <c r="AD202" s="15"/>
      <c r="AE202" s="11"/>
    </row>
    <row r="203" spans="2:31" ht="17.25" customHeight="1" x14ac:dyDescent="0.15">
      <c r="B203" s="45" t="s">
        <v>12</v>
      </c>
      <c r="C203" s="14"/>
      <c r="D203" s="16" t="s">
        <v>13</v>
      </c>
      <c r="E203" s="232">
        <f t="shared" ref="E203:E222" si="7">F203+O203+AA203+AD203</f>
        <v>27327.520000000372</v>
      </c>
      <c r="F203" s="232">
        <v>14612.980000000169</v>
      </c>
      <c r="G203" s="232">
        <v>14503.510000000169</v>
      </c>
      <c r="H203" s="232">
        <v>109.47</v>
      </c>
      <c r="I203" s="232">
        <v>14274.320000000169</v>
      </c>
      <c r="J203" s="232">
        <v>14204.140000000169</v>
      </c>
      <c r="K203" s="232">
        <v>70.180000000000007</v>
      </c>
      <c r="L203" s="232">
        <v>338.65999999999997</v>
      </c>
      <c r="M203" s="232">
        <v>299.37</v>
      </c>
      <c r="N203" s="232">
        <v>39.289999999999992</v>
      </c>
      <c r="O203" s="232">
        <v>12169.370000000199</v>
      </c>
      <c r="P203" s="232">
        <v>1012.829999999998</v>
      </c>
      <c r="Q203" s="232">
        <v>11156.540000000201</v>
      </c>
      <c r="R203" s="232">
        <v>0</v>
      </c>
      <c r="S203" s="232">
        <v>0</v>
      </c>
      <c r="T203" s="232">
        <v>0</v>
      </c>
      <c r="U203" s="232">
        <v>155.06999999999996</v>
      </c>
      <c r="V203" s="232">
        <v>28.049999999999994</v>
      </c>
      <c r="W203" s="232">
        <v>127.01999999999998</v>
      </c>
      <c r="X203" s="232">
        <v>12014.300000000199</v>
      </c>
      <c r="Y203" s="232">
        <v>984.77999999999804</v>
      </c>
      <c r="Z203" s="232">
        <v>11029.520000000201</v>
      </c>
      <c r="AA203" s="232">
        <v>544.52000000000044</v>
      </c>
      <c r="AB203" s="232">
        <v>344.06000000000051</v>
      </c>
      <c r="AC203" s="232">
        <v>200.45999999999998</v>
      </c>
      <c r="AD203" s="232">
        <v>0.65</v>
      </c>
      <c r="AE203" s="11"/>
    </row>
    <row r="204" spans="2:31" ht="17.25" customHeight="1" x14ac:dyDescent="0.15">
      <c r="B204" s="18"/>
      <c r="D204" s="16" t="s">
        <v>14</v>
      </c>
      <c r="E204" s="232">
        <f t="shared" si="7"/>
        <v>6571.3099999999349</v>
      </c>
      <c r="F204" s="232">
        <v>4794.1149999999625</v>
      </c>
      <c r="G204" s="232">
        <v>4781.9439999999622</v>
      </c>
      <c r="H204" s="232">
        <v>12.170999999999998</v>
      </c>
      <c r="I204" s="232">
        <v>4746.8209999999617</v>
      </c>
      <c r="J204" s="232">
        <v>4738.375999999962</v>
      </c>
      <c r="K204" s="232">
        <v>8.4449999999999967</v>
      </c>
      <c r="L204" s="232">
        <v>47.293999999999983</v>
      </c>
      <c r="M204" s="232">
        <v>43.567999999999984</v>
      </c>
      <c r="N204" s="232">
        <v>3.7260000000000004</v>
      </c>
      <c r="O204" s="232">
        <v>1777.1949999999727</v>
      </c>
      <c r="P204" s="232">
        <v>246.22499999999999</v>
      </c>
      <c r="Q204" s="232">
        <v>1530.9699999999727</v>
      </c>
      <c r="R204" s="232">
        <v>0</v>
      </c>
      <c r="S204" s="232">
        <v>0</v>
      </c>
      <c r="T204" s="232">
        <v>0</v>
      </c>
      <c r="U204" s="232">
        <v>16.648</v>
      </c>
      <c r="V204" s="232">
        <v>4.6650000000000009</v>
      </c>
      <c r="W204" s="232">
        <v>11.982999999999999</v>
      </c>
      <c r="X204" s="232">
        <v>1760.5469999999727</v>
      </c>
      <c r="Y204" s="232">
        <v>241.56</v>
      </c>
      <c r="Z204" s="232">
        <v>1518.9869999999728</v>
      </c>
      <c r="AA204" s="230">
        <v>0</v>
      </c>
      <c r="AB204" s="230">
        <v>0</v>
      </c>
      <c r="AC204" s="230">
        <v>0</v>
      </c>
      <c r="AD204" s="230">
        <v>0</v>
      </c>
      <c r="AE204" s="11"/>
    </row>
    <row r="205" spans="2:31" ht="17.25" customHeight="1" x14ac:dyDescent="0.15">
      <c r="B205" s="17"/>
      <c r="C205" s="4" t="s">
        <v>15</v>
      </c>
      <c r="D205" s="16" t="s">
        <v>13</v>
      </c>
      <c r="E205" s="232">
        <f t="shared" si="7"/>
        <v>5603.52</v>
      </c>
      <c r="F205" s="232">
        <v>3868.3400000000006</v>
      </c>
      <c r="G205" s="232">
        <v>3821.7700000000004</v>
      </c>
      <c r="H205" s="232">
        <v>46.569999999999993</v>
      </c>
      <c r="I205" s="232">
        <v>3681.7200000000003</v>
      </c>
      <c r="J205" s="232">
        <v>3657.8500000000004</v>
      </c>
      <c r="K205" s="232">
        <v>23.869999999999997</v>
      </c>
      <c r="L205" s="232">
        <v>186.62</v>
      </c>
      <c r="M205" s="232">
        <v>163.92000000000002</v>
      </c>
      <c r="N205" s="232">
        <v>22.7</v>
      </c>
      <c r="O205" s="232">
        <v>1658.6299999999994</v>
      </c>
      <c r="P205" s="232">
        <v>135.23999999999998</v>
      </c>
      <c r="Q205" s="232">
        <v>1523.3899999999994</v>
      </c>
      <c r="R205" s="232">
        <v>0</v>
      </c>
      <c r="S205" s="237">
        <v>0</v>
      </c>
      <c r="T205" s="232">
        <v>0</v>
      </c>
      <c r="U205" s="232">
        <v>98.3</v>
      </c>
      <c r="V205" s="232">
        <v>4.09</v>
      </c>
      <c r="W205" s="232">
        <v>94.21</v>
      </c>
      <c r="X205" s="232">
        <v>1560.3299999999995</v>
      </c>
      <c r="Y205" s="232">
        <v>131.14999999999998</v>
      </c>
      <c r="Z205" s="232">
        <v>1429.1799999999994</v>
      </c>
      <c r="AA205" s="232">
        <v>76.55</v>
      </c>
      <c r="AB205" s="232">
        <v>50.72</v>
      </c>
      <c r="AC205" s="232">
        <v>25.83</v>
      </c>
      <c r="AD205" s="232">
        <v>0</v>
      </c>
      <c r="AE205" s="11"/>
    </row>
    <row r="206" spans="2:31" ht="17.25" customHeight="1" x14ac:dyDescent="0.15">
      <c r="B206" s="18" t="s">
        <v>16</v>
      </c>
      <c r="C206" s="36"/>
      <c r="D206" s="16" t="s">
        <v>14</v>
      </c>
      <c r="E206" s="232">
        <f t="shared" si="7"/>
        <v>1406.5310000000002</v>
      </c>
      <c r="F206" s="232">
        <v>1168.7929999999997</v>
      </c>
      <c r="G206" s="232">
        <v>1164.3049999999996</v>
      </c>
      <c r="H206" s="232">
        <v>4.4879999999999995</v>
      </c>
      <c r="I206" s="232">
        <v>1145.0539999999996</v>
      </c>
      <c r="J206" s="232">
        <v>1142.6409999999996</v>
      </c>
      <c r="K206" s="232">
        <v>2.4129999999999998</v>
      </c>
      <c r="L206" s="232">
        <v>23.738999999999994</v>
      </c>
      <c r="M206" s="232">
        <v>21.663999999999994</v>
      </c>
      <c r="N206" s="232">
        <v>2.0750000000000002</v>
      </c>
      <c r="O206" s="232">
        <v>237.73800000000048</v>
      </c>
      <c r="P206" s="232">
        <v>33.288000000000004</v>
      </c>
      <c r="Q206" s="232">
        <v>204.45000000000047</v>
      </c>
      <c r="R206" s="232">
        <v>0</v>
      </c>
      <c r="S206" s="237">
        <v>0</v>
      </c>
      <c r="T206" s="232">
        <v>0</v>
      </c>
      <c r="U206" s="232">
        <v>9.4179999999999993</v>
      </c>
      <c r="V206" s="232">
        <v>0.72500000000000009</v>
      </c>
      <c r="W206" s="232">
        <v>8.6929999999999996</v>
      </c>
      <c r="X206" s="232">
        <v>228.32000000000045</v>
      </c>
      <c r="Y206" s="232">
        <v>32.563000000000002</v>
      </c>
      <c r="Z206" s="232">
        <v>195.75700000000046</v>
      </c>
      <c r="AA206" s="230">
        <v>0</v>
      </c>
      <c r="AB206" s="230">
        <v>0</v>
      </c>
      <c r="AC206" s="230">
        <v>0</v>
      </c>
      <c r="AD206" s="230">
        <v>0</v>
      </c>
      <c r="AE206" s="11"/>
    </row>
    <row r="207" spans="2:31" ht="17.25" customHeight="1" x14ac:dyDescent="0.15">
      <c r="B207" s="18"/>
      <c r="C207" s="4" t="s">
        <v>17</v>
      </c>
      <c r="D207" s="16" t="s">
        <v>13</v>
      </c>
      <c r="E207" s="232">
        <f t="shared" si="7"/>
        <v>1003.2100000000009</v>
      </c>
      <c r="F207" s="232">
        <v>987.81000000000097</v>
      </c>
      <c r="G207" s="232">
        <v>987.81000000000097</v>
      </c>
      <c r="H207" s="232">
        <v>0</v>
      </c>
      <c r="I207" s="232">
        <v>971.09000000000094</v>
      </c>
      <c r="J207" s="232">
        <v>971.09000000000094</v>
      </c>
      <c r="K207" s="232">
        <v>0</v>
      </c>
      <c r="L207" s="232">
        <v>16.72</v>
      </c>
      <c r="M207" s="232">
        <v>16.72</v>
      </c>
      <c r="N207" s="230">
        <v>0</v>
      </c>
      <c r="O207" s="232">
        <v>10.059999999999997</v>
      </c>
      <c r="P207" s="232">
        <v>0.56000000000000005</v>
      </c>
      <c r="Q207" s="232">
        <v>9.4999999999999964</v>
      </c>
      <c r="R207" s="237">
        <v>0</v>
      </c>
      <c r="S207" s="237">
        <v>0</v>
      </c>
      <c r="T207" s="232">
        <v>0</v>
      </c>
      <c r="U207" s="232">
        <v>0.31</v>
      </c>
      <c r="V207" s="232">
        <v>0.31</v>
      </c>
      <c r="W207" s="232">
        <v>0</v>
      </c>
      <c r="X207" s="232">
        <v>9.7499999999999964</v>
      </c>
      <c r="Y207" s="232">
        <v>0.25</v>
      </c>
      <c r="Z207" s="232">
        <v>9.4999999999999964</v>
      </c>
      <c r="AA207" s="232">
        <v>5.3400000000000007</v>
      </c>
      <c r="AB207" s="232">
        <v>0.47</v>
      </c>
      <c r="AC207" s="232">
        <v>4.870000000000001</v>
      </c>
      <c r="AD207" s="230">
        <v>0</v>
      </c>
      <c r="AE207" s="11"/>
    </row>
    <row r="208" spans="2:31" ht="17.25" customHeight="1" x14ac:dyDescent="0.15">
      <c r="B208" s="18" t="s">
        <v>18</v>
      </c>
      <c r="C208" s="36"/>
      <c r="D208" s="16" t="s">
        <v>14</v>
      </c>
      <c r="E208" s="232">
        <f t="shared" si="7"/>
        <v>295.84899999999999</v>
      </c>
      <c r="F208" s="232">
        <v>294.44</v>
      </c>
      <c r="G208" s="232">
        <v>294.44</v>
      </c>
      <c r="H208" s="232">
        <v>0</v>
      </c>
      <c r="I208" s="232">
        <v>292.166</v>
      </c>
      <c r="J208" s="232">
        <v>292.166</v>
      </c>
      <c r="K208" s="232">
        <v>0</v>
      </c>
      <c r="L208" s="232">
        <v>2.274</v>
      </c>
      <c r="M208" s="232">
        <v>2.274</v>
      </c>
      <c r="N208" s="230">
        <v>0</v>
      </c>
      <c r="O208" s="232">
        <v>1.409</v>
      </c>
      <c r="P208" s="232">
        <v>0.127</v>
      </c>
      <c r="Q208" s="232">
        <v>1.282</v>
      </c>
      <c r="R208" s="237">
        <v>0</v>
      </c>
      <c r="S208" s="237">
        <v>0</v>
      </c>
      <c r="T208" s="237">
        <v>0</v>
      </c>
      <c r="U208" s="232">
        <v>6.3E-2</v>
      </c>
      <c r="V208" s="232">
        <v>6.3E-2</v>
      </c>
      <c r="W208" s="232">
        <v>0</v>
      </c>
      <c r="X208" s="232">
        <v>1.3460000000000001</v>
      </c>
      <c r="Y208" s="232">
        <v>6.4000000000000001E-2</v>
      </c>
      <c r="Z208" s="232">
        <v>1.282</v>
      </c>
      <c r="AA208" s="230">
        <v>0</v>
      </c>
      <c r="AB208" s="230">
        <v>0</v>
      </c>
      <c r="AC208" s="230">
        <v>0</v>
      </c>
      <c r="AD208" s="230">
        <v>0</v>
      </c>
      <c r="AE208" s="11"/>
    </row>
    <row r="209" spans="2:31" ht="17.25" customHeight="1" x14ac:dyDescent="0.15">
      <c r="B209" s="18"/>
      <c r="C209" s="4" t="s">
        <v>19</v>
      </c>
      <c r="D209" s="16" t="s">
        <v>13</v>
      </c>
      <c r="E209" s="232">
        <f t="shared" si="7"/>
        <v>1903.8299999999997</v>
      </c>
      <c r="F209" s="232">
        <v>1337.2299999999998</v>
      </c>
      <c r="G209" s="232">
        <v>1325.62</v>
      </c>
      <c r="H209" s="232">
        <v>11.609999999999998</v>
      </c>
      <c r="I209" s="232">
        <v>1263.9399999999998</v>
      </c>
      <c r="J209" s="232">
        <v>1256.07</v>
      </c>
      <c r="K209" s="232">
        <v>7.8699999999999983</v>
      </c>
      <c r="L209" s="232">
        <v>73.290000000000006</v>
      </c>
      <c r="M209" s="232">
        <v>69.550000000000011</v>
      </c>
      <c r="N209" s="232">
        <v>3.7399999999999993</v>
      </c>
      <c r="O209" s="232">
        <v>546.67999999999984</v>
      </c>
      <c r="P209" s="232">
        <v>53.889999999999986</v>
      </c>
      <c r="Q209" s="232">
        <v>492.78999999999979</v>
      </c>
      <c r="R209" s="237">
        <v>0</v>
      </c>
      <c r="S209" s="237">
        <v>0</v>
      </c>
      <c r="T209" s="237">
        <v>0</v>
      </c>
      <c r="U209" s="232">
        <v>39.840000000000003</v>
      </c>
      <c r="V209" s="232">
        <v>3.78</v>
      </c>
      <c r="W209" s="232">
        <v>36.06</v>
      </c>
      <c r="X209" s="232">
        <v>506.8399999999998</v>
      </c>
      <c r="Y209" s="232">
        <v>50.109999999999985</v>
      </c>
      <c r="Z209" s="232">
        <v>456.72999999999979</v>
      </c>
      <c r="AA209" s="232">
        <v>19.920000000000002</v>
      </c>
      <c r="AB209" s="232">
        <v>19.46</v>
      </c>
      <c r="AC209" s="232">
        <v>0.45999999999999996</v>
      </c>
      <c r="AD209" s="230">
        <v>0</v>
      </c>
      <c r="AE209" s="11"/>
    </row>
    <row r="210" spans="2:31" ht="17.25" customHeight="1" x14ac:dyDescent="0.15">
      <c r="B210" s="18" t="s">
        <v>20</v>
      </c>
      <c r="C210" s="36" t="s">
        <v>21</v>
      </c>
      <c r="D210" s="16" t="s">
        <v>14</v>
      </c>
      <c r="E210" s="232">
        <f t="shared" si="7"/>
        <v>472.64400000000018</v>
      </c>
      <c r="F210" s="232">
        <v>394.59100000000018</v>
      </c>
      <c r="G210" s="232">
        <v>393.45100000000019</v>
      </c>
      <c r="H210" s="232">
        <v>1.1400000000000001</v>
      </c>
      <c r="I210" s="232">
        <v>384.14700000000022</v>
      </c>
      <c r="J210" s="232">
        <v>383.19500000000022</v>
      </c>
      <c r="K210" s="232">
        <v>0.95200000000000007</v>
      </c>
      <c r="L210" s="232">
        <v>10.443999999999999</v>
      </c>
      <c r="M210" s="232">
        <v>10.255999999999998</v>
      </c>
      <c r="N210" s="232">
        <v>0.188</v>
      </c>
      <c r="O210" s="232">
        <v>78.052999999999997</v>
      </c>
      <c r="P210" s="232">
        <v>12.755999999999998</v>
      </c>
      <c r="Q210" s="232">
        <v>65.296999999999997</v>
      </c>
      <c r="R210" s="237">
        <v>0</v>
      </c>
      <c r="S210" s="237">
        <v>0</v>
      </c>
      <c r="T210" s="237">
        <v>0</v>
      </c>
      <c r="U210" s="232">
        <v>4.0729999999999995</v>
      </c>
      <c r="V210" s="232">
        <v>0.66200000000000003</v>
      </c>
      <c r="W210" s="232">
        <v>3.4109999999999996</v>
      </c>
      <c r="X210" s="232">
        <v>73.98</v>
      </c>
      <c r="Y210" s="232">
        <v>12.093999999999998</v>
      </c>
      <c r="Z210" s="232">
        <v>61.886000000000003</v>
      </c>
      <c r="AA210" s="230">
        <v>0</v>
      </c>
      <c r="AB210" s="230">
        <v>0</v>
      </c>
      <c r="AC210" s="230">
        <v>0</v>
      </c>
      <c r="AD210" s="230">
        <v>0</v>
      </c>
      <c r="AE210" s="11"/>
    </row>
    <row r="211" spans="2:31" ht="17.25" customHeight="1" x14ac:dyDescent="0.15">
      <c r="B211" s="18"/>
      <c r="C211" s="4" t="s">
        <v>22</v>
      </c>
      <c r="D211" s="16" t="s">
        <v>13</v>
      </c>
      <c r="E211" s="232">
        <f t="shared" si="7"/>
        <v>2696.4799999999996</v>
      </c>
      <c r="F211" s="232">
        <v>1543.3</v>
      </c>
      <c r="G211" s="232">
        <v>1508.34</v>
      </c>
      <c r="H211" s="232">
        <v>34.96</v>
      </c>
      <c r="I211" s="232">
        <v>1446.6899999999998</v>
      </c>
      <c r="J211" s="232">
        <v>1430.6899999999998</v>
      </c>
      <c r="K211" s="232">
        <v>16</v>
      </c>
      <c r="L211" s="232">
        <v>96.609999999999985</v>
      </c>
      <c r="M211" s="232">
        <v>77.649999999999991</v>
      </c>
      <c r="N211" s="232">
        <v>18.96</v>
      </c>
      <c r="O211" s="232">
        <v>1101.8899999999996</v>
      </c>
      <c r="P211" s="232">
        <v>80.790000000000006</v>
      </c>
      <c r="Q211" s="232">
        <v>1021.0999999999996</v>
      </c>
      <c r="R211" s="232">
        <v>0</v>
      </c>
      <c r="S211" s="230">
        <v>0</v>
      </c>
      <c r="T211" s="232">
        <v>0</v>
      </c>
      <c r="U211" s="232">
        <v>58.149999999999991</v>
      </c>
      <c r="V211" s="232">
        <v>0</v>
      </c>
      <c r="W211" s="232">
        <v>58.149999999999991</v>
      </c>
      <c r="X211" s="232">
        <v>1043.7399999999996</v>
      </c>
      <c r="Y211" s="232">
        <v>80.790000000000006</v>
      </c>
      <c r="Z211" s="232">
        <v>962.94999999999959</v>
      </c>
      <c r="AA211" s="232">
        <v>51.289999999999992</v>
      </c>
      <c r="AB211" s="232">
        <v>30.79</v>
      </c>
      <c r="AC211" s="232">
        <v>20.499999999999996</v>
      </c>
      <c r="AD211" s="232">
        <v>0</v>
      </c>
      <c r="AE211" s="11"/>
    </row>
    <row r="212" spans="2:31" ht="17.25" customHeight="1" x14ac:dyDescent="0.15">
      <c r="B212" s="18"/>
      <c r="C212" s="36" t="s">
        <v>21</v>
      </c>
      <c r="D212" s="16" t="s">
        <v>14</v>
      </c>
      <c r="E212" s="232">
        <f t="shared" si="7"/>
        <v>638.03800000000001</v>
      </c>
      <c r="F212" s="232">
        <v>479.76199999999955</v>
      </c>
      <c r="G212" s="232">
        <v>476.41399999999953</v>
      </c>
      <c r="H212" s="232">
        <v>3.3479999999999999</v>
      </c>
      <c r="I212" s="232">
        <v>468.74099999999953</v>
      </c>
      <c r="J212" s="232">
        <v>467.27999999999952</v>
      </c>
      <c r="K212" s="232">
        <v>1.4609999999999996</v>
      </c>
      <c r="L212" s="232">
        <v>11.020999999999999</v>
      </c>
      <c r="M212" s="232">
        <v>9.1339999999999986</v>
      </c>
      <c r="N212" s="232">
        <v>1.887</v>
      </c>
      <c r="O212" s="232">
        <v>158.27600000000047</v>
      </c>
      <c r="P212" s="232">
        <v>20.405000000000005</v>
      </c>
      <c r="Q212" s="232">
        <v>137.87100000000046</v>
      </c>
      <c r="R212" s="232">
        <v>0</v>
      </c>
      <c r="S212" s="230">
        <v>0</v>
      </c>
      <c r="T212" s="232">
        <v>0</v>
      </c>
      <c r="U212" s="232">
        <v>5.282</v>
      </c>
      <c r="V212" s="232">
        <v>0</v>
      </c>
      <c r="W212" s="232">
        <v>5.282</v>
      </c>
      <c r="X212" s="232">
        <v>152.99400000000045</v>
      </c>
      <c r="Y212" s="232">
        <v>20.405000000000005</v>
      </c>
      <c r="Z212" s="232">
        <v>132.58900000000045</v>
      </c>
      <c r="AA212" s="230">
        <v>0</v>
      </c>
      <c r="AB212" s="230">
        <v>0</v>
      </c>
      <c r="AC212" s="230">
        <v>0</v>
      </c>
      <c r="AD212" s="230">
        <v>0</v>
      </c>
      <c r="AE212" s="11"/>
    </row>
    <row r="213" spans="2:31" ht="17.25" customHeight="1" x14ac:dyDescent="0.15">
      <c r="B213" s="17"/>
      <c r="C213" s="4" t="s">
        <v>15</v>
      </c>
      <c r="D213" s="16" t="s">
        <v>13</v>
      </c>
      <c r="E213" s="232">
        <f t="shared" si="7"/>
        <v>21724.000000000371</v>
      </c>
      <c r="F213" s="232">
        <v>10744.640000000169</v>
      </c>
      <c r="G213" s="232">
        <v>10681.740000000169</v>
      </c>
      <c r="H213" s="232">
        <v>62.9</v>
      </c>
      <c r="I213" s="232">
        <v>10592.600000000168</v>
      </c>
      <c r="J213" s="232">
        <v>10546.290000000168</v>
      </c>
      <c r="K213" s="232">
        <v>46.31</v>
      </c>
      <c r="L213" s="232">
        <v>152.03999999999996</v>
      </c>
      <c r="M213" s="232">
        <v>135.44999999999996</v>
      </c>
      <c r="N213" s="232">
        <v>16.589999999999996</v>
      </c>
      <c r="O213" s="232">
        <v>10510.7400000002</v>
      </c>
      <c r="P213" s="232">
        <v>877.5899999999981</v>
      </c>
      <c r="Q213" s="232">
        <v>9633.1500000002015</v>
      </c>
      <c r="R213" s="232">
        <v>0</v>
      </c>
      <c r="S213" s="232">
        <v>0</v>
      </c>
      <c r="T213" s="232">
        <v>0</v>
      </c>
      <c r="U213" s="232">
        <v>56.769999999999989</v>
      </c>
      <c r="V213" s="232">
        <v>23.959999999999994</v>
      </c>
      <c r="W213" s="232">
        <v>32.809999999999995</v>
      </c>
      <c r="X213" s="232">
        <v>10453.970000000199</v>
      </c>
      <c r="Y213" s="232">
        <v>853.62999999999806</v>
      </c>
      <c r="Z213" s="232">
        <v>9600.3400000002021</v>
      </c>
      <c r="AA213" s="232">
        <v>467.97000000000048</v>
      </c>
      <c r="AB213" s="232">
        <v>293.34000000000049</v>
      </c>
      <c r="AC213" s="232">
        <v>174.62999999999997</v>
      </c>
      <c r="AD213" s="232">
        <v>0.65</v>
      </c>
      <c r="AE213" s="11"/>
    </row>
    <row r="214" spans="2:31" ht="17.25" customHeight="1" x14ac:dyDescent="0.15">
      <c r="B214" s="18"/>
      <c r="C214" s="36"/>
      <c r="D214" s="16" t="s">
        <v>14</v>
      </c>
      <c r="E214" s="232">
        <f t="shared" si="7"/>
        <v>5164.7789999999341</v>
      </c>
      <c r="F214" s="232">
        <v>3625.3219999999619</v>
      </c>
      <c r="G214" s="232">
        <v>3617.6389999999619</v>
      </c>
      <c r="H214" s="232">
        <v>7.6829999999999981</v>
      </c>
      <c r="I214" s="232">
        <v>3601.7669999999621</v>
      </c>
      <c r="J214" s="232">
        <v>3595.7349999999619</v>
      </c>
      <c r="K214" s="232">
        <v>6.0319999999999974</v>
      </c>
      <c r="L214" s="232">
        <v>23.554999999999993</v>
      </c>
      <c r="M214" s="232">
        <v>21.903999999999993</v>
      </c>
      <c r="N214" s="232">
        <v>1.6510000000000002</v>
      </c>
      <c r="O214" s="232">
        <v>1539.4569999999721</v>
      </c>
      <c r="P214" s="232">
        <v>212.93700000000001</v>
      </c>
      <c r="Q214" s="232">
        <v>1326.5199999999722</v>
      </c>
      <c r="R214" s="232">
        <v>0</v>
      </c>
      <c r="S214" s="232">
        <v>0</v>
      </c>
      <c r="T214" s="232">
        <v>0</v>
      </c>
      <c r="U214" s="232">
        <v>7.2299999999999995</v>
      </c>
      <c r="V214" s="232">
        <v>3.9400000000000004</v>
      </c>
      <c r="W214" s="232">
        <v>3.2899999999999991</v>
      </c>
      <c r="X214" s="232">
        <v>1532.2269999999723</v>
      </c>
      <c r="Y214" s="232">
        <v>208.99700000000001</v>
      </c>
      <c r="Z214" s="232">
        <v>1323.2299999999723</v>
      </c>
      <c r="AA214" s="230">
        <v>0</v>
      </c>
      <c r="AB214" s="230">
        <v>0</v>
      </c>
      <c r="AC214" s="230">
        <v>0</v>
      </c>
      <c r="AD214" s="230">
        <v>0</v>
      </c>
      <c r="AE214" s="11"/>
    </row>
    <row r="215" spans="2:31" ht="17.25" customHeight="1" x14ac:dyDescent="0.15">
      <c r="B215" s="18" t="s">
        <v>443</v>
      </c>
      <c r="C215" s="4" t="s">
        <v>440</v>
      </c>
      <c r="D215" s="16" t="s">
        <v>13</v>
      </c>
      <c r="E215" s="232">
        <f t="shared" si="7"/>
        <v>1380.0899999999988</v>
      </c>
      <c r="F215" s="232">
        <v>1339.5099999999989</v>
      </c>
      <c r="G215" s="232">
        <v>1339.5099999999989</v>
      </c>
      <c r="H215" s="232">
        <v>0</v>
      </c>
      <c r="I215" s="232">
        <v>1339.5099999999989</v>
      </c>
      <c r="J215" s="232">
        <v>1339.5099999999989</v>
      </c>
      <c r="K215" s="232">
        <v>0</v>
      </c>
      <c r="L215" s="230">
        <v>0</v>
      </c>
      <c r="M215" s="230">
        <v>0</v>
      </c>
      <c r="N215" s="237">
        <v>0</v>
      </c>
      <c r="O215" s="232">
        <v>38.470000000000006</v>
      </c>
      <c r="P215" s="232">
        <v>0</v>
      </c>
      <c r="Q215" s="232">
        <v>38.470000000000006</v>
      </c>
      <c r="R215" s="237">
        <v>0</v>
      </c>
      <c r="S215" s="237">
        <v>0</v>
      </c>
      <c r="T215" s="237">
        <v>0</v>
      </c>
      <c r="U215" s="232">
        <v>1</v>
      </c>
      <c r="V215" s="232">
        <v>0</v>
      </c>
      <c r="W215" s="232">
        <v>1</v>
      </c>
      <c r="X215" s="232">
        <v>37.470000000000006</v>
      </c>
      <c r="Y215" s="232">
        <v>0</v>
      </c>
      <c r="Z215" s="232">
        <v>37.470000000000006</v>
      </c>
      <c r="AA215" s="232">
        <v>2.1100000000000003</v>
      </c>
      <c r="AB215" s="232">
        <v>1.61</v>
      </c>
      <c r="AC215" s="232">
        <v>0.5</v>
      </c>
      <c r="AD215" s="230">
        <v>0</v>
      </c>
      <c r="AE215" s="11"/>
    </row>
    <row r="216" spans="2:31" ht="17.25" customHeight="1" x14ac:dyDescent="0.15">
      <c r="B216" s="18"/>
      <c r="C216" s="36" t="s">
        <v>23</v>
      </c>
      <c r="D216" s="16" t="s">
        <v>14</v>
      </c>
      <c r="E216" s="232">
        <f t="shared" si="7"/>
        <v>397.34900000000022</v>
      </c>
      <c r="F216" s="232">
        <v>392.73500000000024</v>
      </c>
      <c r="G216" s="232">
        <v>392.73500000000024</v>
      </c>
      <c r="H216" s="232">
        <v>0</v>
      </c>
      <c r="I216" s="232">
        <v>392.73500000000024</v>
      </c>
      <c r="J216" s="232">
        <v>392.73500000000024</v>
      </c>
      <c r="K216" s="232">
        <v>0</v>
      </c>
      <c r="L216" s="230">
        <v>0</v>
      </c>
      <c r="M216" s="230">
        <v>0</v>
      </c>
      <c r="N216" s="237">
        <v>0</v>
      </c>
      <c r="O216" s="232">
        <v>4.6140000000000008</v>
      </c>
      <c r="P216" s="232">
        <v>0</v>
      </c>
      <c r="Q216" s="232">
        <v>4.6140000000000008</v>
      </c>
      <c r="R216" s="237">
        <v>0</v>
      </c>
      <c r="S216" s="237">
        <v>0</v>
      </c>
      <c r="T216" s="237">
        <v>0</v>
      </c>
      <c r="U216" s="232">
        <v>0.10199999999999999</v>
      </c>
      <c r="V216" s="232">
        <v>0</v>
      </c>
      <c r="W216" s="232">
        <v>0.10199999999999999</v>
      </c>
      <c r="X216" s="232">
        <v>4.5120000000000005</v>
      </c>
      <c r="Y216" s="232">
        <v>0</v>
      </c>
      <c r="Z216" s="232">
        <v>4.5120000000000005</v>
      </c>
      <c r="AA216" s="230">
        <v>0</v>
      </c>
      <c r="AB216" s="230">
        <v>0</v>
      </c>
      <c r="AC216" s="230">
        <v>0</v>
      </c>
      <c r="AD216" s="230">
        <v>0</v>
      </c>
      <c r="AE216" s="11"/>
    </row>
    <row r="217" spans="2:31" ht="17.25" customHeight="1" x14ac:dyDescent="0.15">
      <c r="B217" s="18" t="s">
        <v>444</v>
      </c>
      <c r="C217" s="4" t="s">
        <v>24</v>
      </c>
      <c r="D217" s="16" t="s">
        <v>13</v>
      </c>
      <c r="E217" s="232">
        <f t="shared" si="7"/>
        <v>1097.6900000000003</v>
      </c>
      <c r="F217" s="232">
        <v>590.94999999999993</v>
      </c>
      <c r="G217" s="232">
        <v>589.04</v>
      </c>
      <c r="H217" s="232">
        <v>1.9100000000000001</v>
      </c>
      <c r="I217" s="232">
        <v>587.21</v>
      </c>
      <c r="J217" s="232">
        <v>586.39</v>
      </c>
      <c r="K217" s="232">
        <v>0.82000000000000006</v>
      </c>
      <c r="L217" s="232">
        <v>3.74</v>
      </c>
      <c r="M217" s="232">
        <v>2.6500000000000004</v>
      </c>
      <c r="N217" s="237">
        <v>1.0900000000000001</v>
      </c>
      <c r="O217" s="232">
        <v>450.56000000000023</v>
      </c>
      <c r="P217" s="232">
        <v>33.669999999999995</v>
      </c>
      <c r="Q217" s="232">
        <v>416.89000000000021</v>
      </c>
      <c r="R217" s="237">
        <v>0</v>
      </c>
      <c r="S217" s="237">
        <v>0</v>
      </c>
      <c r="T217" s="237">
        <v>0</v>
      </c>
      <c r="U217" s="232">
        <v>0</v>
      </c>
      <c r="V217" s="232">
        <v>0</v>
      </c>
      <c r="W217" s="232">
        <v>0</v>
      </c>
      <c r="X217" s="232">
        <v>450.56000000000023</v>
      </c>
      <c r="Y217" s="232">
        <v>33.669999999999995</v>
      </c>
      <c r="Z217" s="232">
        <v>416.89000000000021</v>
      </c>
      <c r="AA217" s="232">
        <v>56.180000000000014</v>
      </c>
      <c r="AB217" s="232">
        <v>21.230000000000004</v>
      </c>
      <c r="AC217" s="232">
        <v>34.95000000000001</v>
      </c>
      <c r="AD217" s="230">
        <v>0</v>
      </c>
      <c r="AE217" s="11"/>
    </row>
    <row r="218" spans="2:31" ht="17.25" customHeight="1" x14ac:dyDescent="0.15">
      <c r="B218" s="18"/>
      <c r="C218" s="36" t="s">
        <v>21</v>
      </c>
      <c r="D218" s="16" t="s">
        <v>14</v>
      </c>
      <c r="E218" s="232">
        <f t="shared" si="7"/>
        <v>265.08699999999988</v>
      </c>
      <c r="F218" s="232">
        <v>200.87199999999987</v>
      </c>
      <c r="G218" s="232">
        <v>200.65799999999987</v>
      </c>
      <c r="H218" s="232">
        <v>0.214</v>
      </c>
      <c r="I218" s="232">
        <v>200.30799999999988</v>
      </c>
      <c r="J218" s="232">
        <v>200.19999999999987</v>
      </c>
      <c r="K218" s="232">
        <v>0.108</v>
      </c>
      <c r="L218" s="232">
        <v>0.56400000000000006</v>
      </c>
      <c r="M218" s="232">
        <v>0.45800000000000002</v>
      </c>
      <c r="N218" s="232">
        <v>0.106</v>
      </c>
      <c r="O218" s="232">
        <v>64.215000000000018</v>
      </c>
      <c r="P218" s="232">
        <v>8.3360000000000003</v>
      </c>
      <c r="Q218" s="232">
        <v>55.879000000000012</v>
      </c>
      <c r="R218" s="237">
        <v>0</v>
      </c>
      <c r="S218" s="237">
        <v>0</v>
      </c>
      <c r="T218" s="237">
        <v>0</v>
      </c>
      <c r="U218" s="232">
        <v>0</v>
      </c>
      <c r="V218" s="232">
        <v>0</v>
      </c>
      <c r="W218" s="232">
        <v>0</v>
      </c>
      <c r="X218" s="232">
        <v>64.215000000000018</v>
      </c>
      <c r="Y218" s="232">
        <v>8.3360000000000003</v>
      </c>
      <c r="Z218" s="232">
        <v>55.879000000000012</v>
      </c>
      <c r="AA218" s="230">
        <v>0</v>
      </c>
      <c r="AB218" s="230">
        <v>0</v>
      </c>
      <c r="AC218" s="230">
        <v>0</v>
      </c>
      <c r="AD218" s="230">
        <v>0</v>
      </c>
      <c r="AE218" s="11"/>
    </row>
    <row r="219" spans="2:31" ht="17.25" customHeight="1" x14ac:dyDescent="0.15">
      <c r="B219" s="18" t="s">
        <v>20</v>
      </c>
      <c r="C219" s="4" t="s">
        <v>25</v>
      </c>
      <c r="D219" s="16" t="s">
        <v>13</v>
      </c>
      <c r="E219" s="232">
        <f t="shared" si="7"/>
        <v>1538.6099999999997</v>
      </c>
      <c r="F219" s="232">
        <v>542.19999999999982</v>
      </c>
      <c r="G219" s="232">
        <v>531.2199999999998</v>
      </c>
      <c r="H219" s="232">
        <v>10.98</v>
      </c>
      <c r="I219" s="232">
        <v>503.45999999999975</v>
      </c>
      <c r="J219" s="232">
        <v>497.57999999999976</v>
      </c>
      <c r="K219" s="232">
        <v>5.88</v>
      </c>
      <c r="L219" s="232">
        <v>38.74</v>
      </c>
      <c r="M219" s="232">
        <v>33.64</v>
      </c>
      <c r="N219" s="232">
        <v>5.0999999999999996</v>
      </c>
      <c r="O219" s="232">
        <v>971.21999999999969</v>
      </c>
      <c r="P219" s="232">
        <v>74.659999999999982</v>
      </c>
      <c r="Q219" s="232">
        <v>896.55999999999972</v>
      </c>
      <c r="R219" s="237">
        <v>0</v>
      </c>
      <c r="S219" s="237">
        <v>0</v>
      </c>
      <c r="T219" s="237">
        <v>0</v>
      </c>
      <c r="U219" s="232">
        <v>0</v>
      </c>
      <c r="V219" s="232">
        <v>0</v>
      </c>
      <c r="W219" s="232">
        <v>0</v>
      </c>
      <c r="X219" s="232">
        <v>971.21999999999969</v>
      </c>
      <c r="Y219" s="232">
        <v>74.659999999999982</v>
      </c>
      <c r="Z219" s="232">
        <v>896.55999999999972</v>
      </c>
      <c r="AA219" s="232">
        <v>25.189999999999998</v>
      </c>
      <c r="AB219" s="232">
        <v>13.829999999999998</v>
      </c>
      <c r="AC219" s="232">
        <v>11.36</v>
      </c>
      <c r="AD219" s="230">
        <v>0</v>
      </c>
      <c r="AE219" s="11"/>
    </row>
    <row r="220" spans="2:31" ht="17.25" customHeight="1" x14ac:dyDescent="0.15">
      <c r="B220" s="18"/>
      <c r="C220" s="36" t="s">
        <v>26</v>
      </c>
      <c r="D220" s="16" t="s">
        <v>14</v>
      </c>
      <c r="E220" s="232">
        <f t="shared" si="7"/>
        <v>319.68600000000004</v>
      </c>
      <c r="F220" s="232">
        <v>173.54699999999991</v>
      </c>
      <c r="G220" s="232">
        <v>172.23699999999991</v>
      </c>
      <c r="H220" s="232">
        <v>1.31</v>
      </c>
      <c r="I220" s="232">
        <v>167.93899999999991</v>
      </c>
      <c r="J220" s="232">
        <v>167.12999999999991</v>
      </c>
      <c r="K220" s="232">
        <v>0.80900000000000005</v>
      </c>
      <c r="L220" s="232">
        <v>5.6080000000000014</v>
      </c>
      <c r="M220" s="232">
        <v>5.1070000000000011</v>
      </c>
      <c r="N220" s="232">
        <v>0.501</v>
      </c>
      <c r="O220" s="232">
        <v>146.1390000000001</v>
      </c>
      <c r="P220" s="232">
        <v>18.559999999999999</v>
      </c>
      <c r="Q220" s="232">
        <v>127.57900000000011</v>
      </c>
      <c r="R220" s="237">
        <v>0</v>
      </c>
      <c r="S220" s="237">
        <v>0</v>
      </c>
      <c r="T220" s="237">
        <v>0</v>
      </c>
      <c r="U220" s="232">
        <v>0</v>
      </c>
      <c r="V220" s="232">
        <v>0</v>
      </c>
      <c r="W220" s="232">
        <v>0</v>
      </c>
      <c r="X220" s="232">
        <v>146.1390000000001</v>
      </c>
      <c r="Y220" s="232">
        <v>18.559999999999999</v>
      </c>
      <c r="Z220" s="232">
        <v>127.57900000000011</v>
      </c>
      <c r="AA220" s="230">
        <v>0</v>
      </c>
      <c r="AB220" s="230">
        <v>0</v>
      </c>
      <c r="AC220" s="230">
        <v>0</v>
      </c>
      <c r="AD220" s="230">
        <v>0</v>
      </c>
      <c r="AE220" s="11"/>
    </row>
    <row r="221" spans="2:31" ht="17.25" customHeight="1" x14ac:dyDescent="0.15">
      <c r="B221" s="18"/>
      <c r="C221" s="4" t="s">
        <v>27</v>
      </c>
      <c r="D221" s="16" t="s">
        <v>13</v>
      </c>
      <c r="E221" s="232">
        <f t="shared" si="7"/>
        <v>17707.610000000375</v>
      </c>
      <c r="F221" s="232">
        <v>8271.9800000001705</v>
      </c>
      <c r="G221" s="232">
        <v>8221.9700000001703</v>
      </c>
      <c r="H221" s="232">
        <v>50.01</v>
      </c>
      <c r="I221" s="232">
        <v>8162.4200000001701</v>
      </c>
      <c r="J221" s="232">
        <v>8122.8100000001705</v>
      </c>
      <c r="K221" s="232">
        <v>39.61</v>
      </c>
      <c r="L221" s="232">
        <v>109.55999999999997</v>
      </c>
      <c r="M221" s="232">
        <v>99.159999999999968</v>
      </c>
      <c r="N221" s="232">
        <v>10.399999999999999</v>
      </c>
      <c r="O221" s="232">
        <v>9050.4900000001999</v>
      </c>
      <c r="P221" s="232">
        <v>769.25999999999817</v>
      </c>
      <c r="Q221" s="232">
        <v>8281.2300000002015</v>
      </c>
      <c r="R221" s="232">
        <v>0</v>
      </c>
      <c r="S221" s="232">
        <v>0</v>
      </c>
      <c r="T221" s="232">
        <v>0</v>
      </c>
      <c r="U221" s="232">
        <v>55.769999999999989</v>
      </c>
      <c r="V221" s="232">
        <v>23.959999999999994</v>
      </c>
      <c r="W221" s="232">
        <v>31.809999999999995</v>
      </c>
      <c r="X221" s="232">
        <v>8994.7200000001994</v>
      </c>
      <c r="Y221" s="232">
        <v>745.29999999999814</v>
      </c>
      <c r="Z221" s="232">
        <v>8249.420000000202</v>
      </c>
      <c r="AA221" s="232">
        <v>384.49000000000046</v>
      </c>
      <c r="AB221" s="232">
        <v>256.67000000000047</v>
      </c>
      <c r="AC221" s="232">
        <v>127.81999999999996</v>
      </c>
      <c r="AD221" s="232">
        <v>0.65</v>
      </c>
      <c r="AE221" s="11"/>
    </row>
    <row r="222" spans="2:31" ht="17.25" customHeight="1" thickBot="1" x14ac:dyDescent="0.2">
      <c r="B222" s="18"/>
      <c r="C222" s="36" t="s">
        <v>21</v>
      </c>
      <c r="D222" s="16" t="s">
        <v>14</v>
      </c>
      <c r="E222" s="232">
        <f t="shared" si="7"/>
        <v>4182.6569999999338</v>
      </c>
      <c r="F222" s="232">
        <v>2858.1679999999619</v>
      </c>
      <c r="G222" s="232">
        <v>2852.0089999999618</v>
      </c>
      <c r="H222" s="232">
        <v>6.158999999999998</v>
      </c>
      <c r="I222" s="232">
        <v>2840.7849999999617</v>
      </c>
      <c r="J222" s="232">
        <v>2835.6699999999619</v>
      </c>
      <c r="K222" s="232">
        <v>5.1149999999999975</v>
      </c>
      <c r="L222" s="232">
        <v>17.382999999999992</v>
      </c>
      <c r="M222" s="232">
        <v>16.338999999999992</v>
      </c>
      <c r="N222" s="232">
        <v>1.0440000000000003</v>
      </c>
      <c r="O222" s="232">
        <v>1324.4889999999723</v>
      </c>
      <c r="P222" s="232">
        <v>186.04100000000003</v>
      </c>
      <c r="Q222" s="232">
        <v>1138.4479999999724</v>
      </c>
      <c r="R222" s="232">
        <v>0</v>
      </c>
      <c r="S222" s="232">
        <v>0</v>
      </c>
      <c r="T222" s="232">
        <v>0</v>
      </c>
      <c r="U222" s="232">
        <v>7.1280000000000001</v>
      </c>
      <c r="V222" s="232">
        <v>3.9400000000000004</v>
      </c>
      <c r="W222" s="232">
        <v>3.1879999999999993</v>
      </c>
      <c r="X222" s="232">
        <v>1317.3609999999724</v>
      </c>
      <c r="Y222" s="232">
        <v>182.10100000000003</v>
      </c>
      <c r="Z222" s="232">
        <v>1135.2599999999723</v>
      </c>
      <c r="AA222" s="230">
        <v>0</v>
      </c>
      <c r="AB222" s="230">
        <v>0</v>
      </c>
      <c r="AC222" s="230">
        <v>0</v>
      </c>
      <c r="AD222" s="230">
        <v>0</v>
      </c>
      <c r="AE222" s="11"/>
    </row>
    <row r="223" spans="2:31" ht="17.25" customHeight="1" x14ac:dyDescent="0.15">
      <c r="B223" s="6" t="s">
        <v>327</v>
      </c>
      <c r="C223" s="6" t="s">
        <v>328</v>
      </c>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5" spans="2:31" s="33" customFormat="1" ht="17.25" customHeight="1" x14ac:dyDescent="0.15">
      <c r="B225" s="33" t="s">
        <v>550</v>
      </c>
    </row>
    <row r="226" spans="2:31" ht="17.25" customHeight="1" thickBot="1" x14ac:dyDescent="0.2">
      <c r="C226" s="2"/>
      <c r="D226" s="2"/>
      <c r="E226" s="2"/>
      <c r="F226" s="2"/>
      <c r="G226" s="2"/>
      <c r="H226" s="2"/>
      <c r="I226" s="2"/>
      <c r="J226" s="2"/>
      <c r="K226" s="2"/>
      <c r="L226" s="2"/>
      <c r="M226" s="2"/>
      <c r="N226" s="2"/>
      <c r="O226" s="2"/>
      <c r="P226" s="2"/>
      <c r="Q226" s="2"/>
      <c r="R226" s="2"/>
      <c r="S226" s="2"/>
      <c r="T226" s="2"/>
      <c r="U226" s="2"/>
      <c r="V226" s="2"/>
      <c r="W226" s="2"/>
      <c r="X226" s="2"/>
      <c r="Y226" s="2"/>
      <c r="Z226" s="2"/>
      <c r="AA226" s="2" t="s">
        <v>28</v>
      </c>
      <c r="AB226" s="2"/>
      <c r="AC226" s="2"/>
      <c r="AD226" s="2"/>
    </row>
    <row r="227" spans="2:31" ht="17.25" customHeight="1" x14ac:dyDescent="0.15">
      <c r="B227" s="5"/>
      <c r="C227" s="6"/>
      <c r="D227" s="6"/>
      <c r="E227" s="7"/>
      <c r="F227" s="8" t="s">
        <v>0</v>
      </c>
      <c r="G227" s="9"/>
      <c r="H227" s="9"/>
      <c r="I227" s="9"/>
      <c r="J227" s="9"/>
      <c r="K227" s="9"/>
      <c r="L227" s="9"/>
      <c r="M227" s="9"/>
      <c r="N227" s="9"/>
      <c r="O227" s="9"/>
      <c r="P227" s="9"/>
      <c r="Q227" s="9"/>
      <c r="R227" s="9"/>
      <c r="S227" s="9"/>
      <c r="T227" s="9"/>
      <c r="U227" s="9"/>
      <c r="V227" s="9"/>
      <c r="W227" s="9"/>
      <c r="X227" s="9"/>
      <c r="Y227" s="9"/>
      <c r="Z227" s="9"/>
      <c r="AA227" s="8" t="s">
        <v>208</v>
      </c>
      <c r="AB227" s="9"/>
      <c r="AC227" s="9"/>
      <c r="AD227" s="7"/>
      <c r="AE227" s="11"/>
    </row>
    <row r="228" spans="2:31" ht="17.25" customHeight="1" x14ac:dyDescent="0.15">
      <c r="B228" s="1" t="s">
        <v>1</v>
      </c>
      <c r="C228" s="2"/>
      <c r="D228" s="2"/>
      <c r="E228" s="12" t="s">
        <v>2</v>
      </c>
      <c r="F228" s="13" t="s">
        <v>3</v>
      </c>
      <c r="G228" s="14"/>
      <c r="H228" s="14"/>
      <c r="I228" s="14"/>
      <c r="J228" s="14"/>
      <c r="K228" s="14"/>
      <c r="L228" s="14"/>
      <c r="M228" s="14"/>
      <c r="N228" s="14"/>
      <c r="O228" s="13" t="s">
        <v>4</v>
      </c>
      <c r="P228" s="14"/>
      <c r="Q228" s="14"/>
      <c r="R228" s="14"/>
      <c r="S228" s="14"/>
      <c r="T228" s="14"/>
      <c r="U228" s="14"/>
      <c r="V228" s="14"/>
      <c r="W228" s="14"/>
      <c r="X228" s="14"/>
      <c r="Y228" s="14"/>
      <c r="Z228" s="14"/>
      <c r="AA228" s="16"/>
      <c r="AB228" s="16"/>
      <c r="AC228" s="16"/>
      <c r="AD228" s="12" t="s">
        <v>205</v>
      </c>
      <c r="AE228" s="11"/>
    </row>
    <row r="229" spans="2:31" ht="17.25" customHeight="1" x14ac:dyDescent="0.15">
      <c r="B229" s="1"/>
      <c r="C229" s="2"/>
      <c r="D229" s="2"/>
      <c r="E229" s="12"/>
      <c r="F229" s="13" t="s">
        <v>5</v>
      </c>
      <c r="G229" s="14"/>
      <c r="H229" s="14"/>
      <c r="I229" s="13" t="s">
        <v>6</v>
      </c>
      <c r="J229" s="14"/>
      <c r="K229" s="14"/>
      <c r="L229" s="13" t="s">
        <v>7</v>
      </c>
      <c r="M229" s="14"/>
      <c r="N229" s="14"/>
      <c r="O229" s="13" t="s">
        <v>8</v>
      </c>
      <c r="P229" s="14"/>
      <c r="Q229" s="14"/>
      <c r="R229" s="13" t="s">
        <v>6</v>
      </c>
      <c r="S229" s="14"/>
      <c r="T229" s="14"/>
      <c r="U229" s="13" t="s">
        <v>7</v>
      </c>
      <c r="V229" s="14"/>
      <c r="W229" s="14"/>
      <c r="X229" s="13" t="s">
        <v>9</v>
      </c>
      <c r="Y229" s="14"/>
      <c r="Z229" s="14"/>
      <c r="AA229" s="12" t="s">
        <v>2</v>
      </c>
      <c r="AB229" s="37" t="s">
        <v>206</v>
      </c>
      <c r="AC229" s="37" t="s">
        <v>207</v>
      </c>
      <c r="AD229" s="12"/>
      <c r="AE229" s="11"/>
    </row>
    <row r="230" spans="2:31" ht="17.25" customHeight="1" x14ac:dyDescent="0.15">
      <c r="B230" s="11"/>
      <c r="E230" s="15"/>
      <c r="F230" s="16" t="s">
        <v>2</v>
      </c>
      <c r="G230" s="16" t="s">
        <v>10</v>
      </c>
      <c r="H230" s="16" t="s">
        <v>11</v>
      </c>
      <c r="I230" s="16" t="s">
        <v>2</v>
      </c>
      <c r="J230" s="16" t="s">
        <v>10</v>
      </c>
      <c r="K230" s="16" t="s">
        <v>11</v>
      </c>
      <c r="L230" s="16" t="s">
        <v>2</v>
      </c>
      <c r="M230" s="16" t="s">
        <v>10</v>
      </c>
      <c r="N230" s="16" t="s">
        <v>11</v>
      </c>
      <c r="O230" s="16" t="s">
        <v>2</v>
      </c>
      <c r="P230" s="41" t="s">
        <v>10</v>
      </c>
      <c r="Q230" s="42" t="s">
        <v>11</v>
      </c>
      <c r="R230" s="16" t="s">
        <v>2</v>
      </c>
      <c r="S230" s="16" t="s">
        <v>10</v>
      </c>
      <c r="T230" s="16" t="s">
        <v>11</v>
      </c>
      <c r="U230" s="16" t="s">
        <v>2</v>
      </c>
      <c r="V230" s="16" t="s">
        <v>10</v>
      </c>
      <c r="W230" s="16" t="s">
        <v>11</v>
      </c>
      <c r="X230" s="16" t="s">
        <v>2</v>
      </c>
      <c r="Y230" s="16" t="s">
        <v>10</v>
      </c>
      <c r="Z230" s="16" t="s">
        <v>11</v>
      </c>
      <c r="AA230" s="15"/>
      <c r="AB230" s="15"/>
      <c r="AC230" s="15"/>
      <c r="AD230" s="15"/>
      <c r="AE230" s="11"/>
    </row>
    <row r="231" spans="2:31" ht="17.25" customHeight="1" x14ac:dyDescent="0.15">
      <c r="B231" s="45" t="s">
        <v>12</v>
      </c>
      <c r="C231" s="14"/>
      <c r="D231" s="16" t="s">
        <v>13</v>
      </c>
      <c r="E231" s="232">
        <f t="shared" ref="E231:E250" si="8">F231+O231+AA231+AD231</f>
        <v>25876.440000000563</v>
      </c>
      <c r="F231" s="232">
        <v>14295.32000000038</v>
      </c>
      <c r="G231" s="232">
        <v>14104.66000000038</v>
      </c>
      <c r="H231" s="232">
        <v>190.65999999999994</v>
      </c>
      <c r="I231" s="232">
        <v>13887.350000000381</v>
      </c>
      <c r="J231" s="232">
        <v>13790.940000000381</v>
      </c>
      <c r="K231" s="232">
        <v>96.409999999999968</v>
      </c>
      <c r="L231" s="232">
        <v>407.9699999999998</v>
      </c>
      <c r="M231" s="232">
        <v>313.7199999999998</v>
      </c>
      <c r="N231" s="232">
        <v>94.249999999999972</v>
      </c>
      <c r="O231" s="232">
        <v>11352.090000000186</v>
      </c>
      <c r="P231" s="232">
        <v>1260.7499999999966</v>
      </c>
      <c r="Q231" s="232">
        <v>10091.340000000189</v>
      </c>
      <c r="R231" s="232">
        <v>0</v>
      </c>
      <c r="S231" s="232">
        <v>0</v>
      </c>
      <c r="T231" s="232">
        <v>0</v>
      </c>
      <c r="U231" s="232">
        <v>96.43</v>
      </c>
      <c r="V231" s="232">
        <v>30.21</v>
      </c>
      <c r="W231" s="232">
        <v>66.22</v>
      </c>
      <c r="X231" s="232">
        <v>11255.660000000187</v>
      </c>
      <c r="Y231" s="232">
        <v>1230.5399999999966</v>
      </c>
      <c r="Z231" s="232">
        <v>10025.12000000019</v>
      </c>
      <c r="AA231" s="232">
        <v>229.03</v>
      </c>
      <c r="AB231" s="232">
        <v>97.27000000000001</v>
      </c>
      <c r="AC231" s="232">
        <v>131.76</v>
      </c>
      <c r="AD231" s="232">
        <v>0</v>
      </c>
      <c r="AE231" s="11"/>
    </row>
    <row r="232" spans="2:31" ht="17.25" customHeight="1" x14ac:dyDescent="0.15">
      <c r="B232" s="18"/>
      <c r="D232" s="16" t="s">
        <v>14</v>
      </c>
      <c r="E232" s="232">
        <f t="shared" si="8"/>
        <v>5799.3799999999592</v>
      </c>
      <c r="F232" s="232">
        <v>4079.3559999999866</v>
      </c>
      <c r="G232" s="232">
        <v>4057.2919999999867</v>
      </c>
      <c r="H232" s="232">
        <v>22.063999999999975</v>
      </c>
      <c r="I232" s="232">
        <v>4040.772999999987</v>
      </c>
      <c r="J232" s="232">
        <v>4027.9909999999868</v>
      </c>
      <c r="K232" s="232">
        <v>12.781999999999986</v>
      </c>
      <c r="L232" s="232">
        <v>38.582999999999977</v>
      </c>
      <c r="M232" s="232">
        <v>29.300999999999988</v>
      </c>
      <c r="N232" s="232">
        <v>9.2819999999999894</v>
      </c>
      <c r="O232" s="232">
        <v>1720.0239999999726</v>
      </c>
      <c r="P232" s="232">
        <v>305.86799999999999</v>
      </c>
      <c r="Q232" s="232">
        <v>1414.1559999999727</v>
      </c>
      <c r="R232" s="232">
        <v>0</v>
      </c>
      <c r="S232" s="232">
        <v>0</v>
      </c>
      <c r="T232" s="232">
        <v>0</v>
      </c>
      <c r="U232" s="232">
        <v>12.06</v>
      </c>
      <c r="V232" s="232">
        <v>5.4220000000000015</v>
      </c>
      <c r="W232" s="232">
        <v>6.637999999999999</v>
      </c>
      <c r="X232" s="232">
        <v>1707.9639999999727</v>
      </c>
      <c r="Y232" s="232">
        <v>300.44599999999997</v>
      </c>
      <c r="Z232" s="232">
        <v>1407.5179999999727</v>
      </c>
      <c r="AA232" s="230">
        <v>0</v>
      </c>
      <c r="AB232" s="230">
        <v>0</v>
      </c>
      <c r="AC232" s="230">
        <v>0</v>
      </c>
      <c r="AD232" s="230">
        <v>0</v>
      </c>
      <c r="AE232" s="11"/>
    </row>
    <row r="233" spans="2:31" ht="17.25" customHeight="1" x14ac:dyDescent="0.15">
      <c r="B233" s="17"/>
      <c r="C233" s="4" t="s">
        <v>15</v>
      </c>
      <c r="D233" s="16" t="s">
        <v>13</v>
      </c>
      <c r="E233" s="232">
        <f t="shared" si="8"/>
        <v>6630.1699999999964</v>
      </c>
      <c r="F233" s="232">
        <v>5110.8599999999969</v>
      </c>
      <c r="G233" s="232">
        <v>5066.3399999999974</v>
      </c>
      <c r="H233" s="232">
        <v>44.519999999999982</v>
      </c>
      <c r="I233" s="232">
        <v>4985.7999999999975</v>
      </c>
      <c r="J233" s="232">
        <v>4957.6799999999976</v>
      </c>
      <c r="K233" s="232">
        <v>28.119999999999983</v>
      </c>
      <c r="L233" s="232">
        <v>125.06</v>
      </c>
      <c r="M233" s="232">
        <v>108.66</v>
      </c>
      <c r="N233" s="232">
        <v>16.399999999999999</v>
      </c>
      <c r="O233" s="232">
        <v>1408.9099999999994</v>
      </c>
      <c r="P233" s="232">
        <v>192.57000000000002</v>
      </c>
      <c r="Q233" s="232">
        <v>1216.3399999999995</v>
      </c>
      <c r="R233" s="232">
        <v>0</v>
      </c>
      <c r="S233" s="237">
        <v>0</v>
      </c>
      <c r="T233" s="232">
        <v>0</v>
      </c>
      <c r="U233" s="232">
        <v>13.060000000000002</v>
      </c>
      <c r="V233" s="232">
        <v>4.53</v>
      </c>
      <c r="W233" s="232">
        <v>8.5300000000000011</v>
      </c>
      <c r="X233" s="232">
        <v>1395.8499999999995</v>
      </c>
      <c r="Y233" s="232">
        <v>188.04000000000002</v>
      </c>
      <c r="Z233" s="232">
        <v>1207.8099999999995</v>
      </c>
      <c r="AA233" s="232">
        <v>110.40000000000002</v>
      </c>
      <c r="AB233" s="232">
        <v>58.540000000000006</v>
      </c>
      <c r="AC233" s="232">
        <v>51.860000000000014</v>
      </c>
      <c r="AD233" s="232">
        <v>0</v>
      </c>
      <c r="AE233" s="11"/>
    </row>
    <row r="234" spans="2:31" ht="17.25" customHeight="1" x14ac:dyDescent="0.15">
      <c r="B234" s="18" t="s">
        <v>16</v>
      </c>
      <c r="C234" s="36"/>
      <c r="D234" s="16" t="s">
        <v>14</v>
      </c>
      <c r="E234" s="232">
        <f t="shared" si="8"/>
        <v>1494.8260000000016</v>
      </c>
      <c r="F234" s="232">
        <v>1281.5890000000015</v>
      </c>
      <c r="G234" s="232">
        <v>1278.3530000000014</v>
      </c>
      <c r="H234" s="232">
        <v>3.2360000000000007</v>
      </c>
      <c r="I234" s="232">
        <v>1269.2360000000015</v>
      </c>
      <c r="J234" s="232">
        <v>1267.4330000000014</v>
      </c>
      <c r="K234" s="232">
        <v>1.8030000000000008</v>
      </c>
      <c r="L234" s="232">
        <v>12.352999999999998</v>
      </c>
      <c r="M234" s="232">
        <v>10.919999999999998</v>
      </c>
      <c r="N234" s="232">
        <v>1.4329999999999998</v>
      </c>
      <c r="O234" s="232">
        <v>213.23699999999999</v>
      </c>
      <c r="P234" s="232">
        <v>46.933999999999997</v>
      </c>
      <c r="Q234" s="232">
        <v>166.303</v>
      </c>
      <c r="R234" s="232">
        <v>0</v>
      </c>
      <c r="S234" s="237">
        <v>0</v>
      </c>
      <c r="T234" s="232">
        <v>0</v>
      </c>
      <c r="U234" s="232">
        <v>1.6</v>
      </c>
      <c r="V234" s="232">
        <v>0.7350000000000001</v>
      </c>
      <c r="W234" s="232">
        <v>0.86499999999999999</v>
      </c>
      <c r="X234" s="232">
        <v>211.637</v>
      </c>
      <c r="Y234" s="232">
        <v>46.198999999999998</v>
      </c>
      <c r="Z234" s="232">
        <v>165.43799999999999</v>
      </c>
      <c r="AA234" s="230">
        <v>0</v>
      </c>
      <c r="AB234" s="230">
        <v>0</v>
      </c>
      <c r="AC234" s="230">
        <v>0</v>
      </c>
      <c r="AD234" s="230">
        <v>0</v>
      </c>
      <c r="AE234" s="11"/>
    </row>
    <row r="235" spans="2:31" ht="17.25" customHeight="1" x14ac:dyDescent="0.15">
      <c r="B235" s="18"/>
      <c r="C235" s="4" t="s">
        <v>17</v>
      </c>
      <c r="D235" s="16" t="s">
        <v>13</v>
      </c>
      <c r="E235" s="232">
        <f t="shared" si="8"/>
        <v>3345.5000000000014</v>
      </c>
      <c r="F235" s="232">
        <v>3246.9100000000017</v>
      </c>
      <c r="G235" s="232">
        <v>3234.0600000000018</v>
      </c>
      <c r="H235" s="232">
        <v>12.85</v>
      </c>
      <c r="I235" s="232">
        <v>3243.8200000000015</v>
      </c>
      <c r="J235" s="232">
        <v>3230.9700000000016</v>
      </c>
      <c r="K235" s="232">
        <v>12.85</v>
      </c>
      <c r="L235" s="232">
        <v>3.0900000000000003</v>
      </c>
      <c r="M235" s="232">
        <v>3.0900000000000003</v>
      </c>
      <c r="N235" s="230">
        <v>0</v>
      </c>
      <c r="O235" s="232">
        <v>50.739999999999995</v>
      </c>
      <c r="P235" s="232">
        <v>0.8</v>
      </c>
      <c r="Q235" s="232">
        <v>49.94</v>
      </c>
      <c r="R235" s="237">
        <v>0</v>
      </c>
      <c r="S235" s="237">
        <v>0</v>
      </c>
      <c r="T235" s="232">
        <v>0</v>
      </c>
      <c r="U235" s="232">
        <v>0</v>
      </c>
      <c r="V235" s="232">
        <v>0</v>
      </c>
      <c r="W235" s="232">
        <v>0</v>
      </c>
      <c r="X235" s="232">
        <v>50.739999999999995</v>
      </c>
      <c r="Y235" s="232">
        <v>0.8</v>
      </c>
      <c r="Z235" s="232">
        <v>49.94</v>
      </c>
      <c r="AA235" s="232">
        <v>47.850000000000009</v>
      </c>
      <c r="AB235" s="232">
        <v>18.84</v>
      </c>
      <c r="AC235" s="232">
        <v>29.010000000000012</v>
      </c>
      <c r="AD235" s="230">
        <v>0</v>
      </c>
      <c r="AE235" s="11"/>
    </row>
    <row r="236" spans="2:31" ht="17.25" customHeight="1" x14ac:dyDescent="0.15">
      <c r="B236" s="18" t="s">
        <v>18</v>
      </c>
      <c r="C236" s="36"/>
      <c r="D236" s="16" t="s">
        <v>14</v>
      </c>
      <c r="E236" s="232">
        <f t="shared" si="8"/>
        <v>801.26000000000113</v>
      </c>
      <c r="F236" s="232">
        <v>794.86100000000113</v>
      </c>
      <c r="G236" s="232">
        <v>794.44800000000112</v>
      </c>
      <c r="H236" s="232">
        <v>0.4130000000000002</v>
      </c>
      <c r="I236" s="232">
        <v>794.08900000000108</v>
      </c>
      <c r="J236" s="232">
        <v>793.67600000000107</v>
      </c>
      <c r="K236" s="232">
        <v>0.4130000000000002</v>
      </c>
      <c r="L236" s="232">
        <v>0.77200000000000002</v>
      </c>
      <c r="M236" s="232">
        <v>0.77200000000000002</v>
      </c>
      <c r="N236" s="230">
        <v>0</v>
      </c>
      <c r="O236" s="232">
        <v>6.399</v>
      </c>
      <c r="P236" s="232">
        <v>0.16</v>
      </c>
      <c r="Q236" s="232">
        <v>6.2389999999999999</v>
      </c>
      <c r="R236" s="237">
        <v>0</v>
      </c>
      <c r="S236" s="237">
        <v>0</v>
      </c>
      <c r="T236" s="237">
        <v>0</v>
      </c>
      <c r="U236" s="232">
        <v>0</v>
      </c>
      <c r="V236" s="232">
        <v>0</v>
      </c>
      <c r="W236" s="232">
        <v>0</v>
      </c>
      <c r="X236" s="232">
        <v>6.399</v>
      </c>
      <c r="Y236" s="232">
        <v>0.16</v>
      </c>
      <c r="Z236" s="232">
        <v>6.2389999999999999</v>
      </c>
      <c r="AA236" s="230">
        <v>0</v>
      </c>
      <c r="AB236" s="230">
        <v>0</v>
      </c>
      <c r="AC236" s="230">
        <v>0</v>
      </c>
      <c r="AD236" s="230">
        <v>0</v>
      </c>
      <c r="AE236" s="11"/>
    </row>
    <row r="237" spans="2:31" ht="17.25" customHeight="1" x14ac:dyDescent="0.15">
      <c r="B237" s="18"/>
      <c r="C237" s="4" t="s">
        <v>19</v>
      </c>
      <c r="D237" s="16" t="s">
        <v>13</v>
      </c>
      <c r="E237" s="232">
        <f t="shared" si="8"/>
        <v>1114.0199999999982</v>
      </c>
      <c r="F237" s="232">
        <v>640.01999999999873</v>
      </c>
      <c r="G237" s="232">
        <v>625.84999999999877</v>
      </c>
      <c r="H237" s="232">
        <v>14.16999999999998</v>
      </c>
      <c r="I237" s="232">
        <v>599.8199999999988</v>
      </c>
      <c r="J237" s="232">
        <v>590.6899999999988</v>
      </c>
      <c r="K237" s="232">
        <v>9.1299999999999848</v>
      </c>
      <c r="L237" s="232">
        <v>40.199999999999989</v>
      </c>
      <c r="M237" s="232">
        <v>35.159999999999989</v>
      </c>
      <c r="N237" s="232">
        <v>5.0399999999999956</v>
      </c>
      <c r="O237" s="232">
        <v>470.01999999999947</v>
      </c>
      <c r="P237" s="232">
        <v>88.36</v>
      </c>
      <c r="Q237" s="232">
        <v>381.65999999999946</v>
      </c>
      <c r="R237" s="237">
        <v>0</v>
      </c>
      <c r="S237" s="237">
        <v>0</v>
      </c>
      <c r="T237" s="237">
        <v>0</v>
      </c>
      <c r="U237" s="232">
        <v>8.23</v>
      </c>
      <c r="V237" s="232">
        <v>2.98</v>
      </c>
      <c r="W237" s="232">
        <v>5.25</v>
      </c>
      <c r="X237" s="232">
        <v>461.78999999999945</v>
      </c>
      <c r="Y237" s="232">
        <v>85.38</v>
      </c>
      <c r="Z237" s="232">
        <v>376.40999999999946</v>
      </c>
      <c r="AA237" s="232">
        <v>3.9799999999999995</v>
      </c>
      <c r="AB237" s="232">
        <v>0.78</v>
      </c>
      <c r="AC237" s="232">
        <v>3.1999999999999997</v>
      </c>
      <c r="AD237" s="230">
        <v>0</v>
      </c>
      <c r="AE237" s="11"/>
    </row>
    <row r="238" spans="2:31" ht="17.25" customHeight="1" x14ac:dyDescent="0.15">
      <c r="B238" s="18" t="s">
        <v>20</v>
      </c>
      <c r="C238" s="36" t="s">
        <v>21</v>
      </c>
      <c r="D238" s="16" t="s">
        <v>14</v>
      </c>
      <c r="E238" s="232">
        <f t="shared" si="8"/>
        <v>249.86399999999975</v>
      </c>
      <c r="F238" s="232">
        <v>174.62099999999981</v>
      </c>
      <c r="G238" s="232">
        <v>173.46899999999982</v>
      </c>
      <c r="H238" s="232">
        <v>1.1520000000000004</v>
      </c>
      <c r="I238" s="232">
        <v>170.03599999999983</v>
      </c>
      <c r="J238" s="232">
        <v>169.28599999999983</v>
      </c>
      <c r="K238" s="232">
        <v>0.75000000000000022</v>
      </c>
      <c r="L238" s="232">
        <v>4.5850000000000009</v>
      </c>
      <c r="M238" s="232">
        <v>4.1830000000000007</v>
      </c>
      <c r="N238" s="232">
        <v>0.40200000000000008</v>
      </c>
      <c r="O238" s="232">
        <v>75.242999999999938</v>
      </c>
      <c r="P238" s="232">
        <v>21.548999999999999</v>
      </c>
      <c r="Q238" s="232">
        <v>53.693999999999932</v>
      </c>
      <c r="R238" s="237">
        <v>0</v>
      </c>
      <c r="S238" s="237">
        <v>0</v>
      </c>
      <c r="T238" s="237">
        <v>0</v>
      </c>
      <c r="U238" s="232">
        <v>0.9850000000000001</v>
      </c>
      <c r="V238" s="232">
        <v>0.45400000000000007</v>
      </c>
      <c r="W238" s="232">
        <v>0.53100000000000003</v>
      </c>
      <c r="X238" s="232">
        <v>74.257999999999925</v>
      </c>
      <c r="Y238" s="232">
        <v>21.094999999999999</v>
      </c>
      <c r="Z238" s="232">
        <v>53.162999999999933</v>
      </c>
      <c r="AA238" s="230">
        <v>0</v>
      </c>
      <c r="AB238" s="230">
        <v>0</v>
      </c>
      <c r="AC238" s="230">
        <v>0</v>
      </c>
      <c r="AD238" s="230">
        <v>0</v>
      </c>
      <c r="AE238" s="11"/>
    </row>
    <row r="239" spans="2:31" ht="17.25" customHeight="1" x14ac:dyDescent="0.15">
      <c r="B239" s="18"/>
      <c r="C239" s="4" t="s">
        <v>22</v>
      </c>
      <c r="D239" s="16" t="s">
        <v>13</v>
      </c>
      <c r="E239" s="232">
        <f t="shared" si="8"/>
        <v>2170.6499999999974</v>
      </c>
      <c r="F239" s="232">
        <v>1223.9299999999971</v>
      </c>
      <c r="G239" s="232">
        <v>1206.4299999999971</v>
      </c>
      <c r="H239" s="232">
        <v>17.5</v>
      </c>
      <c r="I239" s="232">
        <v>1142.1599999999971</v>
      </c>
      <c r="J239" s="232">
        <v>1136.019999999997</v>
      </c>
      <c r="K239" s="232">
        <v>6.1399999999999988</v>
      </c>
      <c r="L239" s="232">
        <v>81.77000000000001</v>
      </c>
      <c r="M239" s="232">
        <v>70.410000000000011</v>
      </c>
      <c r="N239" s="232">
        <v>11.360000000000001</v>
      </c>
      <c r="O239" s="232">
        <v>888.14999999999986</v>
      </c>
      <c r="P239" s="232">
        <v>103.41000000000003</v>
      </c>
      <c r="Q239" s="232">
        <v>784.7399999999999</v>
      </c>
      <c r="R239" s="232">
        <v>0</v>
      </c>
      <c r="S239" s="230">
        <v>0</v>
      </c>
      <c r="T239" s="232">
        <v>0</v>
      </c>
      <c r="U239" s="232">
        <v>4.83</v>
      </c>
      <c r="V239" s="232">
        <v>1.55</v>
      </c>
      <c r="W239" s="232">
        <v>3.2800000000000002</v>
      </c>
      <c r="X239" s="232">
        <v>883.31999999999994</v>
      </c>
      <c r="Y239" s="232">
        <v>101.86000000000003</v>
      </c>
      <c r="Z239" s="232">
        <v>781.45999999999992</v>
      </c>
      <c r="AA239" s="232">
        <v>58.569999999999993</v>
      </c>
      <c r="AB239" s="232">
        <v>38.92</v>
      </c>
      <c r="AC239" s="232">
        <v>19.649999999999995</v>
      </c>
      <c r="AD239" s="232">
        <v>0</v>
      </c>
      <c r="AE239" s="11"/>
    </row>
    <row r="240" spans="2:31" ht="17.25" customHeight="1" x14ac:dyDescent="0.15">
      <c r="B240" s="18"/>
      <c r="C240" s="36" t="s">
        <v>21</v>
      </c>
      <c r="D240" s="16" t="s">
        <v>14</v>
      </c>
      <c r="E240" s="232">
        <f t="shared" si="8"/>
        <v>443.70200000000045</v>
      </c>
      <c r="F240" s="232">
        <v>312.10700000000037</v>
      </c>
      <c r="G240" s="232">
        <v>310.43600000000038</v>
      </c>
      <c r="H240" s="232">
        <v>1.6709999999999998</v>
      </c>
      <c r="I240" s="232">
        <v>305.11100000000039</v>
      </c>
      <c r="J240" s="232">
        <v>304.4710000000004</v>
      </c>
      <c r="K240" s="232">
        <v>0.64000000000000024</v>
      </c>
      <c r="L240" s="232">
        <v>6.995999999999996</v>
      </c>
      <c r="M240" s="232">
        <v>5.9649999999999963</v>
      </c>
      <c r="N240" s="232">
        <v>1.0309999999999997</v>
      </c>
      <c r="O240" s="232">
        <v>131.59500000000006</v>
      </c>
      <c r="P240" s="232">
        <v>25.224999999999998</v>
      </c>
      <c r="Q240" s="232">
        <v>106.37000000000006</v>
      </c>
      <c r="R240" s="232">
        <v>0</v>
      </c>
      <c r="S240" s="230">
        <v>0</v>
      </c>
      <c r="T240" s="232">
        <v>0</v>
      </c>
      <c r="U240" s="232">
        <v>0.61499999999999999</v>
      </c>
      <c r="V240" s="232">
        <v>0.28100000000000003</v>
      </c>
      <c r="W240" s="232">
        <v>0.33399999999999996</v>
      </c>
      <c r="X240" s="232">
        <v>130.98000000000005</v>
      </c>
      <c r="Y240" s="232">
        <v>24.943999999999999</v>
      </c>
      <c r="Z240" s="232">
        <v>106.03600000000006</v>
      </c>
      <c r="AA240" s="230">
        <v>0</v>
      </c>
      <c r="AB240" s="230">
        <v>0</v>
      </c>
      <c r="AC240" s="230">
        <v>0</v>
      </c>
      <c r="AD240" s="230">
        <v>0</v>
      </c>
      <c r="AE240" s="11"/>
    </row>
    <row r="241" spans="2:31" ht="17.25" customHeight="1" x14ac:dyDescent="0.15">
      <c r="B241" s="17"/>
      <c r="C241" s="4" t="s">
        <v>15</v>
      </c>
      <c r="D241" s="16" t="s">
        <v>13</v>
      </c>
      <c r="E241" s="232">
        <f t="shared" si="8"/>
        <v>19246.270000000572</v>
      </c>
      <c r="F241" s="232">
        <v>9184.4600000003829</v>
      </c>
      <c r="G241" s="232">
        <v>9038.3200000003835</v>
      </c>
      <c r="H241" s="232">
        <v>146.13999999999999</v>
      </c>
      <c r="I241" s="232">
        <v>8901.5500000003849</v>
      </c>
      <c r="J241" s="232">
        <v>8833.260000000384</v>
      </c>
      <c r="K241" s="232">
        <v>68.289999999999992</v>
      </c>
      <c r="L241" s="232">
        <v>282.90999999999974</v>
      </c>
      <c r="M241" s="232">
        <v>205.05999999999977</v>
      </c>
      <c r="N241" s="232">
        <v>77.84999999999998</v>
      </c>
      <c r="O241" s="232">
        <v>9943.1800000001876</v>
      </c>
      <c r="P241" s="232">
        <v>1068.1799999999967</v>
      </c>
      <c r="Q241" s="232">
        <v>8875.000000000191</v>
      </c>
      <c r="R241" s="232">
        <v>0</v>
      </c>
      <c r="S241" s="232">
        <v>0</v>
      </c>
      <c r="T241" s="232">
        <v>0</v>
      </c>
      <c r="U241" s="232">
        <v>83.36999999999999</v>
      </c>
      <c r="V241" s="232">
        <v>25.68</v>
      </c>
      <c r="W241" s="232">
        <v>57.689999999999991</v>
      </c>
      <c r="X241" s="232">
        <v>9859.8100000001868</v>
      </c>
      <c r="Y241" s="232">
        <v>1042.4999999999966</v>
      </c>
      <c r="Z241" s="232">
        <v>8817.3100000001905</v>
      </c>
      <c r="AA241" s="232">
        <v>118.63</v>
      </c>
      <c r="AB241" s="232">
        <v>38.730000000000004</v>
      </c>
      <c r="AC241" s="232">
        <v>79.899999999999991</v>
      </c>
      <c r="AD241" s="232">
        <v>0</v>
      </c>
      <c r="AE241" s="11"/>
    </row>
    <row r="242" spans="2:31" ht="17.25" customHeight="1" x14ac:dyDescent="0.15">
      <c r="B242" s="18"/>
      <c r="C242" s="36"/>
      <c r="D242" s="16" t="s">
        <v>14</v>
      </c>
      <c r="E242" s="232">
        <f t="shared" si="8"/>
        <v>4304.5539999999583</v>
      </c>
      <c r="F242" s="232">
        <v>2797.7669999999853</v>
      </c>
      <c r="G242" s="232">
        <v>2778.9389999999853</v>
      </c>
      <c r="H242" s="232">
        <v>18.827999999999975</v>
      </c>
      <c r="I242" s="232">
        <v>2771.5369999999853</v>
      </c>
      <c r="J242" s="232">
        <v>2760.5579999999854</v>
      </c>
      <c r="K242" s="232">
        <v>10.978999999999985</v>
      </c>
      <c r="L242" s="232">
        <v>26.229999999999979</v>
      </c>
      <c r="M242" s="232">
        <v>18.38099999999999</v>
      </c>
      <c r="N242" s="232">
        <v>7.8489999999999895</v>
      </c>
      <c r="O242" s="232">
        <v>1506.7869999999725</v>
      </c>
      <c r="P242" s="232">
        <v>258.93399999999997</v>
      </c>
      <c r="Q242" s="232">
        <v>1247.8529999999726</v>
      </c>
      <c r="R242" s="232">
        <v>0</v>
      </c>
      <c r="S242" s="232">
        <v>0</v>
      </c>
      <c r="T242" s="232">
        <v>0</v>
      </c>
      <c r="U242" s="232">
        <v>10.46</v>
      </c>
      <c r="V242" s="232">
        <v>4.6870000000000012</v>
      </c>
      <c r="W242" s="232">
        <v>5.7729999999999988</v>
      </c>
      <c r="X242" s="232">
        <v>1496.3269999999725</v>
      </c>
      <c r="Y242" s="232">
        <v>254.24699999999996</v>
      </c>
      <c r="Z242" s="232">
        <v>1242.0799999999726</v>
      </c>
      <c r="AA242" s="230">
        <v>0</v>
      </c>
      <c r="AB242" s="230">
        <v>0</v>
      </c>
      <c r="AC242" s="230">
        <v>0</v>
      </c>
      <c r="AD242" s="230">
        <v>0</v>
      </c>
      <c r="AE242" s="11"/>
    </row>
    <row r="243" spans="2:31" ht="17.25" customHeight="1" x14ac:dyDescent="0.15">
      <c r="B243" s="18" t="s">
        <v>443</v>
      </c>
      <c r="C243" s="4" t="s">
        <v>440</v>
      </c>
      <c r="D243" s="16" t="s">
        <v>13</v>
      </c>
      <c r="E243" s="232">
        <f t="shared" si="8"/>
        <v>985.35000000000025</v>
      </c>
      <c r="F243" s="232">
        <v>974.16000000000031</v>
      </c>
      <c r="G243" s="232">
        <v>974.16000000000031</v>
      </c>
      <c r="H243" s="232">
        <v>0</v>
      </c>
      <c r="I243" s="232">
        <v>974.16000000000031</v>
      </c>
      <c r="J243" s="232">
        <v>974.16000000000031</v>
      </c>
      <c r="K243" s="232">
        <v>0</v>
      </c>
      <c r="L243" s="230">
        <v>0</v>
      </c>
      <c r="M243" s="230">
        <v>0</v>
      </c>
      <c r="N243" s="237">
        <v>0</v>
      </c>
      <c r="O243" s="232">
        <v>10.389999999999999</v>
      </c>
      <c r="P243" s="232">
        <v>1.19</v>
      </c>
      <c r="Q243" s="232">
        <v>9.1999999999999993</v>
      </c>
      <c r="R243" s="237">
        <v>0</v>
      </c>
      <c r="S243" s="237">
        <v>0</v>
      </c>
      <c r="T243" s="237">
        <v>0</v>
      </c>
      <c r="U243" s="232">
        <v>0</v>
      </c>
      <c r="V243" s="232">
        <v>0</v>
      </c>
      <c r="W243" s="232">
        <v>0</v>
      </c>
      <c r="X243" s="232">
        <v>10.389999999999999</v>
      </c>
      <c r="Y243" s="232">
        <v>1.19</v>
      </c>
      <c r="Z243" s="232">
        <v>9.1999999999999993</v>
      </c>
      <c r="AA243" s="232">
        <v>0.8</v>
      </c>
      <c r="AB243" s="232">
        <v>0</v>
      </c>
      <c r="AC243" s="232">
        <v>0.8</v>
      </c>
      <c r="AD243" s="230">
        <v>0</v>
      </c>
      <c r="AE243" s="11"/>
    </row>
    <row r="244" spans="2:31" ht="17.25" customHeight="1" x14ac:dyDescent="0.15">
      <c r="B244" s="18"/>
      <c r="C244" s="36" t="s">
        <v>23</v>
      </c>
      <c r="D244" s="16" t="s">
        <v>14</v>
      </c>
      <c r="E244" s="232">
        <f t="shared" si="8"/>
        <v>273.24200000000002</v>
      </c>
      <c r="F244" s="232">
        <v>271.95000000000005</v>
      </c>
      <c r="G244" s="232">
        <v>271.95000000000005</v>
      </c>
      <c r="H244" s="232">
        <v>0</v>
      </c>
      <c r="I244" s="232">
        <v>271.95000000000005</v>
      </c>
      <c r="J244" s="232">
        <v>271.95000000000005</v>
      </c>
      <c r="K244" s="232">
        <v>0</v>
      </c>
      <c r="L244" s="230">
        <v>0</v>
      </c>
      <c r="M244" s="230">
        <v>0</v>
      </c>
      <c r="N244" s="237">
        <v>0</v>
      </c>
      <c r="O244" s="232">
        <v>1.292</v>
      </c>
      <c r="P244" s="232">
        <v>0.29799999999999999</v>
      </c>
      <c r="Q244" s="232">
        <v>0.99400000000000011</v>
      </c>
      <c r="R244" s="237">
        <v>0</v>
      </c>
      <c r="S244" s="237">
        <v>0</v>
      </c>
      <c r="T244" s="237">
        <v>0</v>
      </c>
      <c r="U244" s="232">
        <v>0</v>
      </c>
      <c r="V244" s="232">
        <v>0</v>
      </c>
      <c r="W244" s="232">
        <v>0</v>
      </c>
      <c r="X244" s="232">
        <v>1.292</v>
      </c>
      <c r="Y244" s="232">
        <v>0.29799999999999999</v>
      </c>
      <c r="Z244" s="232">
        <v>0.99400000000000011</v>
      </c>
      <c r="AA244" s="230">
        <v>0</v>
      </c>
      <c r="AB244" s="230">
        <v>0</v>
      </c>
      <c r="AC244" s="230">
        <v>0</v>
      </c>
      <c r="AD244" s="230">
        <v>0</v>
      </c>
      <c r="AE244" s="11"/>
    </row>
    <row r="245" spans="2:31" ht="17.25" customHeight="1" x14ac:dyDescent="0.15">
      <c r="B245" s="18" t="s">
        <v>444</v>
      </c>
      <c r="C245" s="4" t="s">
        <v>24</v>
      </c>
      <c r="D245" s="16" t="s">
        <v>13</v>
      </c>
      <c r="E245" s="232">
        <f t="shared" si="8"/>
        <v>529.58000000000015</v>
      </c>
      <c r="F245" s="232">
        <v>316.63000000000011</v>
      </c>
      <c r="G245" s="232">
        <v>314.99000000000012</v>
      </c>
      <c r="H245" s="232">
        <v>1.64</v>
      </c>
      <c r="I245" s="232">
        <v>308.56000000000012</v>
      </c>
      <c r="J245" s="232">
        <v>308.38000000000011</v>
      </c>
      <c r="K245" s="232">
        <v>0.18</v>
      </c>
      <c r="L245" s="232">
        <v>8.07</v>
      </c>
      <c r="M245" s="232">
        <v>6.6100000000000012</v>
      </c>
      <c r="N245" s="237">
        <v>1.46</v>
      </c>
      <c r="O245" s="232">
        <v>204.60000000000002</v>
      </c>
      <c r="P245" s="232">
        <v>61.7</v>
      </c>
      <c r="Q245" s="232">
        <v>142.90000000000003</v>
      </c>
      <c r="R245" s="237">
        <v>0</v>
      </c>
      <c r="S245" s="237">
        <v>0</v>
      </c>
      <c r="T245" s="237">
        <v>0</v>
      </c>
      <c r="U245" s="232">
        <v>20.439999999999998</v>
      </c>
      <c r="V245" s="232">
        <v>19.399999999999999</v>
      </c>
      <c r="W245" s="232">
        <v>1.04</v>
      </c>
      <c r="X245" s="232">
        <v>184.16000000000005</v>
      </c>
      <c r="Y245" s="232">
        <v>42.300000000000004</v>
      </c>
      <c r="Z245" s="232">
        <v>141.86000000000004</v>
      </c>
      <c r="AA245" s="232">
        <v>8.35</v>
      </c>
      <c r="AB245" s="232">
        <v>3.1199999999999997</v>
      </c>
      <c r="AC245" s="232">
        <v>5.23</v>
      </c>
      <c r="AD245" s="230">
        <v>0</v>
      </c>
      <c r="AE245" s="11"/>
    </row>
    <row r="246" spans="2:31" ht="17.25" customHeight="1" x14ac:dyDescent="0.15">
      <c r="B246" s="18"/>
      <c r="C246" s="36" t="s">
        <v>21</v>
      </c>
      <c r="D246" s="16" t="s">
        <v>14</v>
      </c>
      <c r="E246" s="232">
        <f t="shared" si="8"/>
        <v>124.68100000000001</v>
      </c>
      <c r="F246" s="232">
        <v>89.29</v>
      </c>
      <c r="G246" s="232">
        <v>89.128</v>
      </c>
      <c r="H246" s="232">
        <v>0.16200000000000001</v>
      </c>
      <c r="I246" s="232">
        <v>88.605999999999995</v>
      </c>
      <c r="J246" s="232">
        <v>88.585999999999999</v>
      </c>
      <c r="K246" s="232">
        <v>0.02</v>
      </c>
      <c r="L246" s="232">
        <v>0.68400000000000005</v>
      </c>
      <c r="M246" s="232">
        <v>0.54200000000000004</v>
      </c>
      <c r="N246" s="232">
        <v>0.14200000000000002</v>
      </c>
      <c r="O246" s="232">
        <v>35.391000000000005</v>
      </c>
      <c r="P246" s="232">
        <v>15.148000000000007</v>
      </c>
      <c r="Q246" s="232">
        <v>20.242999999999999</v>
      </c>
      <c r="R246" s="237">
        <v>0</v>
      </c>
      <c r="S246" s="237">
        <v>0</v>
      </c>
      <c r="T246" s="237">
        <v>0</v>
      </c>
      <c r="U246" s="232">
        <v>4.051000000000001</v>
      </c>
      <c r="V246" s="232">
        <v>3.9450000000000007</v>
      </c>
      <c r="W246" s="232">
        <v>0.106</v>
      </c>
      <c r="X246" s="232">
        <v>31.340000000000003</v>
      </c>
      <c r="Y246" s="232">
        <v>11.203000000000007</v>
      </c>
      <c r="Z246" s="232">
        <v>20.136999999999997</v>
      </c>
      <c r="AA246" s="230">
        <v>0</v>
      </c>
      <c r="AB246" s="230">
        <v>0</v>
      </c>
      <c r="AC246" s="230">
        <v>0</v>
      </c>
      <c r="AD246" s="230">
        <v>0</v>
      </c>
      <c r="AE246" s="11"/>
    </row>
    <row r="247" spans="2:31" ht="17.25" customHeight="1" x14ac:dyDescent="0.15">
      <c r="B247" s="18" t="s">
        <v>20</v>
      </c>
      <c r="C247" s="4" t="s">
        <v>25</v>
      </c>
      <c r="D247" s="16" t="s">
        <v>13</v>
      </c>
      <c r="E247" s="232">
        <f t="shared" si="8"/>
        <v>1339.4299999999992</v>
      </c>
      <c r="F247" s="232">
        <v>720.48999999999944</v>
      </c>
      <c r="G247" s="232">
        <v>716.43999999999949</v>
      </c>
      <c r="H247" s="232">
        <v>4.0499999999999989</v>
      </c>
      <c r="I247" s="232">
        <v>708.51999999999953</v>
      </c>
      <c r="J247" s="232">
        <v>704.76999999999953</v>
      </c>
      <c r="K247" s="232">
        <v>3.7499999999999991</v>
      </c>
      <c r="L247" s="232">
        <v>11.97</v>
      </c>
      <c r="M247" s="232">
        <v>11.67</v>
      </c>
      <c r="N247" s="232">
        <v>0.30000000000000004</v>
      </c>
      <c r="O247" s="232">
        <v>608.54999999999961</v>
      </c>
      <c r="P247" s="232">
        <v>28.88</v>
      </c>
      <c r="Q247" s="232">
        <v>579.66999999999962</v>
      </c>
      <c r="R247" s="237">
        <v>0</v>
      </c>
      <c r="S247" s="237">
        <v>0</v>
      </c>
      <c r="T247" s="237">
        <v>0</v>
      </c>
      <c r="U247" s="232">
        <v>0.36</v>
      </c>
      <c r="V247" s="232">
        <v>0</v>
      </c>
      <c r="W247" s="232">
        <v>0.36</v>
      </c>
      <c r="X247" s="232">
        <v>608.1899999999996</v>
      </c>
      <c r="Y247" s="232">
        <v>28.88</v>
      </c>
      <c r="Z247" s="232">
        <v>579.3099999999996</v>
      </c>
      <c r="AA247" s="232">
        <v>10.39</v>
      </c>
      <c r="AB247" s="232">
        <v>1.3900000000000001</v>
      </c>
      <c r="AC247" s="232">
        <v>9</v>
      </c>
      <c r="AD247" s="230">
        <v>0</v>
      </c>
      <c r="AE247" s="11"/>
    </row>
    <row r="248" spans="2:31" ht="17.25" customHeight="1" x14ac:dyDescent="0.15">
      <c r="B248" s="18"/>
      <c r="C248" s="36" t="s">
        <v>26</v>
      </c>
      <c r="D248" s="16" t="s">
        <v>14</v>
      </c>
      <c r="E248" s="232">
        <f t="shared" si="8"/>
        <v>277.26300000000003</v>
      </c>
      <c r="F248" s="232">
        <v>190.97000000000008</v>
      </c>
      <c r="G248" s="232">
        <v>190.40400000000008</v>
      </c>
      <c r="H248" s="232">
        <v>0.56600000000000006</v>
      </c>
      <c r="I248" s="232">
        <v>189.86600000000007</v>
      </c>
      <c r="J248" s="232">
        <v>189.33100000000007</v>
      </c>
      <c r="K248" s="232">
        <v>0.53500000000000003</v>
      </c>
      <c r="L248" s="232">
        <v>1.1039999999999994</v>
      </c>
      <c r="M248" s="232">
        <v>1.0729999999999995</v>
      </c>
      <c r="N248" s="232">
        <v>3.1E-2</v>
      </c>
      <c r="O248" s="232">
        <v>86.292999999999978</v>
      </c>
      <c r="P248" s="232">
        <v>6.6019999999999985</v>
      </c>
      <c r="Q248" s="232">
        <v>79.690999999999974</v>
      </c>
      <c r="R248" s="237">
        <v>0</v>
      </c>
      <c r="S248" s="237">
        <v>0</v>
      </c>
      <c r="T248" s="237">
        <v>0</v>
      </c>
      <c r="U248" s="232">
        <v>3.6999999999999998E-2</v>
      </c>
      <c r="V248" s="232">
        <v>0</v>
      </c>
      <c r="W248" s="232">
        <v>3.6999999999999998E-2</v>
      </c>
      <c r="X248" s="232">
        <v>86.255999999999972</v>
      </c>
      <c r="Y248" s="232">
        <v>6.6019999999999985</v>
      </c>
      <c r="Z248" s="232">
        <v>79.653999999999968</v>
      </c>
      <c r="AA248" s="230">
        <v>0</v>
      </c>
      <c r="AB248" s="230">
        <v>0</v>
      </c>
      <c r="AC248" s="230">
        <v>0</v>
      </c>
      <c r="AD248" s="230">
        <v>0</v>
      </c>
      <c r="AE248" s="11"/>
    </row>
    <row r="249" spans="2:31" ht="17.25" customHeight="1" x14ac:dyDescent="0.15">
      <c r="B249" s="18"/>
      <c r="C249" s="4" t="s">
        <v>27</v>
      </c>
      <c r="D249" s="16" t="s">
        <v>13</v>
      </c>
      <c r="E249" s="232">
        <f t="shared" si="8"/>
        <v>16391.910000000571</v>
      </c>
      <c r="F249" s="232">
        <v>7173.1800000003832</v>
      </c>
      <c r="G249" s="232">
        <v>7032.7300000003834</v>
      </c>
      <c r="H249" s="232">
        <v>140.44999999999999</v>
      </c>
      <c r="I249" s="232">
        <v>6910.3100000003833</v>
      </c>
      <c r="J249" s="232">
        <v>6845.9500000003836</v>
      </c>
      <c r="K249" s="232">
        <v>64.36</v>
      </c>
      <c r="L249" s="232">
        <v>262.86999999999978</v>
      </c>
      <c r="M249" s="232">
        <v>186.77999999999977</v>
      </c>
      <c r="N249" s="232">
        <v>76.089999999999975</v>
      </c>
      <c r="O249" s="232">
        <v>9119.6400000001868</v>
      </c>
      <c r="P249" s="232">
        <v>976.40999999999656</v>
      </c>
      <c r="Q249" s="232">
        <v>8143.2300000001906</v>
      </c>
      <c r="R249" s="232">
        <v>0</v>
      </c>
      <c r="S249" s="232">
        <v>0</v>
      </c>
      <c r="T249" s="232">
        <v>0</v>
      </c>
      <c r="U249" s="232">
        <v>62.569999999999993</v>
      </c>
      <c r="V249" s="232">
        <v>6.2799999999999994</v>
      </c>
      <c r="W249" s="232">
        <v>56.289999999999992</v>
      </c>
      <c r="X249" s="232">
        <v>9057.0700000001871</v>
      </c>
      <c r="Y249" s="232">
        <v>970.12999999999658</v>
      </c>
      <c r="Z249" s="232">
        <v>8086.9400000001906</v>
      </c>
      <c r="AA249" s="232">
        <v>99.09</v>
      </c>
      <c r="AB249" s="232">
        <v>34.220000000000006</v>
      </c>
      <c r="AC249" s="232">
        <v>64.86999999999999</v>
      </c>
      <c r="AD249" s="232">
        <v>0</v>
      </c>
      <c r="AE249" s="11"/>
    </row>
    <row r="250" spans="2:31" ht="17.25" customHeight="1" thickBot="1" x14ac:dyDescent="0.2">
      <c r="B250" s="18"/>
      <c r="C250" s="36" t="s">
        <v>21</v>
      </c>
      <c r="D250" s="16" t="s">
        <v>14</v>
      </c>
      <c r="E250" s="232">
        <f t="shared" si="8"/>
        <v>3629.3679999999576</v>
      </c>
      <c r="F250" s="232">
        <v>2245.5569999999852</v>
      </c>
      <c r="G250" s="232">
        <v>2227.4569999999853</v>
      </c>
      <c r="H250" s="232">
        <v>18.099999999999973</v>
      </c>
      <c r="I250" s="232">
        <v>2221.1149999999852</v>
      </c>
      <c r="J250" s="232">
        <v>2210.6909999999853</v>
      </c>
      <c r="K250" s="232">
        <v>10.423999999999985</v>
      </c>
      <c r="L250" s="232">
        <v>24.441999999999979</v>
      </c>
      <c r="M250" s="232">
        <v>16.765999999999991</v>
      </c>
      <c r="N250" s="232">
        <v>7.6759999999999895</v>
      </c>
      <c r="O250" s="232">
        <v>1383.8109999999726</v>
      </c>
      <c r="P250" s="232">
        <v>236.88599999999994</v>
      </c>
      <c r="Q250" s="232">
        <v>1146.9249999999727</v>
      </c>
      <c r="R250" s="232">
        <v>0</v>
      </c>
      <c r="S250" s="232">
        <v>0</v>
      </c>
      <c r="T250" s="232">
        <v>0</v>
      </c>
      <c r="U250" s="232">
        <v>6.371999999999999</v>
      </c>
      <c r="V250" s="232">
        <v>0.74199999999999999</v>
      </c>
      <c r="W250" s="232">
        <v>5.629999999999999</v>
      </c>
      <c r="X250" s="232">
        <v>1377.4389999999726</v>
      </c>
      <c r="Y250" s="232">
        <v>236.14399999999995</v>
      </c>
      <c r="Z250" s="232">
        <v>1141.2949999999726</v>
      </c>
      <c r="AA250" s="230">
        <v>0</v>
      </c>
      <c r="AB250" s="230">
        <v>0</v>
      </c>
      <c r="AC250" s="230">
        <v>0</v>
      </c>
      <c r="AD250" s="230">
        <v>0</v>
      </c>
      <c r="AE250" s="11"/>
    </row>
    <row r="251" spans="2:31" ht="17.25" customHeight="1" x14ac:dyDescent="0.15">
      <c r="B251" s="6" t="s">
        <v>327</v>
      </c>
      <c r="C251" s="6" t="s">
        <v>328</v>
      </c>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row>
  </sheetData>
  <phoneticPr fontId="3"/>
  <pageMargins left="0.98425196850393704" right="0.98425196850393704" top="1.1811023622047245" bottom="0.98425196850393704" header="0.51181102362204722" footer="0.51181102362204722"/>
  <pageSetup paperSize="9" scale="46" firstPageNumber="185" fitToHeight="0" pageOrder="overThenDown" orientation="landscape" useFirstPageNumber="1" r:id="rId1"/>
  <headerFooter alignWithMargins="0"/>
  <rowBreaks count="4" manualBreakCount="4">
    <brk id="56" max="16383" man="1"/>
    <brk id="112" max="16383" man="1"/>
    <brk id="168" max="16383" man="1"/>
    <brk id="22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1"/>
  <sheetViews>
    <sheetView view="pageBreakPreview" zoomScale="80" zoomScaleNormal="75" zoomScaleSheetLayoutView="80" workbookViewId="0">
      <selection activeCell="K23" sqref="K23"/>
    </sheetView>
  </sheetViews>
  <sheetFormatPr defaultColWidth="10.625" defaultRowHeight="14.25" x14ac:dyDescent="0.15"/>
  <cols>
    <col min="1" max="1" width="1.625" style="73" customWidth="1"/>
    <col min="2" max="2" width="15.125" style="73" customWidth="1"/>
    <col min="3" max="3" width="6.625" style="73" customWidth="1"/>
    <col min="4" max="4" width="10.625" style="73"/>
    <col min="5" max="13" width="10.625" style="89"/>
    <col min="14" max="14" width="0.75" style="73" customWidth="1"/>
    <col min="15" max="16384" width="10.625" style="73"/>
  </cols>
  <sheetData>
    <row r="1" spans="2:14" s="33" customFormat="1" ht="18.75" customHeight="1" x14ac:dyDescent="0.15">
      <c r="B1" s="33" t="s">
        <v>564</v>
      </c>
      <c r="E1" s="88"/>
      <c r="F1" s="88"/>
      <c r="G1" s="88"/>
      <c r="H1" s="88"/>
      <c r="I1" s="88"/>
      <c r="J1" s="88"/>
      <c r="K1" s="88"/>
      <c r="L1" s="88"/>
      <c r="M1" s="88"/>
    </row>
    <row r="2" spans="2:14" ht="18.75" customHeight="1" thickBot="1" x14ac:dyDescent="0.2">
      <c r="C2" s="2"/>
      <c r="D2" s="2"/>
      <c r="E2" s="100"/>
      <c r="F2" s="100"/>
      <c r="G2" s="100"/>
      <c r="H2" s="100"/>
      <c r="I2" s="100"/>
      <c r="J2" s="100"/>
      <c r="K2" s="100" t="s">
        <v>28</v>
      </c>
      <c r="L2" s="100"/>
      <c r="M2" s="100"/>
    </row>
    <row r="3" spans="2:14" ht="19.5" customHeight="1" x14ac:dyDescent="0.15">
      <c r="B3" s="402" t="s">
        <v>209</v>
      </c>
      <c r="C3" s="403"/>
      <c r="D3" s="406" t="s">
        <v>210</v>
      </c>
      <c r="E3" s="129" t="s">
        <v>211</v>
      </c>
      <c r="F3" s="183"/>
      <c r="G3" s="183"/>
      <c r="H3" s="183"/>
      <c r="I3" s="129" t="s">
        <v>212</v>
      </c>
      <c r="J3" s="183"/>
      <c r="K3" s="183"/>
      <c r="L3" s="183"/>
      <c r="M3" s="130"/>
      <c r="N3" s="25"/>
    </row>
    <row r="4" spans="2:14" ht="19.5" customHeight="1" x14ac:dyDescent="0.15">
      <c r="B4" s="404"/>
      <c r="C4" s="405"/>
      <c r="D4" s="407"/>
      <c r="E4" s="127" t="s">
        <v>15</v>
      </c>
      <c r="F4" s="127" t="s">
        <v>17</v>
      </c>
      <c r="G4" s="127" t="s">
        <v>213</v>
      </c>
      <c r="H4" s="127" t="s">
        <v>214</v>
      </c>
      <c r="I4" s="127" t="s">
        <v>15</v>
      </c>
      <c r="J4" s="127" t="s">
        <v>445</v>
      </c>
      <c r="K4" s="127" t="s">
        <v>215</v>
      </c>
      <c r="L4" s="128" t="s">
        <v>216</v>
      </c>
      <c r="M4" s="131" t="s">
        <v>217</v>
      </c>
      <c r="N4" s="25"/>
    </row>
    <row r="5" spans="2:14" ht="19.5" customHeight="1" x14ac:dyDescent="0.15">
      <c r="B5" s="162" t="s">
        <v>500</v>
      </c>
      <c r="C5" s="16" t="s">
        <v>13</v>
      </c>
      <c r="D5" s="238">
        <v>58616.800000000476</v>
      </c>
      <c r="E5" s="238">
        <v>9559.3199999999979</v>
      </c>
      <c r="F5" s="238">
        <v>4130.87</v>
      </c>
      <c r="G5" s="238">
        <v>3919.0999999999981</v>
      </c>
      <c r="H5" s="238">
        <v>1509.3500000000004</v>
      </c>
      <c r="I5" s="238">
        <v>49057.480000000476</v>
      </c>
      <c r="J5" s="238">
        <v>3022.0099999999966</v>
      </c>
      <c r="K5" s="238">
        <v>1772.4000000000012</v>
      </c>
      <c r="L5" s="238">
        <v>1455.6799999999996</v>
      </c>
      <c r="M5" s="262">
        <v>42807.39000000048</v>
      </c>
      <c r="N5" s="25"/>
    </row>
    <row r="6" spans="2:14" ht="19.5" customHeight="1" x14ac:dyDescent="0.15">
      <c r="B6" s="163" t="s">
        <v>475</v>
      </c>
      <c r="C6" s="16" t="s">
        <v>14</v>
      </c>
      <c r="D6" s="238">
        <v>12546.652999999977</v>
      </c>
      <c r="E6" s="238">
        <v>2174.8379999999993</v>
      </c>
      <c r="F6" s="238">
        <v>1014.7660000000004</v>
      </c>
      <c r="G6" s="238">
        <v>863.46699999999896</v>
      </c>
      <c r="H6" s="238">
        <v>296.60499999999996</v>
      </c>
      <c r="I6" s="238">
        <v>10371.814999999977</v>
      </c>
      <c r="J6" s="238">
        <v>740.89200000000028</v>
      </c>
      <c r="K6" s="238">
        <v>338.20000000000016</v>
      </c>
      <c r="L6" s="238">
        <v>272.79699999999997</v>
      </c>
      <c r="M6" s="262">
        <v>9019.9259999999758</v>
      </c>
      <c r="N6" s="25"/>
    </row>
    <row r="7" spans="2:14" ht="19.5" customHeight="1" x14ac:dyDescent="0.15">
      <c r="B7" s="162" t="s">
        <v>197</v>
      </c>
      <c r="C7" s="16" t="s">
        <v>13</v>
      </c>
      <c r="D7" s="238">
        <v>10111.350000000104</v>
      </c>
      <c r="E7" s="238">
        <v>774.86000000000013</v>
      </c>
      <c r="F7" s="238">
        <v>597.61000000000013</v>
      </c>
      <c r="G7" s="238">
        <v>143.96000000000004</v>
      </c>
      <c r="H7" s="238">
        <v>33.29</v>
      </c>
      <c r="I7" s="238">
        <v>9336.4900000001035</v>
      </c>
      <c r="J7" s="238">
        <v>0.84</v>
      </c>
      <c r="K7" s="238">
        <v>578.80000000000052</v>
      </c>
      <c r="L7" s="238">
        <v>207.33999999999986</v>
      </c>
      <c r="M7" s="262">
        <v>8549.5100000001021</v>
      </c>
      <c r="N7" s="25"/>
    </row>
    <row r="8" spans="2:14" ht="19.5" customHeight="1" x14ac:dyDescent="0.15">
      <c r="B8" s="163"/>
      <c r="C8" s="16" t="s">
        <v>14</v>
      </c>
      <c r="D8" s="238">
        <v>1901.7629999999835</v>
      </c>
      <c r="E8" s="238">
        <v>165.86100000000005</v>
      </c>
      <c r="F8" s="238">
        <v>134.25500000000005</v>
      </c>
      <c r="G8" s="238">
        <v>27.376999999999988</v>
      </c>
      <c r="H8" s="238">
        <v>4.2290000000000001</v>
      </c>
      <c r="I8" s="238">
        <v>1735.9019999999834</v>
      </c>
      <c r="J8" s="238">
        <v>0.182</v>
      </c>
      <c r="K8" s="238">
        <v>99.299000000000134</v>
      </c>
      <c r="L8" s="238">
        <v>33.487999999999992</v>
      </c>
      <c r="M8" s="262">
        <v>1602.9329999999834</v>
      </c>
      <c r="N8" s="25"/>
    </row>
    <row r="9" spans="2:14" ht="19.5" customHeight="1" x14ac:dyDescent="0.15">
      <c r="B9" s="162" t="s">
        <v>204</v>
      </c>
      <c r="C9" s="16" t="s">
        <v>13</v>
      </c>
      <c r="D9" s="238">
        <v>8170.5500000001002</v>
      </c>
      <c r="E9" s="238">
        <v>1121.1799999999992</v>
      </c>
      <c r="F9" s="238">
        <v>532.45999999999947</v>
      </c>
      <c r="G9" s="238">
        <v>337.42999999999944</v>
      </c>
      <c r="H9" s="238">
        <v>251.29000000000022</v>
      </c>
      <c r="I9" s="238">
        <v>7049.3700000001008</v>
      </c>
      <c r="J9" s="238">
        <v>522.40000000000009</v>
      </c>
      <c r="K9" s="238">
        <v>111.32</v>
      </c>
      <c r="L9" s="238">
        <v>29.609999999999996</v>
      </c>
      <c r="M9" s="262">
        <v>6386.0400000001009</v>
      </c>
      <c r="N9" s="25"/>
    </row>
    <row r="10" spans="2:14" ht="19.5" customHeight="1" x14ac:dyDescent="0.15">
      <c r="B10" s="163"/>
      <c r="C10" s="16" t="s">
        <v>14</v>
      </c>
      <c r="D10" s="238">
        <v>1728.6419999999991</v>
      </c>
      <c r="E10" s="238">
        <v>236.88699999999997</v>
      </c>
      <c r="F10" s="238">
        <v>131.72699999999998</v>
      </c>
      <c r="G10" s="238">
        <v>60.069000000000031</v>
      </c>
      <c r="H10" s="238">
        <v>45.09099999999998</v>
      </c>
      <c r="I10" s="238">
        <v>1491.7549999999992</v>
      </c>
      <c r="J10" s="238">
        <v>129.1</v>
      </c>
      <c r="K10" s="238">
        <v>16.874000000000006</v>
      </c>
      <c r="L10" s="238">
        <v>6.7909999999999959</v>
      </c>
      <c r="M10" s="262">
        <v>1338.9899999999993</v>
      </c>
      <c r="N10" s="25"/>
    </row>
    <row r="11" spans="2:14" ht="19.5" customHeight="1" x14ac:dyDescent="0.15">
      <c r="B11" s="162" t="s">
        <v>198</v>
      </c>
      <c r="C11" s="16" t="s">
        <v>13</v>
      </c>
      <c r="D11" s="238">
        <v>9255.8100000001286</v>
      </c>
      <c r="E11" s="238">
        <v>1120.4699999999998</v>
      </c>
      <c r="F11" s="238">
        <v>360.14999999999992</v>
      </c>
      <c r="G11" s="238">
        <v>760.00999999999988</v>
      </c>
      <c r="H11" s="238">
        <v>0.31</v>
      </c>
      <c r="I11" s="238">
        <v>8135.3400000001284</v>
      </c>
      <c r="J11" s="238">
        <v>0</v>
      </c>
      <c r="K11" s="238">
        <v>303.90000000000015</v>
      </c>
      <c r="L11" s="238">
        <v>61.430000000000007</v>
      </c>
      <c r="M11" s="262">
        <v>7770.0100000001285</v>
      </c>
      <c r="N11" s="25"/>
    </row>
    <row r="12" spans="2:14" ht="19.5" customHeight="1" x14ac:dyDescent="0.15">
      <c r="B12" s="163"/>
      <c r="C12" s="16" t="s">
        <v>14</v>
      </c>
      <c r="D12" s="238">
        <v>2050.8919999999985</v>
      </c>
      <c r="E12" s="238">
        <v>258.9460000000002</v>
      </c>
      <c r="F12" s="238">
        <v>93.820000000000078</v>
      </c>
      <c r="G12" s="238">
        <v>165.05200000000008</v>
      </c>
      <c r="H12" s="238">
        <v>7.400000000000001E-2</v>
      </c>
      <c r="I12" s="238">
        <v>1791.9459999999983</v>
      </c>
      <c r="J12" s="238">
        <v>0</v>
      </c>
      <c r="K12" s="238">
        <v>48.498000000000005</v>
      </c>
      <c r="L12" s="238">
        <v>11.295999999999996</v>
      </c>
      <c r="M12" s="262">
        <v>1732.1519999999982</v>
      </c>
      <c r="N12" s="25"/>
    </row>
    <row r="13" spans="2:14" ht="19.5" customHeight="1" x14ac:dyDescent="0.15">
      <c r="B13" s="162" t="s">
        <v>199</v>
      </c>
      <c r="C13" s="16" t="s">
        <v>13</v>
      </c>
      <c r="D13" s="238">
        <v>9605.3300000000745</v>
      </c>
      <c r="E13" s="238">
        <v>2512.0299999999997</v>
      </c>
      <c r="F13" s="238">
        <v>830.6900000000004</v>
      </c>
      <c r="G13" s="238">
        <v>1681.2499999999993</v>
      </c>
      <c r="H13" s="238">
        <v>0.09</v>
      </c>
      <c r="I13" s="238">
        <v>7093.3000000000739</v>
      </c>
      <c r="J13" s="238">
        <v>191.49</v>
      </c>
      <c r="K13" s="238">
        <v>371.61999999999983</v>
      </c>
      <c r="L13" s="238">
        <v>549.7600000000001</v>
      </c>
      <c r="M13" s="262">
        <v>5980.430000000074</v>
      </c>
      <c r="N13" s="25"/>
    </row>
    <row r="14" spans="2:14" ht="19.5" customHeight="1" x14ac:dyDescent="0.15">
      <c r="B14" s="163"/>
      <c r="C14" s="16" t="s">
        <v>14</v>
      </c>
      <c r="D14" s="238">
        <v>2219.2979999999939</v>
      </c>
      <c r="E14" s="238">
        <v>597.62799999999891</v>
      </c>
      <c r="F14" s="238">
        <v>203.00900000000024</v>
      </c>
      <c r="G14" s="238">
        <v>394.60599999999869</v>
      </c>
      <c r="H14" s="238">
        <v>1.2999999999999999E-2</v>
      </c>
      <c r="I14" s="238">
        <v>1621.6699999999948</v>
      </c>
      <c r="J14" s="238">
        <v>47.240000000000009</v>
      </c>
      <c r="K14" s="238">
        <v>101.42699999999999</v>
      </c>
      <c r="L14" s="238">
        <v>98.586000000000013</v>
      </c>
      <c r="M14" s="262">
        <v>1374.4169999999949</v>
      </c>
      <c r="N14" s="25"/>
    </row>
    <row r="15" spans="2:14" ht="19.5" customHeight="1" x14ac:dyDescent="0.15">
      <c r="B15" s="162" t="s">
        <v>200</v>
      </c>
      <c r="C15" s="16" t="s">
        <v>13</v>
      </c>
      <c r="D15" s="238">
        <v>7623.2300000000523</v>
      </c>
      <c r="E15" s="238">
        <v>945.77999999999986</v>
      </c>
      <c r="F15" s="238">
        <v>453.74999999999977</v>
      </c>
      <c r="G15" s="238">
        <v>27.469999999999995</v>
      </c>
      <c r="H15" s="238">
        <v>464.56000000000012</v>
      </c>
      <c r="I15" s="238">
        <v>6677.4500000000526</v>
      </c>
      <c r="J15" s="238">
        <v>266.04999999999984</v>
      </c>
      <c r="K15" s="238">
        <v>184.16000000000022</v>
      </c>
      <c r="L15" s="238">
        <v>511.26999999999936</v>
      </c>
      <c r="M15" s="262">
        <v>5715.970000000053</v>
      </c>
      <c r="N15" s="25"/>
    </row>
    <row r="16" spans="2:14" ht="19.5" customHeight="1" x14ac:dyDescent="0.15">
      <c r="B16" s="163"/>
      <c r="C16" s="16" t="s">
        <v>14</v>
      </c>
      <c r="D16" s="238">
        <v>1574.2209999999945</v>
      </c>
      <c r="E16" s="238">
        <v>235.73800000000017</v>
      </c>
      <c r="F16" s="238">
        <v>117.22600000000018</v>
      </c>
      <c r="G16" s="238">
        <v>5.5349999999999984</v>
      </c>
      <c r="H16" s="238">
        <v>112.977</v>
      </c>
      <c r="I16" s="238">
        <v>1338.4829999999943</v>
      </c>
      <c r="J16" s="238">
        <v>63.774999999999999</v>
      </c>
      <c r="K16" s="238">
        <v>35.90100000000001</v>
      </c>
      <c r="L16" s="238">
        <v>100.30399999999997</v>
      </c>
      <c r="M16" s="262">
        <v>1138.5029999999942</v>
      </c>
      <c r="N16" s="25"/>
    </row>
    <row r="17" spans="2:14" ht="19.5" customHeight="1" x14ac:dyDescent="0.15">
      <c r="B17" s="162" t="s">
        <v>201</v>
      </c>
      <c r="C17" s="16" t="s">
        <v>13</v>
      </c>
      <c r="D17" s="238">
        <v>5338.4700000000166</v>
      </c>
      <c r="E17" s="238">
        <v>1385.57</v>
      </c>
      <c r="F17" s="238">
        <v>1123.08</v>
      </c>
      <c r="G17" s="238">
        <v>40.29000000000002</v>
      </c>
      <c r="H17" s="238">
        <v>222.20000000000002</v>
      </c>
      <c r="I17" s="238">
        <v>3952.9000000000165</v>
      </c>
      <c r="J17" s="238">
        <v>116.64000000000001</v>
      </c>
      <c r="K17" s="238">
        <v>201.21000000000015</v>
      </c>
      <c r="L17" s="238">
        <v>7.64</v>
      </c>
      <c r="M17" s="262">
        <v>3627.4100000000162</v>
      </c>
      <c r="N17" s="25"/>
    </row>
    <row r="18" spans="2:14" ht="19.5" customHeight="1" x14ac:dyDescent="0.15">
      <c r="B18" s="163"/>
      <c r="C18" s="16" t="s">
        <v>14</v>
      </c>
      <c r="D18" s="238">
        <v>1112.2269999999985</v>
      </c>
      <c r="E18" s="238">
        <v>332.98899999999992</v>
      </c>
      <c r="F18" s="238">
        <v>284.37599999999992</v>
      </c>
      <c r="G18" s="238">
        <v>8.0490000000000013</v>
      </c>
      <c r="H18" s="238">
        <v>40.564</v>
      </c>
      <c r="I18" s="238">
        <v>779.23799999999869</v>
      </c>
      <c r="J18" s="238">
        <v>25.337000000000003</v>
      </c>
      <c r="K18" s="238">
        <v>32.063999999999979</v>
      </c>
      <c r="L18" s="238">
        <v>1.1580000000000001</v>
      </c>
      <c r="M18" s="262">
        <v>720.67899999999872</v>
      </c>
      <c r="N18" s="25"/>
    </row>
    <row r="19" spans="2:14" ht="19.5" customHeight="1" x14ac:dyDescent="0.15">
      <c r="B19" s="263" t="s">
        <v>202</v>
      </c>
      <c r="C19" s="16" t="s">
        <v>13</v>
      </c>
      <c r="D19" s="238">
        <v>8512.0599999999977</v>
      </c>
      <c r="E19" s="238">
        <v>1699.4299999999996</v>
      </c>
      <c r="F19" s="238">
        <v>233.13000000000014</v>
      </c>
      <c r="G19" s="238">
        <v>928.6899999999996</v>
      </c>
      <c r="H19" s="238">
        <v>537.6099999999999</v>
      </c>
      <c r="I19" s="238">
        <v>6812.6299999999974</v>
      </c>
      <c r="J19" s="238">
        <v>1924.5899999999963</v>
      </c>
      <c r="K19" s="238">
        <v>21.39</v>
      </c>
      <c r="L19" s="238">
        <v>88.63000000000001</v>
      </c>
      <c r="M19" s="262">
        <v>4778.0200000000004</v>
      </c>
      <c r="N19" s="25"/>
    </row>
    <row r="20" spans="2:14" ht="19.5" customHeight="1" thickBot="1" x14ac:dyDescent="0.2">
      <c r="B20" s="47"/>
      <c r="C20" s="35" t="s">
        <v>14</v>
      </c>
      <c r="D20" s="261">
        <v>1959.6100000000083</v>
      </c>
      <c r="E20" s="248">
        <v>346.78900000000016</v>
      </c>
      <c r="F20" s="248">
        <v>50.352999999999987</v>
      </c>
      <c r="G20" s="248">
        <v>202.7790000000002</v>
      </c>
      <c r="H20" s="248">
        <v>93.656999999999996</v>
      </c>
      <c r="I20" s="248">
        <v>1612.8210000000081</v>
      </c>
      <c r="J20" s="248">
        <v>475.25800000000021</v>
      </c>
      <c r="K20" s="248">
        <v>4.1369999999999996</v>
      </c>
      <c r="L20" s="248">
        <v>21.174000000000003</v>
      </c>
      <c r="M20" s="260">
        <v>1112.2520000000079</v>
      </c>
      <c r="N20" s="25"/>
    </row>
    <row r="21" spans="2:14" ht="18.75" customHeight="1" x14ac:dyDescent="0.15">
      <c r="B21" s="226" t="s">
        <v>327</v>
      </c>
      <c r="C21" s="25" t="s">
        <v>328</v>
      </c>
      <c r="D21" s="25"/>
      <c r="E21" s="93"/>
      <c r="F21" s="93"/>
      <c r="G21" s="93"/>
      <c r="H21" s="93"/>
      <c r="I21" s="93"/>
      <c r="J21" s="93"/>
      <c r="K21" s="94"/>
      <c r="L21" s="94"/>
      <c r="M21" s="94"/>
      <c r="N21" s="25"/>
    </row>
    <row r="23" spans="2:14" s="33" customFormat="1" ht="18.75" customHeight="1" x14ac:dyDescent="0.15">
      <c r="B23" s="33" t="s">
        <v>563</v>
      </c>
      <c r="E23" s="88"/>
      <c r="F23" s="88"/>
      <c r="G23" s="88"/>
      <c r="H23" s="88"/>
      <c r="I23" s="88"/>
      <c r="J23" s="88"/>
      <c r="K23" s="88"/>
      <c r="L23" s="88"/>
      <c r="M23" s="88"/>
    </row>
    <row r="24" spans="2:14" ht="18.75" customHeight="1" thickBot="1" x14ac:dyDescent="0.2">
      <c r="C24" s="2"/>
      <c r="D24" s="2"/>
      <c r="E24" s="100"/>
      <c r="F24" s="100"/>
      <c r="G24" s="100"/>
      <c r="H24" s="100"/>
      <c r="I24" s="100"/>
      <c r="J24" s="100"/>
      <c r="K24" s="100" t="s">
        <v>28</v>
      </c>
      <c r="L24" s="100"/>
      <c r="M24" s="100"/>
    </row>
    <row r="25" spans="2:14" ht="19.5" customHeight="1" x14ac:dyDescent="0.15">
      <c r="B25" s="402" t="s">
        <v>209</v>
      </c>
      <c r="C25" s="403"/>
      <c r="D25" s="406" t="s">
        <v>210</v>
      </c>
      <c r="E25" s="129" t="s">
        <v>211</v>
      </c>
      <c r="F25" s="183"/>
      <c r="G25" s="183"/>
      <c r="H25" s="183"/>
      <c r="I25" s="129" t="s">
        <v>212</v>
      </c>
      <c r="J25" s="183"/>
      <c r="K25" s="183"/>
      <c r="L25" s="183"/>
      <c r="M25" s="130"/>
      <c r="N25" s="25"/>
    </row>
    <row r="26" spans="2:14" ht="19.5" customHeight="1" x14ac:dyDescent="0.15">
      <c r="B26" s="404"/>
      <c r="C26" s="405"/>
      <c r="D26" s="407"/>
      <c r="E26" s="127" t="s">
        <v>15</v>
      </c>
      <c r="F26" s="127" t="s">
        <v>17</v>
      </c>
      <c r="G26" s="127" t="s">
        <v>213</v>
      </c>
      <c r="H26" s="127" t="s">
        <v>214</v>
      </c>
      <c r="I26" s="127" t="s">
        <v>15</v>
      </c>
      <c r="J26" s="127" t="s">
        <v>445</v>
      </c>
      <c r="K26" s="127" t="s">
        <v>215</v>
      </c>
      <c r="L26" s="128" t="s">
        <v>216</v>
      </c>
      <c r="M26" s="131" t="s">
        <v>217</v>
      </c>
      <c r="N26" s="25"/>
    </row>
    <row r="27" spans="2:14" ht="19.5" customHeight="1" x14ac:dyDescent="0.15">
      <c r="B27" s="162" t="s">
        <v>477</v>
      </c>
      <c r="C27" s="16" t="s">
        <v>13</v>
      </c>
      <c r="D27" s="238">
        <v>50861.9900000005</v>
      </c>
      <c r="E27" s="238">
        <v>7945.9100000000035</v>
      </c>
      <c r="F27" s="238">
        <v>2871.7799999999979</v>
      </c>
      <c r="G27" s="238">
        <v>2395.34</v>
      </c>
      <c r="H27" s="238">
        <v>2678.790000000005</v>
      </c>
      <c r="I27" s="238">
        <v>42916.080000000497</v>
      </c>
      <c r="J27" s="238">
        <v>3708.4699999999966</v>
      </c>
      <c r="K27" s="238">
        <v>5314.8999999999896</v>
      </c>
      <c r="L27" s="238">
        <v>1703.21</v>
      </c>
      <c r="M27" s="262">
        <v>32189.500000000509</v>
      </c>
      <c r="N27" s="25"/>
    </row>
    <row r="28" spans="2:14" ht="19.5" customHeight="1" x14ac:dyDescent="0.15">
      <c r="B28" s="163" t="s">
        <v>475</v>
      </c>
      <c r="C28" s="16" t="s">
        <v>14</v>
      </c>
      <c r="D28" s="238">
        <v>11722.194999999942</v>
      </c>
      <c r="E28" s="238">
        <v>1755.8399999999992</v>
      </c>
      <c r="F28" s="238">
        <v>666.40899999999976</v>
      </c>
      <c r="G28" s="238">
        <v>519.91800000000023</v>
      </c>
      <c r="H28" s="238">
        <v>569.51299999999912</v>
      </c>
      <c r="I28" s="238">
        <v>9966.3549999999414</v>
      </c>
      <c r="J28" s="238">
        <v>871.06999999999982</v>
      </c>
      <c r="K28" s="238">
        <v>1090.570999999999</v>
      </c>
      <c r="L28" s="238">
        <v>305.19400000000019</v>
      </c>
      <c r="M28" s="262">
        <v>7699.5199999999422</v>
      </c>
      <c r="N28" s="25"/>
    </row>
    <row r="29" spans="2:14" ht="19.5" customHeight="1" x14ac:dyDescent="0.15">
      <c r="B29" s="162" t="s">
        <v>218</v>
      </c>
      <c r="C29" s="16" t="s">
        <v>13</v>
      </c>
      <c r="D29" s="238">
        <v>19472.470000000354</v>
      </c>
      <c r="E29" s="238">
        <v>3902.0600000000045</v>
      </c>
      <c r="F29" s="238">
        <v>905.75999999999897</v>
      </c>
      <c r="G29" s="238">
        <v>321.08000000000015</v>
      </c>
      <c r="H29" s="238">
        <v>2675.2200000000053</v>
      </c>
      <c r="I29" s="238">
        <v>15570.410000000349</v>
      </c>
      <c r="J29" s="238">
        <v>1684.5799999999972</v>
      </c>
      <c r="K29" s="238">
        <v>1679.4499999999898</v>
      </c>
      <c r="L29" s="238">
        <v>559.01999999999987</v>
      </c>
      <c r="M29" s="262">
        <v>11647.360000000363</v>
      </c>
      <c r="N29" s="25"/>
    </row>
    <row r="30" spans="2:14" ht="19.5" customHeight="1" x14ac:dyDescent="0.15">
      <c r="B30" s="163"/>
      <c r="C30" s="16" t="s">
        <v>14</v>
      </c>
      <c r="D30" s="238">
        <v>4515.7469999999485</v>
      </c>
      <c r="E30" s="238">
        <v>885.4419999999991</v>
      </c>
      <c r="F30" s="238">
        <v>239.8439999999998</v>
      </c>
      <c r="G30" s="238">
        <v>77.37000000000009</v>
      </c>
      <c r="H30" s="238">
        <v>568.22799999999916</v>
      </c>
      <c r="I30" s="238">
        <v>3630.3049999999498</v>
      </c>
      <c r="J30" s="238">
        <v>446.74499999999989</v>
      </c>
      <c r="K30" s="238">
        <v>321.39399999999887</v>
      </c>
      <c r="L30" s="238">
        <v>99.35800000000016</v>
      </c>
      <c r="M30" s="262">
        <v>2762.8079999999509</v>
      </c>
      <c r="N30" s="25"/>
    </row>
    <row r="31" spans="2:14" ht="19.5" customHeight="1" x14ac:dyDescent="0.15">
      <c r="B31" s="162" t="s">
        <v>219</v>
      </c>
      <c r="C31" s="16" t="s">
        <v>13</v>
      </c>
      <c r="D31" s="238">
        <v>1768.6799999999953</v>
      </c>
      <c r="E31" s="238">
        <v>697.8599999999991</v>
      </c>
      <c r="F31" s="238">
        <v>527.55999999999915</v>
      </c>
      <c r="G31" s="238">
        <v>170.29999999999998</v>
      </c>
      <c r="H31" s="238">
        <v>0</v>
      </c>
      <c r="I31" s="238">
        <v>1070.8199999999963</v>
      </c>
      <c r="J31" s="238">
        <v>0</v>
      </c>
      <c r="K31" s="238">
        <v>94.33</v>
      </c>
      <c r="L31" s="238">
        <v>26.08</v>
      </c>
      <c r="M31" s="262">
        <v>950.40999999999622</v>
      </c>
      <c r="N31" s="25"/>
    </row>
    <row r="32" spans="2:14" ht="19.5" customHeight="1" x14ac:dyDescent="0.15">
      <c r="B32" s="163"/>
      <c r="C32" s="16" t="s">
        <v>14</v>
      </c>
      <c r="D32" s="238">
        <v>373.85199999999986</v>
      </c>
      <c r="E32" s="238">
        <v>134.59100000000009</v>
      </c>
      <c r="F32" s="238">
        <v>95.994000000000099</v>
      </c>
      <c r="G32" s="238">
        <v>38.596999999999987</v>
      </c>
      <c r="H32" s="238">
        <v>0</v>
      </c>
      <c r="I32" s="238">
        <v>239.2609999999998</v>
      </c>
      <c r="J32" s="238">
        <v>0</v>
      </c>
      <c r="K32" s="238">
        <v>18.302999999999987</v>
      </c>
      <c r="L32" s="238">
        <v>4.3729999999999976</v>
      </c>
      <c r="M32" s="262">
        <v>216.58499999999981</v>
      </c>
      <c r="N32" s="25"/>
    </row>
    <row r="33" spans="2:14" ht="19.5" customHeight="1" x14ac:dyDescent="0.15">
      <c r="B33" s="162" t="s">
        <v>220</v>
      </c>
      <c r="C33" s="16" t="s">
        <v>13</v>
      </c>
      <c r="D33" s="238">
        <v>3286.5999999999726</v>
      </c>
      <c r="E33" s="238">
        <v>382.36</v>
      </c>
      <c r="F33" s="238">
        <v>124.08</v>
      </c>
      <c r="G33" s="238">
        <v>254.89000000000001</v>
      </c>
      <c r="H33" s="238">
        <v>3.39</v>
      </c>
      <c r="I33" s="238">
        <v>2904.2399999999725</v>
      </c>
      <c r="J33" s="238">
        <v>426.55000000000007</v>
      </c>
      <c r="K33" s="238">
        <v>635.68999999999937</v>
      </c>
      <c r="L33" s="238">
        <v>161.70000000000002</v>
      </c>
      <c r="M33" s="262">
        <v>1680.2999999999734</v>
      </c>
      <c r="N33" s="25"/>
    </row>
    <row r="34" spans="2:14" ht="19.5" customHeight="1" x14ac:dyDescent="0.15">
      <c r="B34" s="163"/>
      <c r="C34" s="16" t="s">
        <v>14</v>
      </c>
      <c r="D34" s="238">
        <v>743.13999999999737</v>
      </c>
      <c r="E34" s="238">
        <v>97.933999999999969</v>
      </c>
      <c r="F34" s="238">
        <v>30.205000000000002</v>
      </c>
      <c r="G34" s="238">
        <v>66.443999999999974</v>
      </c>
      <c r="H34" s="238">
        <v>1.2849999999999999</v>
      </c>
      <c r="I34" s="238">
        <v>645.2059999999974</v>
      </c>
      <c r="J34" s="238">
        <v>85.83</v>
      </c>
      <c r="K34" s="238">
        <v>148.53600000000023</v>
      </c>
      <c r="L34" s="238">
        <v>20.867999999999991</v>
      </c>
      <c r="M34" s="262">
        <v>389.97199999999714</v>
      </c>
      <c r="N34" s="25"/>
    </row>
    <row r="35" spans="2:14" ht="19.5" customHeight="1" x14ac:dyDescent="0.15">
      <c r="B35" s="162" t="s">
        <v>221</v>
      </c>
      <c r="C35" s="16" t="s">
        <v>13</v>
      </c>
      <c r="D35" s="238">
        <v>7600.7400000001044</v>
      </c>
      <c r="E35" s="238">
        <v>858.00999999999931</v>
      </c>
      <c r="F35" s="238">
        <v>405.89999999999992</v>
      </c>
      <c r="G35" s="238">
        <v>452.10999999999945</v>
      </c>
      <c r="H35" s="238">
        <v>0</v>
      </c>
      <c r="I35" s="238">
        <v>6742.7300000001051</v>
      </c>
      <c r="J35" s="238">
        <v>390.12999999999994</v>
      </c>
      <c r="K35" s="238">
        <v>624.36999999999989</v>
      </c>
      <c r="L35" s="238">
        <v>329.51000000000005</v>
      </c>
      <c r="M35" s="262">
        <v>5398.7200000001048</v>
      </c>
      <c r="N35" s="25"/>
    </row>
    <row r="36" spans="2:14" ht="19.5" customHeight="1" x14ac:dyDescent="0.15">
      <c r="B36" s="163"/>
      <c r="C36" s="16" t="s">
        <v>14</v>
      </c>
      <c r="D36" s="238">
        <v>1853.760000000005</v>
      </c>
      <c r="E36" s="238">
        <v>182.55500000000004</v>
      </c>
      <c r="F36" s="238">
        <v>104.44499999999995</v>
      </c>
      <c r="G36" s="238">
        <v>78.110000000000085</v>
      </c>
      <c r="H36" s="238">
        <v>0</v>
      </c>
      <c r="I36" s="238">
        <v>1671.2050000000049</v>
      </c>
      <c r="J36" s="238">
        <v>86.58200000000005</v>
      </c>
      <c r="K36" s="238">
        <v>129.536</v>
      </c>
      <c r="L36" s="238">
        <v>53.066000000000003</v>
      </c>
      <c r="M36" s="262">
        <v>1402.021000000005</v>
      </c>
      <c r="N36" s="25"/>
    </row>
    <row r="37" spans="2:14" ht="19.5" customHeight="1" x14ac:dyDescent="0.15">
      <c r="B37" s="162" t="s">
        <v>223</v>
      </c>
      <c r="C37" s="16" t="s">
        <v>13</v>
      </c>
      <c r="D37" s="238">
        <v>2506.1499999999714</v>
      </c>
      <c r="E37" s="238">
        <v>13.579999999999998</v>
      </c>
      <c r="F37" s="238">
        <v>8.76</v>
      </c>
      <c r="G37" s="238">
        <v>4.6399999999999988</v>
      </c>
      <c r="H37" s="238">
        <v>0.18</v>
      </c>
      <c r="I37" s="238">
        <v>2492.5699999999715</v>
      </c>
      <c r="J37" s="238">
        <v>0.11</v>
      </c>
      <c r="K37" s="238">
        <v>146.10000000000005</v>
      </c>
      <c r="L37" s="238">
        <v>42.03</v>
      </c>
      <c r="M37" s="262">
        <v>2304.3299999999713</v>
      </c>
      <c r="N37" s="25"/>
    </row>
    <row r="38" spans="2:14" ht="19.5" customHeight="1" x14ac:dyDescent="0.15">
      <c r="B38" s="163"/>
      <c r="C38" s="16" t="s">
        <v>14</v>
      </c>
      <c r="D38" s="238">
        <v>581.87799999999424</v>
      </c>
      <c r="E38" s="238">
        <v>2.9819999999999993</v>
      </c>
      <c r="F38" s="238">
        <v>1.7599999999999996</v>
      </c>
      <c r="G38" s="238">
        <v>1.222</v>
      </c>
      <c r="H38" s="238">
        <v>0</v>
      </c>
      <c r="I38" s="238">
        <v>578.89599999999427</v>
      </c>
      <c r="J38" s="238">
        <v>1.9E-2</v>
      </c>
      <c r="K38" s="238">
        <v>25.913000000000022</v>
      </c>
      <c r="L38" s="238">
        <v>9.6379999999999963</v>
      </c>
      <c r="M38" s="262">
        <v>543.32599999999422</v>
      </c>
      <c r="N38" s="25"/>
    </row>
    <row r="39" spans="2:14" ht="19.5" customHeight="1" x14ac:dyDescent="0.15">
      <c r="B39" s="162" t="s">
        <v>167</v>
      </c>
      <c r="C39" s="16" t="s">
        <v>13</v>
      </c>
      <c r="D39" s="238">
        <v>3030.5699999999842</v>
      </c>
      <c r="E39" s="238">
        <v>1075.6399999999999</v>
      </c>
      <c r="F39" s="238">
        <v>429.91</v>
      </c>
      <c r="G39" s="238">
        <v>645.7299999999999</v>
      </c>
      <c r="H39" s="238">
        <v>0</v>
      </c>
      <c r="I39" s="238">
        <v>1954.9299999999846</v>
      </c>
      <c r="J39" s="238">
        <v>77.679999999999978</v>
      </c>
      <c r="K39" s="238">
        <v>332.86999999999972</v>
      </c>
      <c r="L39" s="238">
        <v>242.98</v>
      </c>
      <c r="M39" s="262">
        <v>1301.3999999999849</v>
      </c>
      <c r="N39" s="25"/>
    </row>
    <row r="40" spans="2:14" ht="19.5" customHeight="1" x14ac:dyDescent="0.15">
      <c r="B40" s="163"/>
      <c r="C40" s="16" t="s">
        <v>14</v>
      </c>
      <c r="D40" s="238">
        <v>600.1489999999983</v>
      </c>
      <c r="E40" s="238">
        <v>226.05500000000012</v>
      </c>
      <c r="F40" s="238">
        <v>89.094999999999985</v>
      </c>
      <c r="G40" s="238">
        <v>136.96000000000012</v>
      </c>
      <c r="H40" s="238">
        <v>0</v>
      </c>
      <c r="I40" s="238">
        <v>374.09399999999812</v>
      </c>
      <c r="J40" s="238">
        <v>6.8039999999999976</v>
      </c>
      <c r="K40" s="238">
        <v>65.899999999999949</v>
      </c>
      <c r="L40" s="238">
        <v>59.198000000000057</v>
      </c>
      <c r="M40" s="262">
        <v>242.19199999999813</v>
      </c>
      <c r="N40" s="25"/>
    </row>
    <row r="41" spans="2:14" ht="19.5" customHeight="1" x14ac:dyDescent="0.15">
      <c r="B41" s="162" t="s">
        <v>222</v>
      </c>
      <c r="C41" s="16" t="s">
        <v>13</v>
      </c>
      <c r="D41" s="238">
        <v>7693.1700000001365</v>
      </c>
      <c r="E41" s="238">
        <v>476.52000000000021</v>
      </c>
      <c r="F41" s="238">
        <v>205.59</v>
      </c>
      <c r="G41" s="238">
        <v>270.93000000000018</v>
      </c>
      <c r="H41" s="238">
        <v>0</v>
      </c>
      <c r="I41" s="238">
        <v>7216.6500000001361</v>
      </c>
      <c r="J41" s="238">
        <v>825.6499999999993</v>
      </c>
      <c r="K41" s="238">
        <v>687.18999999999971</v>
      </c>
      <c r="L41" s="238">
        <v>102.93000000000004</v>
      </c>
      <c r="M41" s="262">
        <v>5600.8800000001374</v>
      </c>
      <c r="N41" s="25"/>
    </row>
    <row r="42" spans="2:14" ht="19.5" customHeight="1" x14ac:dyDescent="0.15">
      <c r="B42" s="163"/>
      <c r="C42" s="16" t="s">
        <v>14</v>
      </c>
      <c r="D42" s="238">
        <v>1936.3249999999985</v>
      </c>
      <c r="E42" s="238">
        <v>118.10300000000007</v>
      </c>
      <c r="F42" s="238">
        <v>52.906000000000006</v>
      </c>
      <c r="G42" s="238">
        <v>65.19700000000006</v>
      </c>
      <c r="H42" s="238">
        <v>0</v>
      </c>
      <c r="I42" s="238">
        <v>1818.2219999999984</v>
      </c>
      <c r="J42" s="238">
        <v>181.09099999999992</v>
      </c>
      <c r="K42" s="238">
        <v>171.90000000000015</v>
      </c>
      <c r="L42" s="238">
        <v>17.970999999999997</v>
      </c>
      <c r="M42" s="262">
        <v>1447.2599999999982</v>
      </c>
      <c r="N42" s="25"/>
    </row>
    <row r="43" spans="2:14" ht="19.5" customHeight="1" x14ac:dyDescent="0.15">
      <c r="B43" s="162" t="s">
        <v>478</v>
      </c>
      <c r="C43" s="16" t="s">
        <v>13</v>
      </c>
      <c r="D43" s="238">
        <v>4230.309999999984</v>
      </c>
      <c r="E43" s="238">
        <v>390.13999999999987</v>
      </c>
      <c r="F43" s="238">
        <v>155.04999999999995</v>
      </c>
      <c r="G43" s="238">
        <v>235.08999999999995</v>
      </c>
      <c r="H43" s="238">
        <v>0</v>
      </c>
      <c r="I43" s="238">
        <v>3840.1699999999842</v>
      </c>
      <c r="J43" s="238">
        <v>303.77000000000004</v>
      </c>
      <c r="K43" s="238">
        <v>1062.77</v>
      </c>
      <c r="L43" s="238">
        <v>231.93999999999997</v>
      </c>
      <c r="M43" s="262">
        <v>2241.6899999999841</v>
      </c>
      <c r="N43" s="25"/>
    </row>
    <row r="44" spans="2:14" ht="19.5" customHeight="1" x14ac:dyDescent="0.15">
      <c r="B44" s="163"/>
      <c r="C44" s="16" t="s">
        <v>14</v>
      </c>
      <c r="D44" s="238">
        <v>805.84699999999759</v>
      </c>
      <c r="E44" s="238">
        <v>71.852999999999994</v>
      </c>
      <c r="F44" s="238">
        <v>27.369</v>
      </c>
      <c r="G44" s="238">
        <v>44.483999999999995</v>
      </c>
      <c r="H44" s="238">
        <v>0</v>
      </c>
      <c r="I44" s="238">
        <v>733.99399999999764</v>
      </c>
      <c r="J44" s="238">
        <v>63.999000000000017</v>
      </c>
      <c r="K44" s="238">
        <v>198.67599999999962</v>
      </c>
      <c r="L44" s="238">
        <v>39.326999999999998</v>
      </c>
      <c r="M44" s="262">
        <v>431.99199999999803</v>
      </c>
      <c r="N44" s="25"/>
    </row>
    <row r="45" spans="2:14" ht="19.5" customHeight="1" x14ac:dyDescent="0.15">
      <c r="B45" s="263" t="s">
        <v>429</v>
      </c>
      <c r="C45" s="16" t="s">
        <v>13</v>
      </c>
      <c r="D45" s="238">
        <v>1273.2999999999936</v>
      </c>
      <c r="E45" s="238">
        <v>149.73999999999992</v>
      </c>
      <c r="F45" s="238">
        <v>109.16999999999993</v>
      </c>
      <c r="G45" s="238">
        <v>40.57</v>
      </c>
      <c r="H45" s="238">
        <v>0</v>
      </c>
      <c r="I45" s="238">
        <v>1123.5599999999936</v>
      </c>
      <c r="J45" s="238">
        <v>0</v>
      </c>
      <c r="K45" s="238">
        <v>52.130000000000031</v>
      </c>
      <c r="L45" s="238">
        <v>7.0200000000000005</v>
      </c>
      <c r="M45" s="262">
        <v>1064.4099999999935</v>
      </c>
      <c r="N45" s="25"/>
    </row>
    <row r="46" spans="2:14" ht="19.5" customHeight="1" thickBot="1" x14ac:dyDescent="0.2">
      <c r="B46" s="47"/>
      <c r="C46" s="35" t="s">
        <v>14</v>
      </c>
      <c r="D46" s="261">
        <v>311.4969999999995</v>
      </c>
      <c r="E46" s="248">
        <v>36.324999999999989</v>
      </c>
      <c r="F46" s="248">
        <v>24.790999999999993</v>
      </c>
      <c r="G46" s="248">
        <v>11.533999999999997</v>
      </c>
      <c r="H46" s="248">
        <v>0</v>
      </c>
      <c r="I46" s="248">
        <v>275.17199999999951</v>
      </c>
      <c r="J46" s="248">
        <v>0</v>
      </c>
      <c r="K46" s="248">
        <v>10.412999999999998</v>
      </c>
      <c r="L46" s="248">
        <v>1.3950000000000005</v>
      </c>
      <c r="M46" s="260">
        <v>263.36399999999952</v>
      </c>
      <c r="N46" s="25"/>
    </row>
    <row r="47" spans="2:14" ht="18.75" customHeight="1" x14ac:dyDescent="0.15">
      <c r="B47" s="226" t="s">
        <v>327</v>
      </c>
      <c r="C47" s="25" t="s">
        <v>328</v>
      </c>
      <c r="D47" s="25"/>
      <c r="E47" s="93"/>
      <c r="F47" s="93"/>
      <c r="G47" s="93"/>
      <c r="H47" s="93"/>
      <c r="I47" s="93"/>
      <c r="J47" s="93"/>
      <c r="K47" s="94"/>
      <c r="L47" s="94"/>
      <c r="M47" s="94"/>
      <c r="N47" s="25"/>
    </row>
    <row r="49" spans="2:14" s="33" customFormat="1" ht="18.75" customHeight="1" x14ac:dyDescent="0.15">
      <c r="B49" s="33" t="s">
        <v>562</v>
      </c>
      <c r="E49" s="88"/>
      <c r="F49" s="88"/>
      <c r="G49" s="88"/>
      <c r="H49" s="88"/>
      <c r="I49" s="88"/>
      <c r="J49" s="88"/>
      <c r="K49" s="88"/>
      <c r="L49" s="88"/>
      <c r="M49" s="88"/>
    </row>
    <row r="50" spans="2:14" ht="18.75" customHeight="1" thickBot="1" x14ac:dyDescent="0.2">
      <c r="C50" s="2"/>
      <c r="D50" s="2"/>
      <c r="E50" s="100"/>
      <c r="F50" s="100"/>
      <c r="G50" s="100"/>
      <c r="H50" s="100"/>
      <c r="I50" s="100"/>
      <c r="J50" s="100"/>
      <c r="K50" s="100" t="s">
        <v>28</v>
      </c>
      <c r="L50" s="100"/>
      <c r="M50" s="100"/>
    </row>
    <row r="51" spans="2:14" ht="19.5" customHeight="1" x14ac:dyDescent="0.15">
      <c r="B51" s="402" t="s">
        <v>209</v>
      </c>
      <c r="C51" s="403"/>
      <c r="D51" s="406" t="s">
        <v>210</v>
      </c>
      <c r="E51" s="129" t="s">
        <v>211</v>
      </c>
      <c r="F51" s="183"/>
      <c r="G51" s="183"/>
      <c r="H51" s="183"/>
      <c r="I51" s="129" t="s">
        <v>212</v>
      </c>
      <c r="J51" s="183"/>
      <c r="K51" s="183"/>
      <c r="L51" s="183"/>
      <c r="M51" s="130"/>
      <c r="N51" s="25"/>
    </row>
    <row r="52" spans="2:14" ht="19.5" customHeight="1" x14ac:dyDescent="0.15">
      <c r="B52" s="404"/>
      <c r="C52" s="405"/>
      <c r="D52" s="407"/>
      <c r="E52" s="127" t="s">
        <v>15</v>
      </c>
      <c r="F52" s="127" t="s">
        <v>17</v>
      </c>
      <c r="G52" s="127" t="s">
        <v>213</v>
      </c>
      <c r="H52" s="127" t="s">
        <v>214</v>
      </c>
      <c r="I52" s="127" t="s">
        <v>15</v>
      </c>
      <c r="J52" s="127" t="s">
        <v>445</v>
      </c>
      <c r="K52" s="127" t="s">
        <v>215</v>
      </c>
      <c r="L52" s="128" t="s">
        <v>216</v>
      </c>
      <c r="M52" s="131" t="s">
        <v>217</v>
      </c>
      <c r="N52" s="25"/>
    </row>
    <row r="53" spans="2:14" ht="19.5" customHeight="1" x14ac:dyDescent="0.15">
      <c r="B53" s="162" t="s">
        <v>15</v>
      </c>
      <c r="C53" s="16" t="s">
        <v>13</v>
      </c>
      <c r="D53" s="238">
        <v>31684.040000000627</v>
      </c>
      <c r="E53" s="238">
        <v>5071.9799999999959</v>
      </c>
      <c r="F53" s="238">
        <v>2160.9699999999975</v>
      </c>
      <c r="G53" s="238">
        <v>2768.7399999999975</v>
      </c>
      <c r="H53" s="238">
        <v>142.27000000000001</v>
      </c>
      <c r="I53" s="238">
        <v>26612.060000000631</v>
      </c>
      <c r="J53" s="238">
        <v>614.89</v>
      </c>
      <c r="K53" s="238">
        <v>2060.5099999999975</v>
      </c>
      <c r="L53" s="238">
        <v>2111.9399999999978</v>
      </c>
      <c r="M53" s="262">
        <v>21824.720000000638</v>
      </c>
      <c r="N53" s="25"/>
    </row>
    <row r="54" spans="2:14" ht="19.5" customHeight="1" x14ac:dyDescent="0.15">
      <c r="B54" s="163"/>
      <c r="C54" s="16" t="s">
        <v>14</v>
      </c>
      <c r="D54" s="238">
        <v>7150.6629999999759</v>
      </c>
      <c r="E54" s="238">
        <v>1167.9459999999992</v>
      </c>
      <c r="F54" s="238">
        <v>535.37400000000002</v>
      </c>
      <c r="G54" s="238">
        <v>606.38299999999924</v>
      </c>
      <c r="H54" s="238">
        <v>26.189000000000004</v>
      </c>
      <c r="I54" s="238">
        <v>5982.7169999999769</v>
      </c>
      <c r="J54" s="238">
        <v>136.08700000000002</v>
      </c>
      <c r="K54" s="238">
        <v>416.17600000000016</v>
      </c>
      <c r="L54" s="238">
        <v>423.99799999999965</v>
      </c>
      <c r="M54" s="262">
        <v>5006.4559999999774</v>
      </c>
      <c r="N54" s="25"/>
    </row>
    <row r="55" spans="2:14" ht="19.5" customHeight="1" x14ac:dyDescent="0.15">
      <c r="B55" s="162" t="s">
        <v>172</v>
      </c>
      <c r="C55" s="16" t="s">
        <v>13</v>
      </c>
      <c r="D55" s="238">
        <v>15003.030000000452</v>
      </c>
      <c r="E55" s="238">
        <v>3228.8699999999972</v>
      </c>
      <c r="F55" s="238">
        <v>1057.799999999999</v>
      </c>
      <c r="G55" s="238">
        <v>2171.0699999999979</v>
      </c>
      <c r="H55" s="238">
        <v>0</v>
      </c>
      <c r="I55" s="238">
        <v>11774.160000000455</v>
      </c>
      <c r="J55" s="238">
        <v>278.90000000000015</v>
      </c>
      <c r="K55" s="238">
        <v>1460.1799999999967</v>
      </c>
      <c r="L55" s="238">
        <v>865.08999999999833</v>
      </c>
      <c r="M55" s="262">
        <v>9169.99000000046</v>
      </c>
      <c r="N55" s="25"/>
    </row>
    <row r="56" spans="2:14" ht="19.5" customHeight="1" x14ac:dyDescent="0.15">
      <c r="B56" s="163"/>
      <c r="C56" s="16" t="s">
        <v>14</v>
      </c>
      <c r="D56" s="238">
        <v>3433.802999999999</v>
      </c>
      <c r="E56" s="238">
        <v>782.82399999999939</v>
      </c>
      <c r="F56" s="238">
        <v>283.24600000000015</v>
      </c>
      <c r="G56" s="238">
        <v>499.57799999999929</v>
      </c>
      <c r="H56" s="238">
        <v>0</v>
      </c>
      <c r="I56" s="238">
        <v>2650.9789999999994</v>
      </c>
      <c r="J56" s="238">
        <v>53.156000000000006</v>
      </c>
      <c r="K56" s="238">
        <v>293.17400000000004</v>
      </c>
      <c r="L56" s="238">
        <v>194.87799999999973</v>
      </c>
      <c r="M56" s="262">
        <v>2109.7709999999997</v>
      </c>
      <c r="N56" s="25"/>
    </row>
    <row r="57" spans="2:14" ht="19.5" customHeight="1" x14ac:dyDescent="0.15">
      <c r="B57" s="162" t="s">
        <v>173</v>
      </c>
      <c r="C57" s="16" t="s">
        <v>13</v>
      </c>
      <c r="D57" s="238">
        <v>592.51</v>
      </c>
      <c r="E57" s="238">
        <v>199.54000000000002</v>
      </c>
      <c r="F57" s="238">
        <v>28.619999999999997</v>
      </c>
      <c r="G57" s="238">
        <v>170.92000000000002</v>
      </c>
      <c r="H57" s="238">
        <v>0</v>
      </c>
      <c r="I57" s="238">
        <v>392.97</v>
      </c>
      <c r="J57" s="238">
        <v>0</v>
      </c>
      <c r="K57" s="238">
        <v>11.34</v>
      </c>
      <c r="L57" s="238">
        <v>12.34</v>
      </c>
      <c r="M57" s="262">
        <v>369.29</v>
      </c>
      <c r="N57" s="25"/>
    </row>
    <row r="58" spans="2:14" ht="19.5" customHeight="1" x14ac:dyDescent="0.15">
      <c r="B58" s="163"/>
      <c r="C58" s="16" t="s">
        <v>14</v>
      </c>
      <c r="D58" s="238">
        <v>115.26400000000024</v>
      </c>
      <c r="E58" s="238">
        <v>41.296999999999997</v>
      </c>
      <c r="F58" s="238">
        <v>7.447000000000001</v>
      </c>
      <c r="G58" s="238">
        <v>33.849999999999994</v>
      </c>
      <c r="H58" s="238">
        <v>0</v>
      </c>
      <c r="I58" s="238">
        <v>73.96700000000024</v>
      </c>
      <c r="J58" s="238">
        <v>0</v>
      </c>
      <c r="K58" s="238">
        <v>2.0880000000000001</v>
      </c>
      <c r="L58" s="238">
        <v>1.8109999999999997</v>
      </c>
      <c r="M58" s="262">
        <v>70.068000000000239</v>
      </c>
      <c r="N58" s="25"/>
    </row>
    <row r="59" spans="2:14" ht="19.5" customHeight="1" x14ac:dyDescent="0.15">
      <c r="B59" s="162" t="s">
        <v>174</v>
      </c>
      <c r="C59" s="16" t="s">
        <v>13</v>
      </c>
      <c r="D59" s="238">
        <v>13927.330000000187</v>
      </c>
      <c r="E59" s="238">
        <v>1264.6199999999981</v>
      </c>
      <c r="F59" s="238">
        <v>968.91999999999825</v>
      </c>
      <c r="G59" s="238">
        <v>295.69999999999987</v>
      </c>
      <c r="H59" s="238">
        <v>0</v>
      </c>
      <c r="I59" s="238">
        <v>12662.710000000188</v>
      </c>
      <c r="J59" s="238">
        <v>335.98999999999984</v>
      </c>
      <c r="K59" s="238">
        <v>571.05000000000064</v>
      </c>
      <c r="L59" s="238">
        <v>1075.0999999999997</v>
      </c>
      <c r="M59" s="262">
        <v>10680.570000000189</v>
      </c>
      <c r="N59" s="25"/>
    </row>
    <row r="60" spans="2:14" ht="19.5" customHeight="1" x14ac:dyDescent="0.15">
      <c r="B60" s="163"/>
      <c r="C60" s="16" t="s">
        <v>14</v>
      </c>
      <c r="D60" s="238">
        <v>3070.5929999999789</v>
      </c>
      <c r="E60" s="238">
        <v>269.82499999999987</v>
      </c>
      <c r="F60" s="238">
        <v>221.53999999999988</v>
      </c>
      <c r="G60" s="238">
        <v>48.284999999999982</v>
      </c>
      <c r="H60" s="238">
        <v>0</v>
      </c>
      <c r="I60" s="238">
        <v>2800.7679999999791</v>
      </c>
      <c r="J60" s="238">
        <v>82.931000000000012</v>
      </c>
      <c r="K60" s="238">
        <v>116.66100000000013</v>
      </c>
      <c r="L60" s="238">
        <v>199.14799999999991</v>
      </c>
      <c r="M60" s="262">
        <v>2402.0279999999789</v>
      </c>
      <c r="N60" s="25"/>
    </row>
    <row r="61" spans="2:14" ht="19.5" customHeight="1" x14ac:dyDescent="0.15">
      <c r="B61" s="162" t="s">
        <v>175</v>
      </c>
      <c r="C61" s="16" t="s">
        <v>13</v>
      </c>
      <c r="D61" s="238">
        <v>1330.7999999999952</v>
      </c>
      <c r="E61" s="238">
        <v>325.50000000000006</v>
      </c>
      <c r="F61" s="238">
        <v>81.88000000000001</v>
      </c>
      <c r="G61" s="238">
        <v>101.35000000000004</v>
      </c>
      <c r="H61" s="238">
        <v>142.27000000000001</v>
      </c>
      <c r="I61" s="238">
        <v>1005.2999999999951</v>
      </c>
      <c r="J61" s="238">
        <v>0</v>
      </c>
      <c r="K61" s="238">
        <v>3.63</v>
      </c>
      <c r="L61" s="238">
        <v>106.75000000000004</v>
      </c>
      <c r="M61" s="262">
        <v>894.91999999999507</v>
      </c>
      <c r="N61" s="25"/>
    </row>
    <row r="62" spans="2:14" ht="19.5" customHeight="1" x14ac:dyDescent="0.15">
      <c r="B62" s="163"/>
      <c r="C62" s="16" t="s">
        <v>14</v>
      </c>
      <c r="D62" s="238">
        <v>326.99899999999809</v>
      </c>
      <c r="E62" s="238">
        <v>64.458000000000013</v>
      </c>
      <c r="F62" s="238">
        <v>19.447000000000003</v>
      </c>
      <c r="G62" s="238">
        <v>18.822000000000006</v>
      </c>
      <c r="H62" s="238">
        <v>26.189000000000004</v>
      </c>
      <c r="I62" s="238">
        <v>262.54099999999806</v>
      </c>
      <c r="J62" s="238">
        <v>0</v>
      </c>
      <c r="K62" s="238">
        <v>0.96500000000000008</v>
      </c>
      <c r="L62" s="238">
        <v>18.402000000000005</v>
      </c>
      <c r="M62" s="262">
        <v>243.17399999999805</v>
      </c>
      <c r="N62" s="25"/>
    </row>
    <row r="63" spans="2:14" ht="19.5" customHeight="1" x14ac:dyDescent="0.15">
      <c r="B63" s="263" t="s">
        <v>176</v>
      </c>
      <c r="C63" s="16" t="s">
        <v>13</v>
      </c>
      <c r="D63" s="238">
        <v>830.369999999995</v>
      </c>
      <c r="E63" s="238">
        <v>53.45</v>
      </c>
      <c r="F63" s="238">
        <v>23.75</v>
      </c>
      <c r="G63" s="238">
        <v>29.700000000000006</v>
      </c>
      <c r="H63" s="238">
        <v>0</v>
      </c>
      <c r="I63" s="238">
        <v>776.91999999999496</v>
      </c>
      <c r="J63" s="238">
        <v>0</v>
      </c>
      <c r="K63" s="238">
        <v>14.31</v>
      </c>
      <c r="L63" s="238">
        <v>52.66</v>
      </c>
      <c r="M63" s="262">
        <v>709.94999999999493</v>
      </c>
      <c r="N63" s="25"/>
    </row>
    <row r="64" spans="2:14" ht="19.5" customHeight="1" thickBot="1" x14ac:dyDescent="0.2">
      <c r="B64" s="47"/>
      <c r="C64" s="35" t="s">
        <v>14</v>
      </c>
      <c r="D64" s="261">
        <v>204.00400000000093</v>
      </c>
      <c r="E64" s="248">
        <v>9.5419999999999998</v>
      </c>
      <c r="F64" s="248">
        <v>3.694</v>
      </c>
      <c r="G64" s="248">
        <v>5.8479999999999999</v>
      </c>
      <c r="H64" s="248">
        <v>0</v>
      </c>
      <c r="I64" s="248">
        <v>194.46200000000093</v>
      </c>
      <c r="J64" s="248">
        <v>0</v>
      </c>
      <c r="K64" s="248">
        <v>3.2879999999999994</v>
      </c>
      <c r="L64" s="248">
        <v>9.7589999999999968</v>
      </c>
      <c r="M64" s="260">
        <v>181.41500000000093</v>
      </c>
      <c r="N64" s="25"/>
    </row>
    <row r="65" spans="2:14" ht="18.75" customHeight="1" x14ac:dyDescent="0.15">
      <c r="B65" s="226" t="s">
        <v>327</v>
      </c>
      <c r="C65" s="25" t="s">
        <v>328</v>
      </c>
      <c r="D65" s="25"/>
      <c r="E65" s="93"/>
      <c r="F65" s="93"/>
      <c r="G65" s="93"/>
      <c r="H65" s="93"/>
      <c r="I65" s="93"/>
      <c r="J65" s="93"/>
      <c r="K65" s="94"/>
      <c r="L65" s="94"/>
      <c r="M65" s="94"/>
      <c r="N65" s="25"/>
    </row>
    <row r="67" spans="2:14" s="33" customFormat="1" ht="18.75" customHeight="1" x14ac:dyDescent="0.15">
      <c r="B67" s="33" t="s">
        <v>561</v>
      </c>
      <c r="E67" s="88"/>
      <c r="F67" s="88"/>
      <c r="G67" s="88"/>
      <c r="H67" s="88"/>
      <c r="I67" s="88"/>
      <c r="J67" s="88"/>
      <c r="K67" s="88"/>
      <c r="L67" s="88"/>
      <c r="M67" s="88"/>
    </row>
    <row r="68" spans="2:14" ht="18.75" customHeight="1" thickBot="1" x14ac:dyDescent="0.2">
      <c r="C68" s="2"/>
      <c r="D68" s="2"/>
      <c r="E68" s="100"/>
      <c r="F68" s="100"/>
      <c r="G68" s="100"/>
      <c r="H68" s="100"/>
      <c r="I68" s="100"/>
      <c r="J68" s="100"/>
      <c r="K68" s="100" t="s">
        <v>28</v>
      </c>
      <c r="L68" s="100"/>
      <c r="M68" s="100"/>
    </row>
    <row r="69" spans="2:14" ht="19.5" customHeight="1" x14ac:dyDescent="0.15">
      <c r="B69" s="402" t="s">
        <v>209</v>
      </c>
      <c r="C69" s="403"/>
      <c r="D69" s="406" t="s">
        <v>210</v>
      </c>
      <c r="E69" s="129" t="s">
        <v>211</v>
      </c>
      <c r="F69" s="183"/>
      <c r="G69" s="183"/>
      <c r="H69" s="183"/>
      <c r="I69" s="129" t="s">
        <v>212</v>
      </c>
      <c r="J69" s="183"/>
      <c r="K69" s="183"/>
      <c r="L69" s="183"/>
      <c r="M69" s="130"/>
      <c r="N69" s="25"/>
    </row>
    <row r="70" spans="2:14" ht="19.5" customHeight="1" x14ac:dyDescent="0.15">
      <c r="B70" s="404"/>
      <c r="C70" s="405"/>
      <c r="D70" s="407"/>
      <c r="E70" s="127" t="s">
        <v>15</v>
      </c>
      <c r="F70" s="127" t="s">
        <v>17</v>
      </c>
      <c r="G70" s="127" t="s">
        <v>213</v>
      </c>
      <c r="H70" s="127" t="s">
        <v>214</v>
      </c>
      <c r="I70" s="127" t="s">
        <v>15</v>
      </c>
      <c r="J70" s="127" t="s">
        <v>445</v>
      </c>
      <c r="K70" s="127" t="s">
        <v>215</v>
      </c>
      <c r="L70" s="128" t="s">
        <v>216</v>
      </c>
      <c r="M70" s="131" t="s">
        <v>217</v>
      </c>
      <c r="N70" s="25"/>
    </row>
    <row r="71" spans="2:14" ht="19.5" customHeight="1" x14ac:dyDescent="0.15">
      <c r="B71" s="162" t="s">
        <v>15</v>
      </c>
      <c r="C71" s="16" t="s">
        <v>13</v>
      </c>
      <c r="D71" s="238">
        <v>43970.310000000238</v>
      </c>
      <c r="E71" s="238">
        <v>7990.1799999999994</v>
      </c>
      <c r="F71" s="238">
        <v>2133.6499999999996</v>
      </c>
      <c r="G71" s="238">
        <v>1976.1000000000004</v>
      </c>
      <c r="H71" s="238">
        <v>3880.4299999999994</v>
      </c>
      <c r="I71" s="238">
        <v>35980.130000000237</v>
      </c>
      <c r="J71" s="238">
        <v>2681.4700000000007</v>
      </c>
      <c r="K71" s="238">
        <v>3287.53</v>
      </c>
      <c r="L71" s="238">
        <v>2915.2199999999939</v>
      </c>
      <c r="M71" s="262">
        <v>27095.91000000024</v>
      </c>
      <c r="N71" s="25"/>
    </row>
    <row r="72" spans="2:14" ht="19.5" customHeight="1" x14ac:dyDescent="0.15">
      <c r="B72" s="163"/>
      <c r="C72" s="16" t="s">
        <v>14</v>
      </c>
      <c r="D72" s="238">
        <v>9323.9109999999455</v>
      </c>
      <c r="E72" s="238">
        <v>1683.3829999999998</v>
      </c>
      <c r="F72" s="238">
        <v>495.04900000000021</v>
      </c>
      <c r="G72" s="238">
        <v>436.88799999999998</v>
      </c>
      <c r="H72" s="238">
        <v>751.44599999999957</v>
      </c>
      <c r="I72" s="238">
        <v>7640.5279999999448</v>
      </c>
      <c r="J72" s="238">
        <v>770.7969999999998</v>
      </c>
      <c r="K72" s="238">
        <v>668.95000000000016</v>
      </c>
      <c r="L72" s="238">
        <v>502.94299999999993</v>
      </c>
      <c r="M72" s="262">
        <v>5697.8379999999452</v>
      </c>
      <c r="N72" s="25"/>
    </row>
    <row r="73" spans="2:14" ht="19.5" customHeight="1" x14ac:dyDescent="0.15">
      <c r="B73" s="162" t="s">
        <v>43</v>
      </c>
      <c r="C73" s="16" t="s">
        <v>13</v>
      </c>
      <c r="D73" s="238">
        <v>26384.400000000231</v>
      </c>
      <c r="E73" s="238">
        <v>5030.2999999999993</v>
      </c>
      <c r="F73" s="238">
        <v>664.80999999999938</v>
      </c>
      <c r="G73" s="238">
        <v>1339.8300000000006</v>
      </c>
      <c r="H73" s="238">
        <v>3025.6599999999994</v>
      </c>
      <c r="I73" s="238">
        <v>21354.100000000231</v>
      </c>
      <c r="J73" s="238">
        <v>1745.870000000001</v>
      </c>
      <c r="K73" s="238">
        <v>814.4599999999989</v>
      </c>
      <c r="L73" s="238">
        <v>912.62999999999977</v>
      </c>
      <c r="M73" s="262">
        <v>17881.140000000232</v>
      </c>
      <c r="N73" s="25"/>
    </row>
    <row r="74" spans="2:14" ht="19.5" customHeight="1" x14ac:dyDescent="0.15">
      <c r="B74" s="163"/>
      <c r="C74" s="16" t="s">
        <v>14</v>
      </c>
      <c r="D74" s="238">
        <v>5524.3409999999658</v>
      </c>
      <c r="E74" s="238">
        <v>994.02499999999918</v>
      </c>
      <c r="F74" s="238">
        <v>146.14599999999996</v>
      </c>
      <c r="G74" s="238">
        <v>308.64099999999991</v>
      </c>
      <c r="H74" s="238">
        <v>539.23799999999937</v>
      </c>
      <c r="I74" s="238">
        <v>4530.3159999999662</v>
      </c>
      <c r="J74" s="238">
        <v>549.58499999999981</v>
      </c>
      <c r="K74" s="238">
        <v>138.89500000000035</v>
      </c>
      <c r="L74" s="238">
        <v>134.31700000000006</v>
      </c>
      <c r="M74" s="262">
        <v>3707.5189999999661</v>
      </c>
      <c r="N74" s="25"/>
    </row>
    <row r="75" spans="2:14" ht="19.5" customHeight="1" x14ac:dyDescent="0.15">
      <c r="B75" s="162" t="s">
        <v>44</v>
      </c>
      <c r="C75" s="16" t="s">
        <v>13</v>
      </c>
      <c r="D75" s="238">
        <v>12592.540000000101</v>
      </c>
      <c r="E75" s="238">
        <v>1623.0400000000004</v>
      </c>
      <c r="F75" s="238">
        <v>1411.3200000000004</v>
      </c>
      <c r="G75" s="238">
        <v>135.02999999999994</v>
      </c>
      <c r="H75" s="238">
        <v>76.69</v>
      </c>
      <c r="I75" s="238">
        <v>10969.5000000001</v>
      </c>
      <c r="J75" s="238">
        <v>693.5999999999998</v>
      </c>
      <c r="K75" s="238">
        <v>2386.1000000000013</v>
      </c>
      <c r="L75" s="238">
        <v>1887.399999999994</v>
      </c>
      <c r="M75" s="262">
        <v>6002.4000000001051</v>
      </c>
      <c r="N75" s="25"/>
    </row>
    <row r="76" spans="2:14" ht="19.5" customHeight="1" x14ac:dyDescent="0.15">
      <c r="B76" s="163"/>
      <c r="C76" s="16" t="s">
        <v>14</v>
      </c>
      <c r="D76" s="238">
        <v>2542.8199999999879</v>
      </c>
      <c r="E76" s="238">
        <v>385.72000000000025</v>
      </c>
      <c r="F76" s="238">
        <v>335.75800000000027</v>
      </c>
      <c r="G76" s="238">
        <v>29.904000000000007</v>
      </c>
      <c r="H76" s="238">
        <v>20.058</v>
      </c>
      <c r="I76" s="238">
        <v>2157.0999999999876</v>
      </c>
      <c r="J76" s="238">
        <v>161.18699999999998</v>
      </c>
      <c r="K76" s="238">
        <v>507.8709999999997</v>
      </c>
      <c r="L76" s="238">
        <v>341.8649999999999</v>
      </c>
      <c r="M76" s="262">
        <v>1146.1769999999883</v>
      </c>
      <c r="N76" s="25"/>
    </row>
    <row r="77" spans="2:14" ht="19.5" customHeight="1" x14ac:dyDescent="0.15">
      <c r="B77" s="162" t="s">
        <v>45</v>
      </c>
      <c r="C77" s="16" t="s">
        <v>13</v>
      </c>
      <c r="D77" s="238">
        <v>1570.8899999999901</v>
      </c>
      <c r="E77" s="238">
        <v>446.44999999999982</v>
      </c>
      <c r="F77" s="238">
        <v>37.169999999999995</v>
      </c>
      <c r="G77" s="238">
        <v>409.2799999999998</v>
      </c>
      <c r="H77" s="238">
        <v>0</v>
      </c>
      <c r="I77" s="238">
        <v>1124.4399999999903</v>
      </c>
      <c r="J77" s="238">
        <v>31.130000000000003</v>
      </c>
      <c r="K77" s="238">
        <v>17.910000000000004</v>
      </c>
      <c r="L77" s="238">
        <v>11.12</v>
      </c>
      <c r="M77" s="262">
        <v>1064.2799999999902</v>
      </c>
      <c r="N77" s="25"/>
    </row>
    <row r="78" spans="2:14" ht="19.5" customHeight="1" x14ac:dyDescent="0.15">
      <c r="B78" s="163"/>
      <c r="C78" s="16" t="s">
        <v>14</v>
      </c>
      <c r="D78" s="238">
        <v>342.80299999999835</v>
      </c>
      <c r="E78" s="238">
        <v>79.760000000000062</v>
      </c>
      <c r="F78" s="238">
        <v>8.39</v>
      </c>
      <c r="G78" s="238">
        <v>71.370000000000061</v>
      </c>
      <c r="H78" s="238">
        <v>0</v>
      </c>
      <c r="I78" s="238">
        <v>263.0429999999983</v>
      </c>
      <c r="J78" s="238">
        <v>2.1269999999999998</v>
      </c>
      <c r="K78" s="238">
        <v>1.9499999999999997</v>
      </c>
      <c r="L78" s="238">
        <v>3.2570000000000006</v>
      </c>
      <c r="M78" s="262">
        <v>255.70899999999833</v>
      </c>
      <c r="N78" s="25"/>
    </row>
    <row r="79" spans="2:14" ht="19.5" customHeight="1" x14ac:dyDescent="0.15">
      <c r="B79" s="162" t="s">
        <v>46</v>
      </c>
      <c r="C79" s="16" t="s">
        <v>13</v>
      </c>
      <c r="D79" s="238">
        <v>1059.2700000000004</v>
      </c>
      <c r="E79" s="238">
        <v>85.120000000000019</v>
      </c>
      <c r="F79" s="238">
        <v>7.58</v>
      </c>
      <c r="G79" s="238">
        <v>6.01</v>
      </c>
      <c r="H79" s="238">
        <v>71.530000000000015</v>
      </c>
      <c r="I79" s="238">
        <v>974.15000000000043</v>
      </c>
      <c r="J79" s="238">
        <v>0</v>
      </c>
      <c r="K79" s="238">
        <v>27.5</v>
      </c>
      <c r="L79" s="238">
        <v>42.52000000000001</v>
      </c>
      <c r="M79" s="262">
        <v>904.13000000000045</v>
      </c>
      <c r="N79" s="25"/>
    </row>
    <row r="80" spans="2:14" ht="19.5" customHeight="1" x14ac:dyDescent="0.15">
      <c r="B80" s="163"/>
      <c r="C80" s="16" t="s">
        <v>14</v>
      </c>
      <c r="D80" s="238">
        <v>269.678</v>
      </c>
      <c r="E80" s="238">
        <v>20.69400000000001</v>
      </c>
      <c r="F80" s="238">
        <v>1.593</v>
      </c>
      <c r="G80" s="238">
        <v>0.9830000000000001</v>
      </c>
      <c r="H80" s="238">
        <v>18.118000000000009</v>
      </c>
      <c r="I80" s="238">
        <v>248.98399999999998</v>
      </c>
      <c r="J80" s="238">
        <v>0</v>
      </c>
      <c r="K80" s="238">
        <v>8.0960000000000001</v>
      </c>
      <c r="L80" s="238">
        <v>9.2240000000000002</v>
      </c>
      <c r="M80" s="262">
        <v>231.66399999999999</v>
      </c>
      <c r="N80" s="25"/>
    </row>
    <row r="81" spans="2:14" ht="19.5" customHeight="1" x14ac:dyDescent="0.15">
      <c r="B81" s="263" t="s">
        <v>481</v>
      </c>
      <c r="C81" s="16" t="s">
        <v>13</v>
      </c>
      <c r="D81" s="238">
        <v>2363.2099999999109</v>
      </c>
      <c r="E81" s="238">
        <v>805.26999999999953</v>
      </c>
      <c r="F81" s="238">
        <v>12.769999999999998</v>
      </c>
      <c r="G81" s="238">
        <v>85.950000000000031</v>
      </c>
      <c r="H81" s="238">
        <v>706.5499999999995</v>
      </c>
      <c r="I81" s="238">
        <v>1557.9399999999112</v>
      </c>
      <c r="J81" s="238">
        <v>210.86999999999998</v>
      </c>
      <c r="K81" s="238">
        <v>41.559999999999988</v>
      </c>
      <c r="L81" s="238">
        <v>61.550000000000018</v>
      </c>
      <c r="M81" s="262">
        <v>1243.9599999999111</v>
      </c>
      <c r="N81" s="25"/>
    </row>
    <row r="82" spans="2:14" ht="19.5" customHeight="1" thickBot="1" x14ac:dyDescent="0.2">
      <c r="B82" s="47"/>
      <c r="C82" s="35" t="s">
        <v>14</v>
      </c>
      <c r="D82" s="261">
        <v>644.26899999999273</v>
      </c>
      <c r="E82" s="248">
        <v>203.18400000000014</v>
      </c>
      <c r="F82" s="248">
        <v>3.1619999999999999</v>
      </c>
      <c r="G82" s="248">
        <v>25.990000000000016</v>
      </c>
      <c r="H82" s="248">
        <v>174.03200000000012</v>
      </c>
      <c r="I82" s="248">
        <v>441.08499999999253</v>
      </c>
      <c r="J82" s="248">
        <v>57.897999999999996</v>
      </c>
      <c r="K82" s="248">
        <v>12.137999999999996</v>
      </c>
      <c r="L82" s="248">
        <v>14.279999999999994</v>
      </c>
      <c r="M82" s="260">
        <v>356.76899999999256</v>
      </c>
      <c r="N82" s="25"/>
    </row>
    <row r="83" spans="2:14" ht="18.75" customHeight="1" x14ac:dyDescent="0.15">
      <c r="B83" s="226" t="s">
        <v>327</v>
      </c>
      <c r="C83" s="25" t="s">
        <v>328</v>
      </c>
      <c r="D83" s="25"/>
      <c r="E83" s="93"/>
      <c r="F83" s="93"/>
      <c r="G83" s="93"/>
      <c r="H83" s="93"/>
      <c r="I83" s="93"/>
      <c r="J83" s="93"/>
      <c r="K83" s="94"/>
      <c r="L83" s="94"/>
      <c r="M83" s="94"/>
      <c r="N83" s="25"/>
    </row>
    <row r="85" spans="2:14" s="33" customFormat="1" ht="18.75" customHeight="1" x14ac:dyDescent="0.15">
      <c r="B85" s="33" t="s">
        <v>560</v>
      </c>
      <c r="E85" s="88"/>
      <c r="F85" s="88"/>
      <c r="G85" s="88"/>
      <c r="H85" s="88"/>
      <c r="I85" s="88"/>
      <c r="J85" s="88"/>
      <c r="K85" s="88"/>
      <c r="L85" s="88"/>
      <c r="M85" s="88"/>
    </row>
    <row r="86" spans="2:14" ht="18.75" customHeight="1" thickBot="1" x14ac:dyDescent="0.2">
      <c r="C86" s="2"/>
      <c r="D86" s="2"/>
      <c r="E86" s="100"/>
      <c r="F86" s="100"/>
      <c r="G86" s="100"/>
      <c r="H86" s="100"/>
      <c r="I86" s="100"/>
      <c r="J86" s="100"/>
      <c r="K86" s="100" t="s">
        <v>28</v>
      </c>
      <c r="L86" s="100"/>
      <c r="M86" s="100"/>
    </row>
    <row r="87" spans="2:14" ht="19.5" customHeight="1" x14ac:dyDescent="0.15">
      <c r="B87" s="402" t="s">
        <v>209</v>
      </c>
      <c r="C87" s="403"/>
      <c r="D87" s="406" t="s">
        <v>210</v>
      </c>
      <c r="E87" s="129" t="s">
        <v>211</v>
      </c>
      <c r="F87" s="183"/>
      <c r="G87" s="183"/>
      <c r="H87" s="183"/>
      <c r="I87" s="129" t="s">
        <v>212</v>
      </c>
      <c r="J87" s="183"/>
      <c r="K87" s="183"/>
      <c r="L87" s="183"/>
      <c r="M87" s="130"/>
      <c r="N87" s="25"/>
    </row>
    <row r="88" spans="2:14" ht="19.5" customHeight="1" x14ac:dyDescent="0.15">
      <c r="B88" s="404"/>
      <c r="C88" s="405"/>
      <c r="D88" s="407"/>
      <c r="E88" s="127" t="s">
        <v>15</v>
      </c>
      <c r="F88" s="127" t="s">
        <v>17</v>
      </c>
      <c r="G88" s="127" t="s">
        <v>213</v>
      </c>
      <c r="H88" s="127" t="s">
        <v>214</v>
      </c>
      <c r="I88" s="127" t="s">
        <v>15</v>
      </c>
      <c r="J88" s="127" t="s">
        <v>445</v>
      </c>
      <c r="K88" s="127" t="s">
        <v>215</v>
      </c>
      <c r="L88" s="128" t="s">
        <v>216</v>
      </c>
      <c r="M88" s="131" t="s">
        <v>217</v>
      </c>
      <c r="N88" s="25"/>
    </row>
    <row r="89" spans="2:14" ht="19.5" customHeight="1" x14ac:dyDescent="0.15">
      <c r="B89" s="162" t="s">
        <v>495</v>
      </c>
      <c r="C89" s="16" t="s">
        <v>13</v>
      </c>
      <c r="D89" s="238">
        <v>27327.520000000186</v>
      </c>
      <c r="E89" s="238">
        <v>5603.5200000000023</v>
      </c>
      <c r="F89" s="238">
        <v>1003.2100000000005</v>
      </c>
      <c r="G89" s="238">
        <v>1903.8300000000013</v>
      </c>
      <c r="H89" s="238">
        <v>2696.4800000000005</v>
      </c>
      <c r="I89" s="238">
        <v>21724.000000000186</v>
      </c>
      <c r="J89" s="238">
        <v>1380.0899999999995</v>
      </c>
      <c r="K89" s="238">
        <v>1097.69</v>
      </c>
      <c r="L89" s="238">
        <v>1538.6099999999994</v>
      </c>
      <c r="M89" s="262">
        <v>17707.610000000186</v>
      </c>
      <c r="N89" s="25"/>
    </row>
    <row r="90" spans="2:14" ht="19.5" customHeight="1" x14ac:dyDescent="0.15">
      <c r="B90" s="163" t="s">
        <v>475</v>
      </c>
      <c r="C90" s="16" t="s">
        <v>14</v>
      </c>
      <c r="D90" s="238">
        <v>6571.3099999999831</v>
      </c>
      <c r="E90" s="238">
        <v>1406.5309999999995</v>
      </c>
      <c r="F90" s="238">
        <v>295.84899999999993</v>
      </c>
      <c r="G90" s="238">
        <v>472.64400000000012</v>
      </c>
      <c r="H90" s="238">
        <v>638.03799999999933</v>
      </c>
      <c r="I90" s="238">
        <v>5164.7789999999841</v>
      </c>
      <c r="J90" s="238">
        <v>397.3490000000001</v>
      </c>
      <c r="K90" s="238">
        <v>265.08699999999988</v>
      </c>
      <c r="L90" s="238">
        <v>319.68599999999998</v>
      </c>
      <c r="M90" s="262">
        <v>4182.6569999999838</v>
      </c>
      <c r="N90" s="25"/>
    </row>
    <row r="91" spans="2:14" ht="19.5" customHeight="1" x14ac:dyDescent="0.15">
      <c r="B91" s="162" t="s">
        <v>48</v>
      </c>
      <c r="C91" s="16" t="s">
        <v>13</v>
      </c>
      <c r="D91" s="238">
        <v>8530.2800000001571</v>
      </c>
      <c r="E91" s="238">
        <v>1264.1800000000019</v>
      </c>
      <c r="F91" s="238">
        <v>526.56000000000051</v>
      </c>
      <c r="G91" s="238">
        <v>712.04000000000144</v>
      </c>
      <c r="H91" s="238">
        <v>25.58</v>
      </c>
      <c r="I91" s="238">
        <v>7266.100000000155</v>
      </c>
      <c r="J91" s="238">
        <v>42.47</v>
      </c>
      <c r="K91" s="238">
        <v>263.61999999999972</v>
      </c>
      <c r="L91" s="238">
        <v>515.90999999999985</v>
      </c>
      <c r="M91" s="262">
        <v>6444.100000000155</v>
      </c>
      <c r="N91" s="25"/>
    </row>
    <row r="92" spans="2:14" ht="19.5" customHeight="1" x14ac:dyDescent="0.15">
      <c r="B92" s="163"/>
      <c r="C92" s="16" t="s">
        <v>14</v>
      </c>
      <c r="D92" s="238">
        <v>1968.7890000000045</v>
      </c>
      <c r="E92" s="238">
        <v>325.71699999999987</v>
      </c>
      <c r="F92" s="238">
        <v>152.77599999999995</v>
      </c>
      <c r="G92" s="238">
        <v>165.71599999999987</v>
      </c>
      <c r="H92" s="238">
        <v>7.2249999999999988</v>
      </c>
      <c r="I92" s="238">
        <v>1643.0720000000047</v>
      </c>
      <c r="J92" s="238">
        <v>10.999000000000001</v>
      </c>
      <c r="K92" s="238">
        <v>55.067000000000007</v>
      </c>
      <c r="L92" s="238">
        <v>120.08399999999996</v>
      </c>
      <c r="M92" s="262">
        <v>1456.9220000000046</v>
      </c>
      <c r="N92" s="25"/>
    </row>
    <row r="93" spans="2:14" ht="19.5" customHeight="1" x14ac:dyDescent="0.15">
      <c r="B93" s="162" t="s">
        <v>49</v>
      </c>
      <c r="C93" s="16" t="s">
        <v>13</v>
      </c>
      <c r="D93" s="238">
        <v>5667.8200000000616</v>
      </c>
      <c r="E93" s="238">
        <v>965.42000000000007</v>
      </c>
      <c r="F93" s="238">
        <v>88.77</v>
      </c>
      <c r="G93" s="238">
        <v>376.82000000000016</v>
      </c>
      <c r="H93" s="238">
        <v>499.82999999999993</v>
      </c>
      <c r="I93" s="238">
        <v>4702.4000000000615</v>
      </c>
      <c r="J93" s="238">
        <v>407.90999999999991</v>
      </c>
      <c r="K93" s="238">
        <v>69.829999999999984</v>
      </c>
      <c r="L93" s="238">
        <v>404.30999999999989</v>
      </c>
      <c r="M93" s="262">
        <v>3820.3500000000622</v>
      </c>
      <c r="N93" s="25"/>
    </row>
    <row r="94" spans="2:14" ht="19.5" customHeight="1" x14ac:dyDescent="0.15">
      <c r="B94" s="163"/>
      <c r="C94" s="16" t="s">
        <v>14</v>
      </c>
      <c r="D94" s="238">
        <v>1258.3889999999917</v>
      </c>
      <c r="E94" s="238">
        <v>231.87500000000006</v>
      </c>
      <c r="F94" s="238">
        <v>25.002000000000002</v>
      </c>
      <c r="G94" s="238">
        <v>81.451000000000036</v>
      </c>
      <c r="H94" s="238">
        <v>125.42200000000003</v>
      </c>
      <c r="I94" s="238">
        <v>1026.5139999999917</v>
      </c>
      <c r="J94" s="238">
        <v>118.71799999999999</v>
      </c>
      <c r="K94" s="238">
        <v>8.3800000000000043</v>
      </c>
      <c r="L94" s="238">
        <v>69.168999999999983</v>
      </c>
      <c r="M94" s="262">
        <v>830.24699999999177</v>
      </c>
      <c r="N94" s="25"/>
    </row>
    <row r="95" spans="2:14" ht="19.5" customHeight="1" x14ac:dyDescent="0.15">
      <c r="B95" s="162" t="s">
        <v>483</v>
      </c>
      <c r="C95" s="16" t="s">
        <v>13</v>
      </c>
      <c r="D95" s="238">
        <v>5662.7199999999784</v>
      </c>
      <c r="E95" s="238">
        <v>2213.3900000000003</v>
      </c>
      <c r="F95" s="238">
        <v>179.59000000000009</v>
      </c>
      <c r="G95" s="238">
        <v>535.70999999999981</v>
      </c>
      <c r="H95" s="238">
        <v>1498.0900000000004</v>
      </c>
      <c r="I95" s="238">
        <v>3449.3299999999781</v>
      </c>
      <c r="J95" s="238">
        <v>598.4399999999996</v>
      </c>
      <c r="K95" s="238">
        <v>220.10999999999999</v>
      </c>
      <c r="L95" s="238">
        <v>424.81999999999982</v>
      </c>
      <c r="M95" s="262">
        <v>2205.9599999999787</v>
      </c>
      <c r="N95" s="25"/>
    </row>
    <row r="96" spans="2:14" ht="19.5" customHeight="1" x14ac:dyDescent="0.15">
      <c r="B96" s="163"/>
      <c r="C96" s="16" t="s">
        <v>14</v>
      </c>
      <c r="D96" s="238">
        <v>1441.9929999999945</v>
      </c>
      <c r="E96" s="238">
        <v>543.69299999999976</v>
      </c>
      <c r="F96" s="238">
        <v>58.745999999999995</v>
      </c>
      <c r="G96" s="238">
        <v>151.08200000000016</v>
      </c>
      <c r="H96" s="238">
        <v>333.86499999999961</v>
      </c>
      <c r="I96" s="238">
        <v>898.29999999999484</v>
      </c>
      <c r="J96" s="238">
        <v>176.15500000000011</v>
      </c>
      <c r="K96" s="238">
        <v>49.961000000000006</v>
      </c>
      <c r="L96" s="238">
        <v>88.814000000000064</v>
      </c>
      <c r="M96" s="262">
        <v>583.36999999999466</v>
      </c>
      <c r="N96" s="25"/>
    </row>
    <row r="97" spans="2:14" ht="19.5" customHeight="1" x14ac:dyDescent="0.15">
      <c r="B97" s="162" t="s">
        <v>51</v>
      </c>
      <c r="C97" s="16" t="s">
        <v>13</v>
      </c>
      <c r="D97" s="238">
        <v>2256.4199999999751</v>
      </c>
      <c r="E97" s="238">
        <v>95.32000000000005</v>
      </c>
      <c r="F97" s="238">
        <v>22.150000000000002</v>
      </c>
      <c r="G97" s="238">
        <v>73.170000000000044</v>
      </c>
      <c r="H97" s="238">
        <v>0</v>
      </c>
      <c r="I97" s="238">
        <v>2161.0999999999749</v>
      </c>
      <c r="J97" s="238">
        <v>152.91000000000003</v>
      </c>
      <c r="K97" s="238">
        <v>37.200000000000003</v>
      </c>
      <c r="L97" s="238">
        <v>145.51</v>
      </c>
      <c r="M97" s="262">
        <v>1825.4799999999748</v>
      </c>
      <c r="N97" s="25"/>
    </row>
    <row r="98" spans="2:14" ht="19.5" customHeight="1" x14ac:dyDescent="0.15">
      <c r="B98" s="163"/>
      <c r="C98" s="16" t="s">
        <v>14</v>
      </c>
      <c r="D98" s="238">
        <v>458.19599999999787</v>
      </c>
      <c r="E98" s="238">
        <v>20.911999999999999</v>
      </c>
      <c r="F98" s="238">
        <v>6.895999999999999</v>
      </c>
      <c r="G98" s="238">
        <v>14.016000000000002</v>
      </c>
      <c r="H98" s="238">
        <v>0</v>
      </c>
      <c r="I98" s="238">
        <v>437.28399999999789</v>
      </c>
      <c r="J98" s="238">
        <v>37.907999999999994</v>
      </c>
      <c r="K98" s="238">
        <v>6.2409999999999997</v>
      </c>
      <c r="L98" s="238">
        <v>26.103999999999996</v>
      </c>
      <c r="M98" s="262">
        <v>367.0309999999979</v>
      </c>
      <c r="N98" s="25"/>
    </row>
    <row r="99" spans="2:14" ht="19.5" customHeight="1" x14ac:dyDescent="0.15">
      <c r="B99" s="263" t="s">
        <v>50</v>
      </c>
      <c r="C99" s="16" t="s">
        <v>13</v>
      </c>
      <c r="D99" s="238">
        <v>5210.280000000017</v>
      </c>
      <c r="E99" s="238">
        <v>1065.2099999999998</v>
      </c>
      <c r="F99" s="238">
        <v>186.14</v>
      </c>
      <c r="G99" s="238">
        <v>206.08999999999995</v>
      </c>
      <c r="H99" s="238">
        <v>672.9799999999999</v>
      </c>
      <c r="I99" s="238">
        <v>4145.070000000017</v>
      </c>
      <c r="J99" s="238">
        <v>178.3599999999999</v>
      </c>
      <c r="K99" s="238">
        <v>506.93000000000018</v>
      </c>
      <c r="L99" s="238">
        <v>48.059999999999967</v>
      </c>
      <c r="M99" s="262">
        <v>3411.7200000000171</v>
      </c>
      <c r="N99" s="25"/>
    </row>
    <row r="100" spans="2:14" ht="19.5" customHeight="1" thickBot="1" x14ac:dyDescent="0.2">
      <c r="B100" s="47"/>
      <c r="C100" s="35" t="s">
        <v>14</v>
      </c>
      <c r="D100" s="261">
        <v>1443.942999999995</v>
      </c>
      <c r="E100" s="248">
        <v>284.33399999999983</v>
      </c>
      <c r="F100" s="248">
        <v>52.429000000000002</v>
      </c>
      <c r="G100" s="248">
        <v>60.379000000000019</v>
      </c>
      <c r="H100" s="248">
        <v>171.52599999999978</v>
      </c>
      <c r="I100" s="248">
        <v>1159.6089999999951</v>
      </c>
      <c r="J100" s="248">
        <v>53.56900000000001</v>
      </c>
      <c r="K100" s="248">
        <v>145.43799999999985</v>
      </c>
      <c r="L100" s="248">
        <v>15.514999999999992</v>
      </c>
      <c r="M100" s="260">
        <v>945.08699999999533</v>
      </c>
      <c r="N100" s="25"/>
    </row>
    <row r="101" spans="2:14" ht="18.75" customHeight="1" x14ac:dyDescent="0.15">
      <c r="B101" s="226" t="s">
        <v>327</v>
      </c>
      <c r="C101" s="25" t="s">
        <v>328</v>
      </c>
      <c r="D101" s="25"/>
      <c r="E101" s="93"/>
      <c r="F101" s="93"/>
      <c r="G101" s="93"/>
      <c r="H101" s="93"/>
      <c r="I101" s="93"/>
      <c r="J101" s="93"/>
      <c r="K101" s="94"/>
      <c r="L101" s="94"/>
      <c r="M101" s="94"/>
      <c r="N101" s="25"/>
    </row>
    <row r="103" spans="2:14" s="33" customFormat="1" ht="18.75" customHeight="1" x14ac:dyDescent="0.15">
      <c r="B103" s="33" t="s">
        <v>559</v>
      </c>
      <c r="E103" s="88"/>
      <c r="F103" s="88"/>
      <c r="G103" s="88"/>
      <c r="H103" s="88"/>
      <c r="I103" s="88"/>
      <c r="J103" s="88"/>
      <c r="K103" s="88"/>
      <c r="L103" s="88"/>
      <c r="M103" s="88"/>
    </row>
    <row r="104" spans="2:14" ht="18.75" customHeight="1" thickBot="1" x14ac:dyDescent="0.2">
      <c r="C104" s="2"/>
      <c r="D104" s="2"/>
      <c r="E104" s="100"/>
      <c r="F104" s="100"/>
      <c r="G104" s="100"/>
      <c r="H104" s="100"/>
      <c r="I104" s="100"/>
      <c r="J104" s="100"/>
      <c r="K104" s="100" t="s">
        <v>28</v>
      </c>
      <c r="L104" s="100"/>
      <c r="M104" s="100"/>
    </row>
    <row r="105" spans="2:14" ht="19.5" customHeight="1" x14ac:dyDescent="0.15">
      <c r="B105" s="402" t="s">
        <v>209</v>
      </c>
      <c r="C105" s="403"/>
      <c r="D105" s="406" t="s">
        <v>210</v>
      </c>
      <c r="E105" s="129" t="s">
        <v>211</v>
      </c>
      <c r="F105" s="183"/>
      <c r="G105" s="183"/>
      <c r="H105" s="183"/>
      <c r="I105" s="129" t="s">
        <v>212</v>
      </c>
      <c r="J105" s="183"/>
      <c r="K105" s="183"/>
      <c r="L105" s="183"/>
      <c r="M105" s="130"/>
      <c r="N105" s="25"/>
    </row>
    <row r="106" spans="2:14" ht="19.5" customHeight="1" x14ac:dyDescent="0.15">
      <c r="B106" s="404"/>
      <c r="C106" s="405"/>
      <c r="D106" s="407"/>
      <c r="E106" s="127" t="s">
        <v>15</v>
      </c>
      <c r="F106" s="127" t="s">
        <v>17</v>
      </c>
      <c r="G106" s="127" t="s">
        <v>213</v>
      </c>
      <c r="H106" s="127" t="s">
        <v>214</v>
      </c>
      <c r="I106" s="127" t="s">
        <v>15</v>
      </c>
      <c r="J106" s="127" t="s">
        <v>445</v>
      </c>
      <c r="K106" s="127" t="s">
        <v>215</v>
      </c>
      <c r="L106" s="128" t="s">
        <v>216</v>
      </c>
      <c r="M106" s="131" t="s">
        <v>217</v>
      </c>
      <c r="N106" s="25"/>
    </row>
    <row r="107" spans="2:14" ht="19.5" customHeight="1" x14ac:dyDescent="0.15">
      <c r="B107" s="162" t="s">
        <v>485</v>
      </c>
      <c r="C107" s="16" t="s">
        <v>13</v>
      </c>
      <c r="D107" s="238">
        <v>25876.440000000141</v>
      </c>
      <c r="E107" s="238">
        <v>6630.1699999999983</v>
      </c>
      <c r="F107" s="238">
        <v>3345.4999999999995</v>
      </c>
      <c r="G107" s="238">
        <v>1114.0199999999998</v>
      </c>
      <c r="H107" s="238">
        <v>2170.6499999999992</v>
      </c>
      <c r="I107" s="238">
        <v>19246.270000000142</v>
      </c>
      <c r="J107" s="238">
        <v>985.35000000000048</v>
      </c>
      <c r="K107" s="238">
        <v>529.57999999999993</v>
      </c>
      <c r="L107" s="238">
        <v>1339.4299999999996</v>
      </c>
      <c r="M107" s="262">
        <v>16391.910000000142</v>
      </c>
      <c r="N107" s="25"/>
    </row>
    <row r="108" spans="2:14" ht="19.5" customHeight="1" x14ac:dyDescent="0.15">
      <c r="B108" s="163" t="s">
        <v>475</v>
      </c>
      <c r="C108" s="16" t="s">
        <v>14</v>
      </c>
      <c r="D108" s="238">
        <v>5799.3799999999765</v>
      </c>
      <c r="E108" s="238">
        <v>1494.826</v>
      </c>
      <c r="F108" s="238">
        <v>801.25999999999988</v>
      </c>
      <c r="G108" s="238">
        <v>249.86400000000009</v>
      </c>
      <c r="H108" s="238">
        <v>443.70199999999988</v>
      </c>
      <c r="I108" s="238">
        <v>4304.5539999999764</v>
      </c>
      <c r="J108" s="238">
        <v>273.24199999999996</v>
      </c>
      <c r="K108" s="238">
        <v>124.68100000000007</v>
      </c>
      <c r="L108" s="238">
        <v>277.26300000000015</v>
      </c>
      <c r="M108" s="262">
        <v>3629.3679999999758</v>
      </c>
      <c r="N108" s="25"/>
    </row>
    <row r="109" spans="2:14" ht="19.5" customHeight="1" x14ac:dyDescent="0.15">
      <c r="B109" s="162" t="s">
        <v>178</v>
      </c>
      <c r="C109" s="16" t="s">
        <v>13</v>
      </c>
      <c r="D109" s="238">
        <v>6009.5299999999834</v>
      </c>
      <c r="E109" s="238">
        <v>1893.1499999999996</v>
      </c>
      <c r="F109" s="238">
        <v>437.80999999999989</v>
      </c>
      <c r="G109" s="238">
        <v>385.78</v>
      </c>
      <c r="H109" s="238">
        <v>1069.5599999999997</v>
      </c>
      <c r="I109" s="238">
        <v>4116.3799999999837</v>
      </c>
      <c r="J109" s="238">
        <v>159.35</v>
      </c>
      <c r="K109" s="238">
        <v>184.61999999999983</v>
      </c>
      <c r="L109" s="238">
        <v>171.88</v>
      </c>
      <c r="M109" s="262">
        <v>3600.5299999999838</v>
      </c>
      <c r="N109" s="25"/>
    </row>
    <row r="110" spans="2:14" ht="19.5" customHeight="1" x14ac:dyDescent="0.15">
      <c r="B110" s="163"/>
      <c r="C110" s="16" t="s">
        <v>14</v>
      </c>
      <c r="D110" s="238">
        <v>1247.6969999999901</v>
      </c>
      <c r="E110" s="238">
        <v>413.53399999999988</v>
      </c>
      <c r="F110" s="238">
        <v>110.01299999999995</v>
      </c>
      <c r="G110" s="238">
        <v>79.57500000000006</v>
      </c>
      <c r="H110" s="238">
        <v>223.94599999999986</v>
      </c>
      <c r="I110" s="238">
        <v>834.16299999999035</v>
      </c>
      <c r="J110" s="238">
        <v>39.64500000000001</v>
      </c>
      <c r="K110" s="238">
        <v>38.913000000000068</v>
      </c>
      <c r="L110" s="238">
        <v>41.634999999999991</v>
      </c>
      <c r="M110" s="262">
        <v>713.96999999999025</v>
      </c>
      <c r="N110" s="25"/>
    </row>
    <row r="111" spans="2:14" ht="19.5" customHeight="1" x14ac:dyDescent="0.15">
      <c r="B111" s="162" t="s">
        <v>410</v>
      </c>
      <c r="C111" s="16" t="s">
        <v>13</v>
      </c>
      <c r="D111" s="238">
        <v>2974.6099999999988</v>
      </c>
      <c r="E111" s="238">
        <v>1377.2700000000004</v>
      </c>
      <c r="F111" s="238">
        <v>895.10000000000048</v>
      </c>
      <c r="G111" s="238">
        <v>212.21000000000009</v>
      </c>
      <c r="H111" s="238">
        <v>269.95999999999992</v>
      </c>
      <c r="I111" s="238">
        <v>1597.3399999999983</v>
      </c>
      <c r="J111" s="238">
        <v>0</v>
      </c>
      <c r="K111" s="238">
        <v>58.580000000000005</v>
      </c>
      <c r="L111" s="238">
        <v>604.56999999999982</v>
      </c>
      <c r="M111" s="262">
        <v>934.18999999999858</v>
      </c>
      <c r="N111" s="25"/>
    </row>
    <row r="112" spans="2:14" ht="19.5" customHeight="1" x14ac:dyDescent="0.15">
      <c r="B112" s="163"/>
      <c r="C112" s="16" t="s">
        <v>14</v>
      </c>
      <c r="D112" s="238">
        <v>589.7529999999997</v>
      </c>
      <c r="E112" s="238">
        <v>262.40999999999997</v>
      </c>
      <c r="F112" s="238">
        <v>161.946</v>
      </c>
      <c r="G112" s="238">
        <v>44.121999999999964</v>
      </c>
      <c r="H112" s="238">
        <v>56.342000000000013</v>
      </c>
      <c r="I112" s="238">
        <v>327.34299999999973</v>
      </c>
      <c r="J112" s="238">
        <v>0</v>
      </c>
      <c r="K112" s="238">
        <v>13.068</v>
      </c>
      <c r="L112" s="238">
        <v>111.21500000000015</v>
      </c>
      <c r="M112" s="262">
        <v>203.05999999999958</v>
      </c>
      <c r="N112" s="25"/>
    </row>
    <row r="113" spans="2:14" ht="19.5" customHeight="1" x14ac:dyDescent="0.15">
      <c r="B113" s="162" t="s">
        <v>486</v>
      </c>
      <c r="C113" s="16" t="s">
        <v>13</v>
      </c>
      <c r="D113" s="238">
        <v>7830.6400000000249</v>
      </c>
      <c r="E113" s="238">
        <v>1852.3299999999986</v>
      </c>
      <c r="F113" s="238">
        <v>1234.099999999999</v>
      </c>
      <c r="G113" s="238">
        <v>115.03999999999996</v>
      </c>
      <c r="H113" s="238">
        <v>503.18999999999971</v>
      </c>
      <c r="I113" s="238">
        <v>5978.3100000000259</v>
      </c>
      <c r="J113" s="238">
        <v>710.99000000000046</v>
      </c>
      <c r="K113" s="238">
        <v>95.30000000000004</v>
      </c>
      <c r="L113" s="238">
        <v>103.24000000000001</v>
      </c>
      <c r="M113" s="262">
        <v>5068.7800000000252</v>
      </c>
      <c r="N113" s="25"/>
    </row>
    <row r="114" spans="2:14" ht="19.5" customHeight="1" x14ac:dyDescent="0.15">
      <c r="B114" s="163"/>
      <c r="C114" s="16" t="s">
        <v>14</v>
      </c>
      <c r="D114" s="238">
        <v>1831.8289999999979</v>
      </c>
      <c r="E114" s="238">
        <v>441.91100000000029</v>
      </c>
      <c r="F114" s="238">
        <v>315.40000000000026</v>
      </c>
      <c r="G114" s="238">
        <v>23.568999999999999</v>
      </c>
      <c r="H114" s="238">
        <v>102.94199999999999</v>
      </c>
      <c r="I114" s="238">
        <v>1389.9179999999976</v>
      </c>
      <c r="J114" s="238">
        <v>202.16399999999999</v>
      </c>
      <c r="K114" s="238">
        <v>27.253999999999998</v>
      </c>
      <c r="L114" s="238">
        <v>20.556000000000001</v>
      </c>
      <c r="M114" s="262">
        <v>1139.9439999999977</v>
      </c>
      <c r="N114" s="25"/>
    </row>
    <row r="115" spans="2:14" ht="19.5" customHeight="1" x14ac:dyDescent="0.15">
      <c r="B115" s="162" t="s">
        <v>179</v>
      </c>
      <c r="C115" s="16" t="s">
        <v>13</v>
      </c>
      <c r="D115" s="238">
        <v>7227.340000000172</v>
      </c>
      <c r="E115" s="238">
        <v>1334.0599999999995</v>
      </c>
      <c r="F115" s="238">
        <v>768.55999999999983</v>
      </c>
      <c r="G115" s="238">
        <v>288.47999999999973</v>
      </c>
      <c r="H115" s="238">
        <v>277.01999999999987</v>
      </c>
      <c r="I115" s="238">
        <v>5893.2800000001725</v>
      </c>
      <c r="J115" s="238">
        <v>89.89</v>
      </c>
      <c r="K115" s="238">
        <v>114.17999999999999</v>
      </c>
      <c r="L115" s="238">
        <v>447.4099999999998</v>
      </c>
      <c r="M115" s="262">
        <v>5241.800000000173</v>
      </c>
      <c r="N115" s="25"/>
    </row>
    <row r="116" spans="2:14" ht="19.5" customHeight="1" x14ac:dyDescent="0.15">
      <c r="B116" s="163"/>
      <c r="C116" s="16" t="s">
        <v>14</v>
      </c>
      <c r="D116" s="238">
        <v>1696.4769999999908</v>
      </c>
      <c r="E116" s="238">
        <v>326.89799999999974</v>
      </c>
      <c r="F116" s="238">
        <v>211.05999999999969</v>
      </c>
      <c r="G116" s="238">
        <v>68.496000000000066</v>
      </c>
      <c r="H116" s="238">
        <v>47.341999999999985</v>
      </c>
      <c r="I116" s="238">
        <v>1369.5789999999911</v>
      </c>
      <c r="J116" s="238">
        <v>25.855</v>
      </c>
      <c r="K116" s="238">
        <v>27.491999999999997</v>
      </c>
      <c r="L116" s="238">
        <v>101.42200000000001</v>
      </c>
      <c r="M116" s="262">
        <v>1214.8099999999911</v>
      </c>
      <c r="N116" s="25"/>
    </row>
    <row r="117" spans="2:14" ht="19.5" customHeight="1" x14ac:dyDescent="0.15">
      <c r="B117" s="162" t="s">
        <v>191</v>
      </c>
      <c r="C117" s="16" t="s">
        <v>13</v>
      </c>
      <c r="D117" s="238">
        <v>119.37999999999998</v>
      </c>
      <c r="E117" s="238">
        <v>59.069999999999993</v>
      </c>
      <c r="F117" s="238">
        <v>0.09</v>
      </c>
      <c r="G117" s="238">
        <v>8.1999999999999993</v>
      </c>
      <c r="H117" s="238">
        <v>50.779999999999994</v>
      </c>
      <c r="I117" s="238">
        <v>60.309999999999988</v>
      </c>
      <c r="J117" s="238">
        <v>0</v>
      </c>
      <c r="K117" s="238">
        <v>0</v>
      </c>
      <c r="L117" s="238">
        <v>0.52</v>
      </c>
      <c r="M117" s="262">
        <v>59.789999999999985</v>
      </c>
      <c r="N117" s="25"/>
    </row>
    <row r="118" spans="2:14" ht="19.5" customHeight="1" x14ac:dyDescent="0.15">
      <c r="B118" s="163"/>
      <c r="C118" s="16" t="s">
        <v>14</v>
      </c>
      <c r="D118" s="238">
        <v>29.201000000000001</v>
      </c>
      <c r="E118" s="238">
        <v>14.588000000000001</v>
      </c>
      <c r="F118" s="238">
        <v>2.0999999999999998E-2</v>
      </c>
      <c r="G118" s="238">
        <v>1.476</v>
      </c>
      <c r="H118" s="238">
        <v>13.091000000000001</v>
      </c>
      <c r="I118" s="238">
        <v>14.613000000000001</v>
      </c>
      <c r="J118" s="238">
        <v>0</v>
      </c>
      <c r="K118" s="238">
        <v>0</v>
      </c>
      <c r="L118" s="238">
        <v>0.20799999999999999</v>
      </c>
      <c r="M118" s="262">
        <v>14.405000000000001</v>
      </c>
      <c r="N118" s="25"/>
    </row>
    <row r="119" spans="2:14" ht="19.5" customHeight="1" x14ac:dyDescent="0.15">
      <c r="B119" s="263" t="s">
        <v>487</v>
      </c>
      <c r="C119" s="16" t="s">
        <v>13</v>
      </c>
      <c r="D119" s="238">
        <v>1714.9399999999591</v>
      </c>
      <c r="E119" s="238">
        <v>114.29</v>
      </c>
      <c r="F119" s="238">
        <v>9.84</v>
      </c>
      <c r="G119" s="238">
        <v>104.31</v>
      </c>
      <c r="H119" s="238">
        <v>0.14000000000000001</v>
      </c>
      <c r="I119" s="238">
        <v>1600.6499999999592</v>
      </c>
      <c r="J119" s="238">
        <v>25.120000000000008</v>
      </c>
      <c r="K119" s="238">
        <v>76.900000000000006</v>
      </c>
      <c r="L119" s="238">
        <v>11.81</v>
      </c>
      <c r="M119" s="262">
        <v>1486.8199999999592</v>
      </c>
      <c r="N119" s="25"/>
    </row>
    <row r="120" spans="2:14" ht="19.5" customHeight="1" thickBot="1" x14ac:dyDescent="0.2">
      <c r="B120" s="47"/>
      <c r="C120" s="35" t="s">
        <v>14</v>
      </c>
      <c r="D120" s="261">
        <v>404.42299999999705</v>
      </c>
      <c r="E120" s="248">
        <v>35.485000000000007</v>
      </c>
      <c r="F120" s="248">
        <v>2.8200000000000003</v>
      </c>
      <c r="G120" s="248">
        <v>32.626000000000005</v>
      </c>
      <c r="H120" s="248">
        <v>3.9E-2</v>
      </c>
      <c r="I120" s="248">
        <v>368.93799999999703</v>
      </c>
      <c r="J120" s="248">
        <v>5.5780000000000012</v>
      </c>
      <c r="K120" s="248">
        <v>17.954000000000001</v>
      </c>
      <c r="L120" s="248">
        <v>2.2270000000000008</v>
      </c>
      <c r="M120" s="260">
        <v>343.17899999999702</v>
      </c>
      <c r="N120" s="25"/>
    </row>
    <row r="121" spans="2:14" ht="18.75" customHeight="1" x14ac:dyDescent="0.15">
      <c r="B121" s="226" t="s">
        <v>327</v>
      </c>
      <c r="C121" s="25" t="s">
        <v>328</v>
      </c>
      <c r="D121" s="25"/>
      <c r="E121" s="93"/>
      <c r="F121" s="93"/>
      <c r="G121" s="93"/>
      <c r="H121" s="93"/>
      <c r="I121" s="93"/>
      <c r="J121" s="93"/>
      <c r="K121" s="94"/>
      <c r="L121" s="94"/>
      <c r="M121" s="94"/>
      <c r="N121" s="25"/>
    </row>
  </sheetData>
  <mergeCells count="12">
    <mergeCell ref="B69:C70"/>
    <mergeCell ref="D69:D70"/>
    <mergeCell ref="B87:C88"/>
    <mergeCell ref="D87:D88"/>
    <mergeCell ref="B105:C106"/>
    <mergeCell ref="D105:D106"/>
    <mergeCell ref="B3:C4"/>
    <mergeCell ref="D3:D4"/>
    <mergeCell ref="B25:C26"/>
    <mergeCell ref="D25:D26"/>
    <mergeCell ref="B51:C52"/>
    <mergeCell ref="D51:D52"/>
  </mergeCells>
  <phoneticPr fontId="3"/>
  <pageMargins left="0.78750000000000009" right="0.78750000000000009" top="0.98402777777777772" bottom="0.98402777777777772" header="0.51180555555555562" footer="0.51180555555555562"/>
  <pageSetup paperSize="9" scale="84" firstPageNumber="192" pageOrder="overThenDown" orientation="landscape" useFirstPageNumber="1" r:id="rId1"/>
  <headerFooter alignWithMargins="0">
    <oddFooter xml:space="preserve">&amp;C
</oddFooter>
  </headerFooter>
  <rowBreaks count="5" manualBreakCount="5">
    <brk id="22" max="16383" man="1"/>
    <brk id="48" max="16383" man="1"/>
    <brk id="66" max="16383" man="1"/>
    <brk id="84" max="16383" man="1"/>
    <brk id="10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19"/>
  <sheetViews>
    <sheetView view="pageBreakPreview" zoomScale="80" zoomScaleNormal="75" zoomScaleSheetLayoutView="80" workbookViewId="0">
      <selection activeCell="K23" sqref="K23"/>
    </sheetView>
  </sheetViews>
  <sheetFormatPr defaultColWidth="10.625" defaultRowHeight="14.25" x14ac:dyDescent="0.15"/>
  <cols>
    <col min="1" max="1" width="1.625" style="89" customWidth="1"/>
    <col min="2" max="2" width="8.625" style="89" customWidth="1"/>
    <col min="3" max="3" width="6.625" style="89" customWidth="1"/>
    <col min="4" max="4" width="8.625" style="89" customWidth="1"/>
    <col min="5" max="29" width="8.125" style="89" customWidth="1"/>
    <col min="30" max="30" width="1.625" style="89" customWidth="1"/>
    <col min="31" max="16384" width="10.625" style="89"/>
  </cols>
  <sheetData>
    <row r="1" spans="2:30" s="88" customFormat="1" ht="18" customHeight="1" x14ac:dyDescent="0.15">
      <c r="B1" s="88" t="s">
        <v>573</v>
      </c>
    </row>
    <row r="2" spans="2:30" ht="18" customHeight="1" thickBot="1" x14ac:dyDescent="0.2">
      <c r="C2" s="100"/>
      <c r="D2" s="100"/>
      <c r="E2" s="100"/>
      <c r="F2" s="100"/>
      <c r="G2" s="100"/>
      <c r="H2" s="100"/>
      <c r="I2" s="100"/>
      <c r="J2" s="100"/>
      <c r="K2" s="100"/>
      <c r="L2" s="100"/>
      <c r="M2" s="100"/>
      <c r="N2" s="100"/>
      <c r="O2" s="100"/>
      <c r="P2" s="100"/>
      <c r="Q2" s="100"/>
      <c r="R2" s="100"/>
      <c r="S2" s="100"/>
      <c r="T2" s="100"/>
      <c r="U2" s="100"/>
      <c r="V2" s="100"/>
      <c r="W2" s="100"/>
      <c r="X2" s="100"/>
      <c r="Y2" s="100"/>
      <c r="Z2" s="100" t="s">
        <v>389</v>
      </c>
      <c r="AA2" s="100"/>
      <c r="AB2" s="100"/>
      <c r="AC2" s="100"/>
    </row>
    <row r="3" spans="2:30" ht="18" customHeight="1" x14ac:dyDescent="0.15">
      <c r="B3" s="101"/>
      <c r="C3" s="102"/>
      <c r="D3" s="96"/>
      <c r="E3" s="103" t="s">
        <v>0</v>
      </c>
      <c r="F3" s="104"/>
      <c r="G3" s="104"/>
      <c r="H3" s="104"/>
      <c r="I3" s="104"/>
      <c r="J3" s="104"/>
      <c r="K3" s="104"/>
      <c r="L3" s="104"/>
      <c r="M3" s="104"/>
      <c r="N3" s="104"/>
      <c r="O3" s="104"/>
      <c r="P3" s="104"/>
      <c r="Q3" s="104"/>
      <c r="R3" s="104"/>
      <c r="S3" s="104"/>
      <c r="T3" s="104"/>
      <c r="U3" s="104"/>
      <c r="V3" s="104"/>
      <c r="W3" s="104"/>
      <c r="X3" s="104"/>
      <c r="Y3" s="104"/>
      <c r="Z3" s="408" t="s">
        <v>390</v>
      </c>
      <c r="AA3" s="409"/>
      <c r="AB3" s="409"/>
      <c r="AC3" s="410" t="s">
        <v>391</v>
      </c>
      <c r="AD3" s="105"/>
    </row>
    <row r="4" spans="2:30" ht="18" customHeight="1" x14ac:dyDescent="0.15">
      <c r="B4" s="106" t="s">
        <v>392</v>
      </c>
      <c r="C4" s="100"/>
      <c r="D4" s="195" t="s">
        <v>2</v>
      </c>
      <c r="E4" s="190" t="s">
        <v>3</v>
      </c>
      <c r="F4" s="185"/>
      <c r="G4" s="185"/>
      <c r="H4" s="185"/>
      <c r="I4" s="185"/>
      <c r="J4" s="185"/>
      <c r="K4" s="185"/>
      <c r="L4" s="185"/>
      <c r="M4" s="185"/>
      <c r="N4" s="190" t="s">
        <v>4</v>
      </c>
      <c r="O4" s="185"/>
      <c r="P4" s="185"/>
      <c r="Q4" s="185"/>
      <c r="R4" s="185"/>
      <c r="S4" s="185"/>
      <c r="T4" s="185"/>
      <c r="U4" s="185"/>
      <c r="V4" s="185"/>
      <c r="W4" s="185"/>
      <c r="X4" s="185"/>
      <c r="Y4" s="185"/>
      <c r="Z4" s="186"/>
      <c r="AA4" s="186" t="s">
        <v>121</v>
      </c>
      <c r="AB4" s="186" t="s">
        <v>123</v>
      </c>
      <c r="AC4" s="411"/>
      <c r="AD4" s="105"/>
    </row>
    <row r="5" spans="2:30" ht="18" customHeight="1" x14ac:dyDescent="0.15">
      <c r="B5" s="106"/>
      <c r="C5" s="100"/>
      <c r="D5" s="195"/>
      <c r="E5" s="190" t="s">
        <v>5</v>
      </c>
      <c r="F5" s="185"/>
      <c r="G5" s="185"/>
      <c r="H5" s="190" t="s">
        <v>6</v>
      </c>
      <c r="I5" s="185"/>
      <c r="J5" s="185"/>
      <c r="K5" s="190" t="s">
        <v>7</v>
      </c>
      <c r="L5" s="185"/>
      <c r="M5" s="185"/>
      <c r="N5" s="190" t="s">
        <v>8</v>
      </c>
      <c r="O5" s="185"/>
      <c r="P5" s="185"/>
      <c r="Q5" s="190" t="s">
        <v>6</v>
      </c>
      <c r="R5" s="185"/>
      <c r="S5" s="185"/>
      <c r="T5" s="190" t="s">
        <v>7</v>
      </c>
      <c r="U5" s="185"/>
      <c r="V5" s="185"/>
      <c r="W5" s="190" t="s">
        <v>9</v>
      </c>
      <c r="X5" s="185"/>
      <c r="Y5" s="185"/>
      <c r="Z5" s="195" t="s">
        <v>2</v>
      </c>
      <c r="AA5" s="195"/>
      <c r="AB5" s="195"/>
      <c r="AC5" s="412" t="s">
        <v>125</v>
      </c>
      <c r="AD5" s="105"/>
    </row>
    <row r="6" spans="2:30" ht="18" customHeight="1" x14ac:dyDescent="0.15">
      <c r="B6" s="105"/>
      <c r="D6" s="194"/>
      <c r="E6" s="186" t="s">
        <v>2</v>
      </c>
      <c r="F6" s="186" t="s">
        <v>10</v>
      </c>
      <c r="G6" s="186" t="s">
        <v>11</v>
      </c>
      <c r="H6" s="186" t="s">
        <v>2</v>
      </c>
      <c r="I6" s="186" t="s">
        <v>10</v>
      </c>
      <c r="J6" s="186" t="s">
        <v>11</v>
      </c>
      <c r="K6" s="186" t="s">
        <v>2</v>
      </c>
      <c r="L6" s="186" t="s">
        <v>10</v>
      </c>
      <c r="M6" s="186" t="s">
        <v>11</v>
      </c>
      <c r="N6" s="186" t="s">
        <v>2</v>
      </c>
      <c r="O6" s="107" t="s">
        <v>10</v>
      </c>
      <c r="P6" s="108" t="s">
        <v>11</v>
      </c>
      <c r="Q6" s="186" t="s">
        <v>2</v>
      </c>
      <c r="R6" s="186" t="s">
        <v>10</v>
      </c>
      <c r="S6" s="186" t="s">
        <v>11</v>
      </c>
      <c r="T6" s="186" t="s">
        <v>2</v>
      </c>
      <c r="U6" s="186" t="s">
        <v>10</v>
      </c>
      <c r="V6" s="186" t="s">
        <v>11</v>
      </c>
      <c r="W6" s="186" t="s">
        <v>2</v>
      </c>
      <c r="X6" s="186" t="s">
        <v>10</v>
      </c>
      <c r="Y6" s="186" t="s">
        <v>11</v>
      </c>
      <c r="Z6" s="194"/>
      <c r="AA6" s="195" t="s">
        <v>122</v>
      </c>
      <c r="AB6" s="195" t="s">
        <v>124</v>
      </c>
      <c r="AC6" s="413"/>
      <c r="AD6" s="105"/>
    </row>
    <row r="7" spans="2:30" ht="18" customHeight="1" x14ac:dyDescent="0.15">
      <c r="B7" s="109" t="s">
        <v>388</v>
      </c>
      <c r="C7" s="186" t="s">
        <v>13</v>
      </c>
      <c r="D7" s="238">
        <f t="shared" ref="D7:D12" si="0">E7+N7+Z7+AC7</f>
        <v>238337.01000000513</v>
      </c>
      <c r="E7" s="238">
        <v>131155.04000000309</v>
      </c>
      <c r="F7" s="238">
        <v>129376.18000000308</v>
      </c>
      <c r="G7" s="238">
        <v>1778.860000000001</v>
      </c>
      <c r="H7" s="238">
        <v>127588.98000000308</v>
      </c>
      <c r="I7" s="238">
        <v>126333.67000000308</v>
      </c>
      <c r="J7" s="238">
        <v>1255.3100000000009</v>
      </c>
      <c r="K7" s="238">
        <v>3566.0599999999995</v>
      </c>
      <c r="L7" s="238">
        <v>3042.5099999999993</v>
      </c>
      <c r="M7" s="238">
        <v>523.55000000000007</v>
      </c>
      <c r="N7" s="238">
        <v>99737.570000002044</v>
      </c>
      <c r="O7" s="268">
        <v>15222.499999999978</v>
      </c>
      <c r="P7" s="266">
        <v>84515.070000002073</v>
      </c>
      <c r="Q7" s="238">
        <v>0</v>
      </c>
      <c r="R7" s="238">
        <v>0</v>
      </c>
      <c r="S7" s="238">
        <v>0</v>
      </c>
      <c r="T7" s="238">
        <v>3030.1400000000003</v>
      </c>
      <c r="U7" s="238">
        <v>1531.1000000000001</v>
      </c>
      <c r="V7" s="238">
        <v>1499.0400000000004</v>
      </c>
      <c r="W7" s="238">
        <v>96707.430000002059</v>
      </c>
      <c r="X7" s="238">
        <v>13691.399999999978</v>
      </c>
      <c r="Y7" s="238">
        <v>83016.03000000208</v>
      </c>
      <c r="Z7" s="238">
        <v>7179.2299999999696</v>
      </c>
      <c r="AA7" s="238">
        <v>5247.2299999999714</v>
      </c>
      <c r="AB7" s="238">
        <v>1931.9999999999982</v>
      </c>
      <c r="AC7" s="238">
        <v>265.17</v>
      </c>
      <c r="AD7" s="105"/>
    </row>
    <row r="8" spans="2:30" ht="18" customHeight="1" x14ac:dyDescent="0.15">
      <c r="B8" s="110"/>
      <c r="C8" s="186" t="s">
        <v>14</v>
      </c>
      <c r="D8" s="238">
        <f t="shared" si="0"/>
        <v>53114.111999999215</v>
      </c>
      <c r="E8" s="238">
        <v>38405.962999999436</v>
      </c>
      <c r="F8" s="238">
        <v>38240.718999999437</v>
      </c>
      <c r="G8" s="238">
        <v>165.24400000000003</v>
      </c>
      <c r="H8" s="238">
        <v>37975.066999999435</v>
      </c>
      <c r="I8" s="238">
        <v>37858.238999999434</v>
      </c>
      <c r="J8" s="238">
        <v>116.82800000000007</v>
      </c>
      <c r="K8" s="238">
        <v>430.8960000000003</v>
      </c>
      <c r="L8" s="238">
        <v>382.4800000000003</v>
      </c>
      <c r="M8" s="238">
        <v>48.415999999999968</v>
      </c>
      <c r="N8" s="238">
        <v>14708.148999999779</v>
      </c>
      <c r="O8" s="267">
        <v>3590.0159999999842</v>
      </c>
      <c r="P8" s="266">
        <v>11118.132999999796</v>
      </c>
      <c r="Q8" s="238">
        <v>0</v>
      </c>
      <c r="R8" s="238">
        <v>0</v>
      </c>
      <c r="S8" s="238">
        <v>0</v>
      </c>
      <c r="T8" s="238">
        <v>411.86299999999994</v>
      </c>
      <c r="U8" s="238">
        <v>264.00599999999991</v>
      </c>
      <c r="V8" s="238">
        <v>147.85700000000003</v>
      </c>
      <c r="W8" s="238">
        <v>14296.28599999978</v>
      </c>
      <c r="X8" s="238">
        <v>3326.0099999999843</v>
      </c>
      <c r="Y8" s="238">
        <v>10970.275999999796</v>
      </c>
      <c r="Z8" s="238">
        <v>0</v>
      </c>
      <c r="AA8" s="238">
        <v>0</v>
      </c>
      <c r="AB8" s="238">
        <v>0</v>
      </c>
      <c r="AC8" s="238">
        <v>0</v>
      </c>
      <c r="AD8" s="105"/>
    </row>
    <row r="9" spans="2:30" ht="18" customHeight="1" x14ac:dyDescent="0.15">
      <c r="B9" s="111" t="s">
        <v>189</v>
      </c>
      <c r="C9" s="186" t="s">
        <v>13</v>
      </c>
      <c r="D9" s="238">
        <f t="shared" si="0"/>
        <v>60369.940000000359</v>
      </c>
      <c r="E9" s="238">
        <v>39576.610000000263</v>
      </c>
      <c r="F9" s="238">
        <v>38849.710000000261</v>
      </c>
      <c r="G9" s="238">
        <v>726.90000000000009</v>
      </c>
      <c r="H9" s="238">
        <v>37244.450000000259</v>
      </c>
      <c r="I9" s="238">
        <v>36921.17000000026</v>
      </c>
      <c r="J9" s="238">
        <v>323.27999999999997</v>
      </c>
      <c r="K9" s="238">
        <v>2332.16</v>
      </c>
      <c r="L9" s="238">
        <v>1928.5399999999995</v>
      </c>
      <c r="M9" s="238">
        <v>403.62000000000012</v>
      </c>
      <c r="N9" s="238">
        <v>19698.180000000095</v>
      </c>
      <c r="O9" s="267">
        <v>1718.7500000000009</v>
      </c>
      <c r="P9" s="266">
        <v>17979.430000000095</v>
      </c>
      <c r="Q9" s="238">
        <v>0</v>
      </c>
      <c r="R9" s="238">
        <v>0</v>
      </c>
      <c r="S9" s="238">
        <v>0</v>
      </c>
      <c r="T9" s="238">
        <v>582.86</v>
      </c>
      <c r="U9" s="238">
        <v>179.99</v>
      </c>
      <c r="V9" s="238">
        <v>402.87</v>
      </c>
      <c r="W9" s="238">
        <v>19115.320000000098</v>
      </c>
      <c r="X9" s="238">
        <v>1538.7600000000009</v>
      </c>
      <c r="Y9" s="238">
        <v>17576.560000000096</v>
      </c>
      <c r="Z9" s="238">
        <v>831.03000000000043</v>
      </c>
      <c r="AA9" s="238">
        <v>419.74000000000018</v>
      </c>
      <c r="AB9" s="238">
        <v>411.2900000000003</v>
      </c>
      <c r="AC9" s="238">
        <v>264.12</v>
      </c>
      <c r="AD9" s="105"/>
    </row>
    <row r="10" spans="2:30" ht="18" customHeight="1" x14ac:dyDescent="0.15">
      <c r="B10" s="110"/>
      <c r="C10" s="186" t="s">
        <v>14</v>
      </c>
      <c r="D10" s="238">
        <f t="shared" si="0"/>
        <v>13469.814999999986</v>
      </c>
      <c r="E10" s="238">
        <v>10596.371000000005</v>
      </c>
      <c r="F10" s="238">
        <v>10530.865000000005</v>
      </c>
      <c r="G10" s="238">
        <v>65.505999999999972</v>
      </c>
      <c r="H10" s="238">
        <v>10338.326000000005</v>
      </c>
      <c r="I10" s="238">
        <v>10311.074000000004</v>
      </c>
      <c r="J10" s="238">
        <v>27.251999999999995</v>
      </c>
      <c r="K10" s="238">
        <v>258.04500000000019</v>
      </c>
      <c r="L10" s="238">
        <v>219.7910000000002</v>
      </c>
      <c r="M10" s="238">
        <v>38.253999999999976</v>
      </c>
      <c r="N10" s="238">
        <v>2873.4439999999813</v>
      </c>
      <c r="O10" s="267">
        <v>412.71600000000024</v>
      </c>
      <c r="P10" s="266">
        <v>2460.727999999981</v>
      </c>
      <c r="Q10" s="238">
        <v>0</v>
      </c>
      <c r="R10" s="238">
        <v>0</v>
      </c>
      <c r="S10" s="238">
        <v>0</v>
      </c>
      <c r="T10" s="238">
        <v>72.09899999999999</v>
      </c>
      <c r="U10" s="238">
        <v>32.395000000000003</v>
      </c>
      <c r="V10" s="238">
        <v>39.703999999999994</v>
      </c>
      <c r="W10" s="238">
        <v>2801.3449999999812</v>
      </c>
      <c r="X10" s="238">
        <v>380.32100000000025</v>
      </c>
      <c r="Y10" s="238">
        <v>2421.0239999999808</v>
      </c>
      <c r="Z10" s="238">
        <v>0</v>
      </c>
      <c r="AA10" s="238">
        <v>0</v>
      </c>
      <c r="AB10" s="238">
        <v>0</v>
      </c>
      <c r="AC10" s="238">
        <v>0</v>
      </c>
      <c r="AD10" s="105"/>
    </row>
    <row r="11" spans="2:30" ht="18" customHeight="1" x14ac:dyDescent="0.15">
      <c r="B11" s="111" t="s">
        <v>190</v>
      </c>
      <c r="C11" s="186" t="s">
        <v>13</v>
      </c>
      <c r="D11" s="238">
        <f t="shared" si="0"/>
        <v>177967.07000000475</v>
      </c>
      <c r="E11" s="238">
        <v>91578.430000002831</v>
      </c>
      <c r="F11" s="238">
        <v>90526.470000002824</v>
      </c>
      <c r="G11" s="238">
        <v>1051.9600000000007</v>
      </c>
      <c r="H11" s="238">
        <v>90344.530000002822</v>
      </c>
      <c r="I11" s="238">
        <v>89412.500000002823</v>
      </c>
      <c r="J11" s="238">
        <v>932.03000000000077</v>
      </c>
      <c r="K11" s="238">
        <v>1233.9000000000001</v>
      </c>
      <c r="L11" s="238">
        <v>1113.97</v>
      </c>
      <c r="M11" s="238">
        <v>119.92999999999999</v>
      </c>
      <c r="N11" s="238">
        <v>80039.390000001964</v>
      </c>
      <c r="O11" s="267">
        <v>13503.749999999978</v>
      </c>
      <c r="P11" s="266">
        <v>66535.640000001993</v>
      </c>
      <c r="Q11" s="238">
        <v>0</v>
      </c>
      <c r="R11" s="238">
        <v>0</v>
      </c>
      <c r="S11" s="238">
        <v>0</v>
      </c>
      <c r="T11" s="238">
        <v>2447.2800000000007</v>
      </c>
      <c r="U11" s="238">
        <v>1351.1100000000001</v>
      </c>
      <c r="V11" s="238">
        <v>1096.1700000000003</v>
      </c>
      <c r="W11" s="238">
        <v>77592.110000001965</v>
      </c>
      <c r="X11" s="238">
        <v>12152.639999999978</v>
      </c>
      <c r="Y11" s="238">
        <v>65439.470000001988</v>
      </c>
      <c r="Z11" s="238">
        <v>6348.1999999999698</v>
      </c>
      <c r="AA11" s="238">
        <v>4827.4899999999716</v>
      </c>
      <c r="AB11" s="238">
        <v>1520.709999999998</v>
      </c>
      <c r="AC11" s="238">
        <v>1.05</v>
      </c>
      <c r="AD11" s="105"/>
    </row>
    <row r="12" spans="2:30" ht="18" customHeight="1" thickBot="1" x14ac:dyDescent="0.2">
      <c r="B12" s="110"/>
      <c r="C12" s="186" t="s">
        <v>14</v>
      </c>
      <c r="D12" s="238">
        <f t="shared" si="0"/>
        <v>39644.296999999235</v>
      </c>
      <c r="E12" s="238">
        <v>27809.591999999433</v>
      </c>
      <c r="F12" s="238">
        <v>27709.853999999432</v>
      </c>
      <c r="G12" s="238">
        <v>99.738000000000071</v>
      </c>
      <c r="H12" s="238">
        <v>27636.740999999434</v>
      </c>
      <c r="I12" s="238">
        <v>27547.164999999433</v>
      </c>
      <c r="J12" s="238">
        <v>89.576000000000079</v>
      </c>
      <c r="K12" s="238">
        <v>172.85100000000011</v>
      </c>
      <c r="L12" s="238">
        <v>162.68900000000011</v>
      </c>
      <c r="M12" s="238">
        <v>10.161999999999994</v>
      </c>
      <c r="N12" s="238">
        <v>11834.704999999798</v>
      </c>
      <c r="O12" s="265">
        <v>3177.2999999999838</v>
      </c>
      <c r="P12" s="264">
        <v>8657.4049999998151</v>
      </c>
      <c r="Q12" s="238">
        <v>0</v>
      </c>
      <c r="R12" s="238">
        <v>0</v>
      </c>
      <c r="S12" s="238">
        <v>0</v>
      </c>
      <c r="T12" s="238">
        <v>339.76399999999995</v>
      </c>
      <c r="U12" s="238">
        <v>231.6109999999999</v>
      </c>
      <c r="V12" s="238">
        <v>108.15300000000005</v>
      </c>
      <c r="W12" s="238">
        <v>11494.940999999799</v>
      </c>
      <c r="X12" s="238">
        <v>2945.6889999999839</v>
      </c>
      <c r="Y12" s="238">
        <v>8549.2519999998149</v>
      </c>
      <c r="Z12" s="238">
        <v>0</v>
      </c>
      <c r="AA12" s="238">
        <v>0</v>
      </c>
      <c r="AB12" s="238">
        <v>0</v>
      </c>
      <c r="AC12" s="238">
        <v>0</v>
      </c>
      <c r="AD12" s="105"/>
    </row>
    <row r="13" spans="2:30" ht="18" customHeight="1" x14ac:dyDescent="0.15">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row>
    <row r="14" spans="2:30" s="88" customFormat="1" ht="18" customHeight="1" x14ac:dyDescent="0.15">
      <c r="B14" s="88" t="s">
        <v>572</v>
      </c>
    </row>
    <row r="15" spans="2:30" ht="18" customHeight="1" thickBot="1" x14ac:dyDescent="0.2">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t="s">
        <v>389</v>
      </c>
      <c r="AA15" s="100"/>
      <c r="AB15" s="100"/>
      <c r="AC15" s="100"/>
    </row>
    <row r="16" spans="2:30" ht="18" customHeight="1" x14ac:dyDescent="0.15">
      <c r="B16" s="101"/>
      <c r="C16" s="102"/>
      <c r="D16" s="96"/>
      <c r="E16" s="103" t="s">
        <v>0</v>
      </c>
      <c r="F16" s="104"/>
      <c r="G16" s="104"/>
      <c r="H16" s="104"/>
      <c r="I16" s="104"/>
      <c r="J16" s="104"/>
      <c r="K16" s="104"/>
      <c r="L16" s="104"/>
      <c r="M16" s="104"/>
      <c r="N16" s="104"/>
      <c r="O16" s="104"/>
      <c r="P16" s="104"/>
      <c r="Q16" s="104"/>
      <c r="R16" s="104"/>
      <c r="S16" s="104"/>
      <c r="T16" s="104"/>
      <c r="U16" s="104"/>
      <c r="V16" s="104"/>
      <c r="W16" s="104"/>
      <c r="X16" s="104"/>
      <c r="Y16" s="104"/>
      <c r="Z16" s="408" t="s">
        <v>390</v>
      </c>
      <c r="AA16" s="409"/>
      <c r="AB16" s="409"/>
      <c r="AC16" s="410" t="s">
        <v>391</v>
      </c>
      <c r="AD16" s="105"/>
    </row>
    <row r="17" spans="2:30" ht="18" customHeight="1" x14ac:dyDescent="0.15">
      <c r="B17" s="106" t="s">
        <v>392</v>
      </c>
      <c r="C17" s="100"/>
      <c r="D17" s="195" t="s">
        <v>2</v>
      </c>
      <c r="E17" s="190" t="s">
        <v>3</v>
      </c>
      <c r="F17" s="185"/>
      <c r="G17" s="185"/>
      <c r="H17" s="185"/>
      <c r="I17" s="185"/>
      <c r="J17" s="185"/>
      <c r="K17" s="185"/>
      <c r="L17" s="185"/>
      <c r="M17" s="185"/>
      <c r="N17" s="190" t="s">
        <v>4</v>
      </c>
      <c r="O17" s="185"/>
      <c r="P17" s="185"/>
      <c r="Q17" s="185"/>
      <c r="R17" s="185"/>
      <c r="S17" s="185"/>
      <c r="T17" s="185"/>
      <c r="U17" s="185"/>
      <c r="V17" s="185"/>
      <c r="W17" s="185"/>
      <c r="X17" s="185"/>
      <c r="Y17" s="185"/>
      <c r="Z17" s="186"/>
      <c r="AA17" s="186" t="s">
        <v>121</v>
      </c>
      <c r="AB17" s="186" t="s">
        <v>123</v>
      </c>
      <c r="AC17" s="411"/>
      <c r="AD17" s="105"/>
    </row>
    <row r="18" spans="2:30" ht="18" customHeight="1" x14ac:dyDescent="0.15">
      <c r="B18" s="106"/>
      <c r="C18" s="100"/>
      <c r="D18" s="195"/>
      <c r="E18" s="190" t="s">
        <v>5</v>
      </c>
      <c r="F18" s="185"/>
      <c r="G18" s="185"/>
      <c r="H18" s="190" t="s">
        <v>6</v>
      </c>
      <c r="I18" s="185"/>
      <c r="J18" s="185"/>
      <c r="K18" s="190" t="s">
        <v>7</v>
      </c>
      <c r="L18" s="185"/>
      <c r="M18" s="185"/>
      <c r="N18" s="190" t="s">
        <v>8</v>
      </c>
      <c r="O18" s="185"/>
      <c r="P18" s="185"/>
      <c r="Q18" s="190" t="s">
        <v>6</v>
      </c>
      <c r="R18" s="185"/>
      <c r="S18" s="185"/>
      <c r="T18" s="190" t="s">
        <v>7</v>
      </c>
      <c r="U18" s="185"/>
      <c r="V18" s="185"/>
      <c r="W18" s="190" t="s">
        <v>9</v>
      </c>
      <c r="X18" s="185"/>
      <c r="Y18" s="185"/>
      <c r="Z18" s="195" t="s">
        <v>2</v>
      </c>
      <c r="AA18" s="195"/>
      <c r="AB18" s="195"/>
      <c r="AC18" s="412" t="s">
        <v>125</v>
      </c>
      <c r="AD18" s="105"/>
    </row>
    <row r="19" spans="2:30" ht="18" customHeight="1" x14ac:dyDescent="0.15">
      <c r="B19" s="105"/>
      <c r="D19" s="194"/>
      <c r="E19" s="186" t="s">
        <v>2</v>
      </c>
      <c r="F19" s="186" t="s">
        <v>10</v>
      </c>
      <c r="G19" s="186" t="s">
        <v>11</v>
      </c>
      <c r="H19" s="186" t="s">
        <v>2</v>
      </c>
      <c r="I19" s="186" t="s">
        <v>10</v>
      </c>
      <c r="J19" s="186" t="s">
        <v>11</v>
      </c>
      <c r="K19" s="186" t="s">
        <v>2</v>
      </c>
      <c r="L19" s="186" t="s">
        <v>10</v>
      </c>
      <c r="M19" s="186" t="s">
        <v>11</v>
      </c>
      <c r="N19" s="186" t="s">
        <v>2</v>
      </c>
      <c r="O19" s="107" t="s">
        <v>10</v>
      </c>
      <c r="P19" s="108" t="s">
        <v>11</v>
      </c>
      <c r="Q19" s="186" t="s">
        <v>2</v>
      </c>
      <c r="R19" s="186" t="s">
        <v>10</v>
      </c>
      <c r="S19" s="186" t="s">
        <v>11</v>
      </c>
      <c r="T19" s="186" t="s">
        <v>2</v>
      </c>
      <c r="U19" s="186" t="s">
        <v>10</v>
      </c>
      <c r="V19" s="186" t="s">
        <v>11</v>
      </c>
      <c r="W19" s="186" t="s">
        <v>2</v>
      </c>
      <c r="X19" s="186" t="s">
        <v>10</v>
      </c>
      <c r="Y19" s="186" t="s">
        <v>11</v>
      </c>
      <c r="Z19" s="194"/>
      <c r="AA19" s="195" t="s">
        <v>122</v>
      </c>
      <c r="AB19" s="195" t="s">
        <v>124</v>
      </c>
      <c r="AC19" s="413"/>
      <c r="AD19" s="105"/>
    </row>
    <row r="20" spans="2:30" ht="18" customHeight="1" x14ac:dyDescent="0.15">
      <c r="B20" s="109" t="s">
        <v>388</v>
      </c>
      <c r="C20" s="186" t="s">
        <v>13</v>
      </c>
      <c r="D20" s="238">
        <f t="shared" ref="D20:D25" si="1">E20+N20+Z20+AC20</f>
        <v>109478.70000000196</v>
      </c>
      <c r="E20" s="238">
        <v>65603.420000000944</v>
      </c>
      <c r="F20" s="238">
        <v>64538.060000000936</v>
      </c>
      <c r="G20" s="238">
        <v>1065.3600000000008</v>
      </c>
      <c r="H20" s="238">
        <v>64773.280000000937</v>
      </c>
      <c r="I20" s="238">
        <v>63853.930000000939</v>
      </c>
      <c r="J20" s="238">
        <v>919.35000000000082</v>
      </c>
      <c r="K20" s="238">
        <v>830.1400000000001</v>
      </c>
      <c r="L20" s="238">
        <v>684.13000000000011</v>
      </c>
      <c r="M20" s="238">
        <v>146.01000000000002</v>
      </c>
      <c r="N20" s="238">
        <v>39789.960000001047</v>
      </c>
      <c r="O20" s="268">
        <v>6891.03999999997</v>
      </c>
      <c r="P20" s="266">
        <v>32898.920000001075</v>
      </c>
      <c r="Q20" s="238">
        <v>0</v>
      </c>
      <c r="R20" s="238">
        <v>0</v>
      </c>
      <c r="S20" s="238">
        <v>0</v>
      </c>
      <c r="T20" s="238">
        <v>1603.9699999999998</v>
      </c>
      <c r="U20" s="238">
        <v>1063.9099999999999</v>
      </c>
      <c r="V20" s="238">
        <v>540.05999999999995</v>
      </c>
      <c r="W20" s="238">
        <v>38185.990000001046</v>
      </c>
      <c r="X20" s="238">
        <v>5827.1299999999701</v>
      </c>
      <c r="Y20" s="238">
        <v>32358.860000001077</v>
      </c>
      <c r="Z20" s="238">
        <v>4085.2099999999818</v>
      </c>
      <c r="AA20" s="238">
        <v>3257.8599999999828</v>
      </c>
      <c r="AB20" s="238">
        <v>827.34999999999877</v>
      </c>
      <c r="AC20" s="238">
        <v>0.11</v>
      </c>
      <c r="AD20" s="105"/>
    </row>
    <row r="21" spans="2:30" ht="18" customHeight="1" x14ac:dyDescent="0.15">
      <c r="B21" s="110"/>
      <c r="C21" s="186" t="s">
        <v>14</v>
      </c>
      <c r="D21" s="238">
        <f t="shared" si="1"/>
        <v>24268.847999999638</v>
      </c>
      <c r="E21" s="238">
        <v>18405.880999999725</v>
      </c>
      <c r="F21" s="238">
        <v>18319.429999999724</v>
      </c>
      <c r="G21" s="238">
        <v>86.451000000000079</v>
      </c>
      <c r="H21" s="238">
        <v>18290.998999999723</v>
      </c>
      <c r="I21" s="238">
        <v>18217.967999999724</v>
      </c>
      <c r="J21" s="238">
        <v>73.031000000000091</v>
      </c>
      <c r="K21" s="238">
        <v>114.88199999999998</v>
      </c>
      <c r="L21" s="238">
        <v>101.46199999999999</v>
      </c>
      <c r="M21" s="238">
        <v>13.419999999999991</v>
      </c>
      <c r="N21" s="238">
        <v>5862.9669999999132</v>
      </c>
      <c r="O21" s="267">
        <v>1591.2379999999923</v>
      </c>
      <c r="P21" s="266">
        <v>4271.7289999999211</v>
      </c>
      <c r="Q21" s="238">
        <v>0</v>
      </c>
      <c r="R21" s="238">
        <v>0</v>
      </c>
      <c r="S21" s="238">
        <v>0</v>
      </c>
      <c r="T21" s="238">
        <v>233.34599999999989</v>
      </c>
      <c r="U21" s="238">
        <v>180.1869999999999</v>
      </c>
      <c r="V21" s="238">
        <v>53.158999999999992</v>
      </c>
      <c r="W21" s="238">
        <v>5629.6209999999137</v>
      </c>
      <c r="X21" s="238">
        <v>1411.0509999999924</v>
      </c>
      <c r="Y21" s="238">
        <v>4218.5699999999215</v>
      </c>
      <c r="Z21" s="238">
        <v>0</v>
      </c>
      <c r="AA21" s="238">
        <v>0</v>
      </c>
      <c r="AB21" s="238">
        <v>0</v>
      </c>
      <c r="AC21" s="238">
        <v>0</v>
      </c>
      <c r="AD21" s="105"/>
    </row>
    <row r="22" spans="2:30" ht="18" customHeight="1" x14ac:dyDescent="0.15">
      <c r="B22" s="111" t="s">
        <v>189</v>
      </c>
      <c r="C22" s="186" t="s">
        <v>13</v>
      </c>
      <c r="D22" s="238">
        <f t="shared" si="1"/>
        <v>25152.87000000009</v>
      </c>
      <c r="E22" s="238">
        <v>18107.510000000086</v>
      </c>
      <c r="F22" s="238">
        <v>17778.560000000085</v>
      </c>
      <c r="G22" s="238">
        <v>328.95</v>
      </c>
      <c r="H22" s="238">
        <v>17637.740000000085</v>
      </c>
      <c r="I22" s="238">
        <v>17416.030000000086</v>
      </c>
      <c r="J22" s="238">
        <v>221.70999999999998</v>
      </c>
      <c r="K22" s="238">
        <v>469.77000000000004</v>
      </c>
      <c r="L22" s="238">
        <v>362.53000000000003</v>
      </c>
      <c r="M22" s="238">
        <v>107.24000000000002</v>
      </c>
      <c r="N22" s="238">
        <v>6613.1900000000032</v>
      </c>
      <c r="O22" s="267">
        <v>605.13000000000011</v>
      </c>
      <c r="P22" s="266">
        <v>6008.0600000000031</v>
      </c>
      <c r="Q22" s="238">
        <v>0</v>
      </c>
      <c r="R22" s="238">
        <v>0</v>
      </c>
      <c r="S22" s="238">
        <v>0</v>
      </c>
      <c r="T22" s="238">
        <v>234.8</v>
      </c>
      <c r="U22" s="238">
        <v>71.239999999999995</v>
      </c>
      <c r="V22" s="238">
        <v>163.56</v>
      </c>
      <c r="W22" s="238">
        <v>6378.3900000000031</v>
      </c>
      <c r="X22" s="238">
        <v>533.8900000000001</v>
      </c>
      <c r="Y22" s="238">
        <v>5844.5000000000027</v>
      </c>
      <c r="Z22" s="238">
        <v>432.17000000000047</v>
      </c>
      <c r="AA22" s="238">
        <v>260.6600000000002</v>
      </c>
      <c r="AB22" s="238">
        <v>171.51000000000028</v>
      </c>
      <c r="AC22" s="238">
        <v>0</v>
      </c>
      <c r="AD22" s="105"/>
    </row>
    <row r="23" spans="2:30" ht="18" customHeight="1" x14ac:dyDescent="0.15">
      <c r="B23" s="110"/>
      <c r="C23" s="186" t="s">
        <v>14</v>
      </c>
      <c r="D23" s="238">
        <f t="shared" si="1"/>
        <v>5617.6969999999947</v>
      </c>
      <c r="E23" s="238">
        <v>4678.9509999999982</v>
      </c>
      <c r="F23" s="238">
        <v>4650.9779999999982</v>
      </c>
      <c r="G23" s="238">
        <v>27.972999999999985</v>
      </c>
      <c r="H23" s="238">
        <v>4625.6669999999976</v>
      </c>
      <c r="I23" s="238">
        <v>4608.4449999999979</v>
      </c>
      <c r="J23" s="238">
        <v>17.221999999999994</v>
      </c>
      <c r="K23" s="238">
        <v>53.283999999999985</v>
      </c>
      <c r="L23" s="238">
        <v>42.532999999999994</v>
      </c>
      <c r="M23" s="238">
        <v>10.750999999999992</v>
      </c>
      <c r="N23" s="238">
        <v>938.74599999999623</v>
      </c>
      <c r="O23" s="267">
        <v>138.58299999999991</v>
      </c>
      <c r="P23" s="266">
        <v>800.16299999999626</v>
      </c>
      <c r="Q23" s="238">
        <v>0</v>
      </c>
      <c r="R23" s="238">
        <v>0</v>
      </c>
      <c r="S23" s="238">
        <v>0</v>
      </c>
      <c r="T23" s="238">
        <v>28.125999999999998</v>
      </c>
      <c r="U23" s="238">
        <v>11.957000000000001</v>
      </c>
      <c r="V23" s="238">
        <v>16.168999999999997</v>
      </c>
      <c r="W23" s="238">
        <v>910.61999999999625</v>
      </c>
      <c r="X23" s="238">
        <v>126.62599999999992</v>
      </c>
      <c r="Y23" s="238">
        <v>783.99399999999628</v>
      </c>
      <c r="Z23" s="238">
        <v>0</v>
      </c>
      <c r="AA23" s="238">
        <v>0</v>
      </c>
      <c r="AB23" s="238">
        <v>0</v>
      </c>
      <c r="AC23" s="238">
        <v>0</v>
      </c>
      <c r="AD23" s="105"/>
    </row>
    <row r="24" spans="2:30" ht="18" customHeight="1" x14ac:dyDescent="0.15">
      <c r="B24" s="111" t="s">
        <v>190</v>
      </c>
      <c r="C24" s="186" t="s">
        <v>13</v>
      </c>
      <c r="D24" s="238">
        <f t="shared" si="1"/>
        <v>84325.830000001879</v>
      </c>
      <c r="E24" s="238">
        <v>47495.910000000855</v>
      </c>
      <c r="F24" s="238">
        <v>46759.500000000851</v>
      </c>
      <c r="G24" s="238">
        <v>736.41000000000076</v>
      </c>
      <c r="H24" s="238">
        <v>47135.540000000852</v>
      </c>
      <c r="I24" s="238">
        <v>46437.900000000853</v>
      </c>
      <c r="J24" s="238">
        <v>697.64000000000078</v>
      </c>
      <c r="K24" s="238">
        <v>360.37000000000012</v>
      </c>
      <c r="L24" s="238">
        <v>321.60000000000014</v>
      </c>
      <c r="M24" s="238">
        <v>38.769999999999996</v>
      </c>
      <c r="N24" s="238">
        <v>33176.770000001045</v>
      </c>
      <c r="O24" s="267">
        <v>6285.9099999999698</v>
      </c>
      <c r="P24" s="266">
        <v>26890.860000001074</v>
      </c>
      <c r="Q24" s="238">
        <v>0</v>
      </c>
      <c r="R24" s="238">
        <v>0</v>
      </c>
      <c r="S24" s="238">
        <v>0</v>
      </c>
      <c r="T24" s="238">
        <v>1369.17</v>
      </c>
      <c r="U24" s="238">
        <v>992.67</v>
      </c>
      <c r="V24" s="238">
        <v>376.5</v>
      </c>
      <c r="W24" s="238">
        <v>31807.600000001043</v>
      </c>
      <c r="X24" s="238">
        <v>5293.2399999999698</v>
      </c>
      <c r="Y24" s="238">
        <v>26514.360000001074</v>
      </c>
      <c r="Z24" s="238">
        <v>3653.0399999999809</v>
      </c>
      <c r="AA24" s="238">
        <v>2997.1999999999825</v>
      </c>
      <c r="AB24" s="238">
        <v>655.83999999999844</v>
      </c>
      <c r="AC24" s="238">
        <v>0.11</v>
      </c>
      <c r="AD24" s="105"/>
    </row>
    <row r="25" spans="2:30" ht="18" customHeight="1" thickBot="1" x14ac:dyDescent="0.2">
      <c r="B25" s="110"/>
      <c r="C25" s="186" t="s">
        <v>14</v>
      </c>
      <c r="D25" s="238">
        <f t="shared" si="1"/>
        <v>18651.150999999649</v>
      </c>
      <c r="E25" s="238">
        <v>13726.929999999729</v>
      </c>
      <c r="F25" s="238">
        <v>13668.451999999728</v>
      </c>
      <c r="G25" s="238">
        <v>58.478000000000094</v>
      </c>
      <c r="H25" s="238">
        <v>13665.331999999727</v>
      </c>
      <c r="I25" s="238">
        <v>13609.522999999728</v>
      </c>
      <c r="J25" s="238">
        <v>55.809000000000097</v>
      </c>
      <c r="K25" s="238">
        <v>61.597999999999992</v>
      </c>
      <c r="L25" s="238">
        <v>58.928999999999995</v>
      </c>
      <c r="M25" s="238">
        <v>2.6689999999999996</v>
      </c>
      <c r="N25" s="238">
        <v>4924.2209999999177</v>
      </c>
      <c r="O25" s="265">
        <v>1452.6549999999925</v>
      </c>
      <c r="P25" s="264">
        <v>3471.5659999999252</v>
      </c>
      <c r="Q25" s="238">
        <v>0</v>
      </c>
      <c r="R25" s="238">
        <v>0</v>
      </c>
      <c r="S25" s="238">
        <v>0</v>
      </c>
      <c r="T25" s="238">
        <v>205.21999999999991</v>
      </c>
      <c r="U25" s="238">
        <v>168.2299999999999</v>
      </c>
      <c r="V25" s="238">
        <v>36.989999999999995</v>
      </c>
      <c r="W25" s="238">
        <v>4719.0009999999183</v>
      </c>
      <c r="X25" s="238">
        <v>1284.4249999999925</v>
      </c>
      <c r="Y25" s="238">
        <v>3434.5759999999254</v>
      </c>
      <c r="Z25" s="238">
        <v>0</v>
      </c>
      <c r="AA25" s="238">
        <v>0</v>
      </c>
      <c r="AB25" s="238">
        <v>0</v>
      </c>
      <c r="AC25" s="238">
        <v>0</v>
      </c>
      <c r="AD25" s="105"/>
    </row>
    <row r="26" spans="2:30" ht="18" customHeight="1"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row>
    <row r="27" spans="2:30" s="88" customFormat="1" ht="18" customHeight="1" x14ac:dyDescent="0.15">
      <c r="B27" s="88" t="s">
        <v>571</v>
      </c>
    </row>
    <row r="28" spans="2:30" ht="18" customHeight="1" thickBot="1" x14ac:dyDescent="0.2">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t="s">
        <v>389</v>
      </c>
      <c r="AA28" s="100"/>
      <c r="AB28" s="100"/>
      <c r="AC28" s="100"/>
    </row>
    <row r="29" spans="2:30" ht="18" customHeight="1" x14ac:dyDescent="0.15">
      <c r="B29" s="101"/>
      <c r="C29" s="102"/>
      <c r="D29" s="96"/>
      <c r="E29" s="103" t="s">
        <v>0</v>
      </c>
      <c r="F29" s="104"/>
      <c r="G29" s="104"/>
      <c r="H29" s="104"/>
      <c r="I29" s="104"/>
      <c r="J29" s="104"/>
      <c r="K29" s="104"/>
      <c r="L29" s="104"/>
      <c r="M29" s="104"/>
      <c r="N29" s="104"/>
      <c r="O29" s="104"/>
      <c r="P29" s="104"/>
      <c r="Q29" s="104"/>
      <c r="R29" s="104"/>
      <c r="S29" s="104"/>
      <c r="T29" s="104"/>
      <c r="U29" s="104"/>
      <c r="V29" s="104"/>
      <c r="W29" s="104"/>
      <c r="X29" s="104"/>
      <c r="Y29" s="104"/>
      <c r="Z29" s="408" t="s">
        <v>390</v>
      </c>
      <c r="AA29" s="409"/>
      <c r="AB29" s="409"/>
      <c r="AC29" s="410" t="s">
        <v>391</v>
      </c>
      <c r="AD29" s="105"/>
    </row>
    <row r="30" spans="2:30" ht="18" customHeight="1" x14ac:dyDescent="0.15">
      <c r="B30" s="106" t="s">
        <v>392</v>
      </c>
      <c r="C30" s="100"/>
      <c r="D30" s="195" t="s">
        <v>2</v>
      </c>
      <c r="E30" s="190" t="s">
        <v>3</v>
      </c>
      <c r="F30" s="185"/>
      <c r="G30" s="185"/>
      <c r="H30" s="185"/>
      <c r="I30" s="185"/>
      <c r="J30" s="185"/>
      <c r="K30" s="185"/>
      <c r="L30" s="185"/>
      <c r="M30" s="185"/>
      <c r="N30" s="190" t="s">
        <v>4</v>
      </c>
      <c r="O30" s="185"/>
      <c r="P30" s="185"/>
      <c r="Q30" s="185"/>
      <c r="R30" s="185"/>
      <c r="S30" s="185"/>
      <c r="T30" s="185"/>
      <c r="U30" s="185"/>
      <c r="V30" s="185"/>
      <c r="W30" s="185"/>
      <c r="X30" s="185"/>
      <c r="Y30" s="185"/>
      <c r="Z30" s="186"/>
      <c r="AA30" s="186" t="s">
        <v>121</v>
      </c>
      <c r="AB30" s="186" t="s">
        <v>123</v>
      </c>
      <c r="AC30" s="411"/>
      <c r="AD30" s="105"/>
    </row>
    <row r="31" spans="2:30" ht="18" customHeight="1" x14ac:dyDescent="0.15">
      <c r="B31" s="106"/>
      <c r="C31" s="100"/>
      <c r="D31" s="195"/>
      <c r="E31" s="190" t="s">
        <v>5</v>
      </c>
      <c r="F31" s="185"/>
      <c r="G31" s="185"/>
      <c r="H31" s="190" t="s">
        <v>6</v>
      </c>
      <c r="I31" s="185"/>
      <c r="J31" s="185"/>
      <c r="K31" s="190" t="s">
        <v>7</v>
      </c>
      <c r="L31" s="185"/>
      <c r="M31" s="185"/>
      <c r="N31" s="190" t="s">
        <v>8</v>
      </c>
      <c r="O31" s="185"/>
      <c r="P31" s="185"/>
      <c r="Q31" s="190" t="s">
        <v>6</v>
      </c>
      <c r="R31" s="185"/>
      <c r="S31" s="185"/>
      <c r="T31" s="190" t="s">
        <v>7</v>
      </c>
      <c r="U31" s="185"/>
      <c r="V31" s="185"/>
      <c r="W31" s="190" t="s">
        <v>9</v>
      </c>
      <c r="X31" s="185"/>
      <c r="Y31" s="185"/>
      <c r="Z31" s="195" t="s">
        <v>2</v>
      </c>
      <c r="AA31" s="195"/>
      <c r="AB31" s="195"/>
      <c r="AC31" s="412" t="s">
        <v>125</v>
      </c>
      <c r="AD31" s="105"/>
    </row>
    <row r="32" spans="2:30" ht="18" customHeight="1" x14ac:dyDescent="0.15">
      <c r="B32" s="105"/>
      <c r="D32" s="194"/>
      <c r="E32" s="186" t="s">
        <v>2</v>
      </c>
      <c r="F32" s="186" t="s">
        <v>10</v>
      </c>
      <c r="G32" s="186" t="s">
        <v>11</v>
      </c>
      <c r="H32" s="186" t="s">
        <v>2</v>
      </c>
      <c r="I32" s="186" t="s">
        <v>10</v>
      </c>
      <c r="J32" s="186" t="s">
        <v>11</v>
      </c>
      <c r="K32" s="186" t="s">
        <v>2</v>
      </c>
      <c r="L32" s="186" t="s">
        <v>10</v>
      </c>
      <c r="M32" s="186" t="s">
        <v>11</v>
      </c>
      <c r="N32" s="186" t="s">
        <v>2</v>
      </c>
      <c r="O32" s="107" t="s">
        <v>10</v>
      </c>
      <c r="P32" s="108" t="s">
        <v>11</v>
      </c>
      <c r="Q32" s="186" t="s">
        <v>2</v>
      </c>
      <c r="R32" s="186" t="s">
        <v>10</v>
      </c>
      <c r="S32" s="186" t="s">
        <v>11</v>
      </c>
      <c r="T32" s="186" t="s">
        <v>2</v>
      </c>
      <c r="U32" s="186" t="s">
        <v>10</v>
      </c>
      <c r="V32" s="186" t="s">
        <v>11</v>
      </c>
      <c r="W32" s="186" t="s">
        <v>2</v>
      </c>
      <c r="X32" s="186" t="s">
        <v>10</v>
      </c>
      <c r="Y32" s="186" t="s">
        <v>11</v>
      </c>
      <c r="Z32" s="194"/>
      <c r="AA32" s="195" t="s">
        <v>122</v>
      </c>
      <c r="AB32" s="195" t="s">
        <v>124</v>
      </c>
      <c r="AC32" s="413"/>
      <c r="AD32" s="105"/>
    </row>
    <row r="33" spans="2:30" ht="18" customHeight="1" x14ac:dyDescent="0.15">
      <c r="B33" s="109" t="s">
        <v>388</v>
      </c>
      <c r="C33" s="186" t="s">
        <v>13</v>
      </c>
      <c r="D33" s="238">
        <f t="shared" ref="D33:D38" si="2">E33+N33+Z33+AC33</f>
        <v>58616.710000000901</v>
      </c>
      <c r="E33" s="238">
        <v>35595.260000000511</v>
      </c>
      <c r="F33" s="238">
        <v>34841.240000000507</v>
      </c>
      <c r="G33" s="238">
        <v>754.02000000000089</v>
      </c>
      <c r="H33" s="238">
        <v>35257.550000000505</v>
      </c>
      <c r="I33" s="238">
        <v>34544.730000000505</v>
      </c>
      <c r="J33" s="238">
        <v>712.82000000000096</v>
      </c>
      <c r="K33" s="238">
        <v>337.71000000000004</v>
      </c>
      <c r="L33" s="238">
        <v>296.51000000000005</v>
      </c>
      <c r="M33" s="238">
        <v>41.199999999999989</v>
      </c>
      <c r="N33" s="238">
        <v>21551.440000000395</v>
      </c>
      <c r="O33" s="268">
        <v>3881.0499999999874</v>
      </c>
      <c r="P33" s="266">
        <v>17670.390000000407</v>
      </c>
      <c r="Q33" s="238">
        <v>0</v>
      </c>
      <c r="R33" s="238">
        <v>0</v>
      </c>
      <c r="S33" s="238">
        <v>0</v>
      </c>
      <c r="T33" s="238">
        <v>1131.7299999999998</v>
      </c>
      <c r="U33" s="238">
        <v>902.14999999999986</v>
      </c>
      <c r="V33" s="238">
        <v>229.57999999999993</v>
      </c>
      <c r="W33" s="238">
        <v>20419.710000000396</v>
      </c>
      <c r="X33" s="238">
        <v>2978.8999999999874</v>
      </c>
      <c r="Y33" s="238">
        <v>17440.810000000409</v>
      </c>
      <c r="Z33" s="238">
        <v>1470.0099999999975</v>
      </c>
      <c r="AA33" s="238">
        <v>1248.1999999999975</v>
      </c>
      <c r="AB33" s="238">
        <v>221.81000000000006</v>
      </c>
      <c r="AC33" s="238">
        <v>0</v>
      </c>
      <c r="AD33" s="105"/>
    </row>
    <row r="34" spans="2:30" ht="18" customHeight="1" x14ac:dyDescent="0.15">
      <c r="B34" s="110"/>
      <c r="C34" s="186" t="s">
        <v>14</v>
      </c>
      <c r="D34" s="238">
        <f t="shared" si="2"/>
        <v>12546.652999999904</v>
      </c>
      <c r="E34" s="238">
        <v>9441.2909999999411</v>
      </c>
      <c r="F34" s="238">
        <v>9391.1169999999402</v>
      </c>
      <c r="G34" s="238">
        <v>50.174000000000078</v>
      </c>
      <c r="H34" s="238">
        <v>9390.5909999999403</v>
      </c>
      <c r="I34" s="238">
        <v>9343.3299999999399</v>
      </c>
      <c r="J34" s="238">
        <v>47.261000000000081</v>
      </c>
      <c r="K34" s="238">
        <v>50.699999999999967</v>
      </c>
      <c r="L34" s="238">
        <v>47.786999999999971</v>
      </c>
      <c r="M34" s="238">
        <v>2.9129999999999998</v>
      </c>
      <c r="N34" s="238">
        <v>3105.3619999999619</v>
      </c>
      <c r="O34" s="267">
        <v>871.01599999999803</v>
      </c>
      <c r="P34" s="266">
        <v>2234.3459999999641</v>
      </c>
      <c r="Q34" s="238">
        <v>0</v>
      </c>
      <c r="R34" s="238">
        <v>0</v>
      </c>
      <c r="S34" s="238">
        <v>0</v>
      </c>
      <c r="T34" s="238">
        <v>174.14599999999993</v>
      </c>
      <c r="U34" s="238">
        <v>151.88999999999993</v>
      </c>
      <c r="V34" s="238">
        <v>22.255999999999993</v>
      </c>
      <c r="W34" s="238">
        <v>2931.2159999999622</v>
      </c>
      <c r="X34" s="238">
        <v>719.12599999999816</v>
      </c>
      <c r="Y34" s="238">
        <v>2212.0899999999642</v>
      </c>
      <c r="Z34" s="238">
        <v>0</v>
      </c>
      <c r="AA34" s="238">
        <v>0</v>
      </c>
      <c r="AB34" s="238">
        <v>0</v>
      </c>
      <c r="AC34" s="238">
        <v>0</v>
      </c>
      <c r="AD34" s="105"/>
    </row>
    <row r="35" spans="2:30" ht="18" customHeight="1" x14ac:dyDescent="0.15">
      <c r="B35" s="111" t="s">
        <v>189</v>
      </c>
      <c r="C35" s="186" t="s">
        <v>13</v>
      </c>
      <c r="D35" s="238">
        <f t="shared" si="2"/>
        <v>14008.420000000016</v>
      </c>
      <c r="E35" s="238">
        <v>9974.020000000015</v>
      </c>
      <c r="F35" s="238">
        <v>9773.2500000000146</v>
      </c>
      <c r="G35" s="238">
        <v>200.76999999999995</v>
      </c>
      <c r="H35" s="238">
        <v>9848.0900000000147</v>
      </c>
      <c r="I35" s="238">
        <v>9663.3400000000147</v>
      </c>
      <c r="J35" s="238">
        <v>184.74999999999997</v>
      </c>
      <c r="K35" s="238">
        <v>125.92999999999998</v>
      </c>
      <c r="L35" s="238">
        <v>109.90999999999998</v>
      </c>
      <c r="M35" s="238">
        <v>16.019999999999992</v>
      </c>
      <c r="N35" s="238">
        <v>3897.53</v>
      </c>
      <c r="O35" s="267">
        <v>439.52999999999992</v>
      </c>
      <c r="P35" s="266">
        <v>3458.0000000000005</v>
      </c>
      <c r="Q35" s="238">
        <v>0</v>
      </c>
      <c r="R35" s="238">
        <v>0</v>
      </c>
      <c r="S35" s="238">
        <v>0</v>
      </c>
      <c r="T35" s="238">
        <v>149.25</v>
      </c>
      <c r="U35" s="238">
        <v>57.949999999999996</v>
      </c>
      <c r="V35" s="238">
        <v>91.3</v>
      </c>
      <c r="W35" s="238">
        <v>3748.28</v>
      </c>
      <c r="X35" s="238">
        <v>381.57999999999993</v>
      </c>
      <c r="Y35" s="238">
        <v>3366.7000000000003</v>
      </c>
      <c r="Z35" s="238">
        <v>136.87</v>
      </c>
      <c r="AA35" s="238">
        <v>71.560000000000031</v>
      </c>
      <c r="AB35" s="238">
        <v>65.309999999999988</v>
      </c>
      <c r="AC35" s="238">
        <v>0</v>
      </c>
      <c r="AD35" s="105"/>
    </row>
    <row r="36" spans="2:30" ht="18" customHeight="1" x14ac:dyDescent="0.15">
      <c r="B36" s="110"/>
      <c r="C36" s="186" t="s">
        <v>14</v>
      </c>
      <c r="D36" s="238">
        <f t="shared" si="2"/>
        <v>3151.5459999999989</v>
      </c>
      <c r="E36" s="238">
        <v>2597.7290000000007</v>
      </c>
      <c r="F36" s="238">
        <v>2583.9300000000007</v>
      </c>
      <c r="G36" s="238">
        <v>13.798999999999994</v>
      </c>
      <c r="H36" s="238">
        <v>2585.007000000001</v>
      </c>
      <c r="I36" s="238">
        <v>2572.719000000001</v>
      </c>
      <c r="J36" s="238">
        <v>12.287999999999995</v>
      </c>
      <c r="K36" s="238">
        <v>12.721999999999992</v>
      </c>
      <c r="L36" s="238">
        <v>11.210999999999993</v>
      </c>
      <c r="M36" s="238">
        <v>1.5109999999999997</v>
      </c>
      <c r="N36" s="238">
        <v>553.8169999999983</v>
      </c>
      <c r="O36" s="267">
        <v>101.04099999999991</v>
      </c>
      <c r="P36" s="266">
        <v>452.77599999999836</v>
      </c>
      <c r="Q36" s="238">
        <v>0</v>
      </c>
      <c r="R36" s="238">
        <v>0</v>
      </c>
      <c r="S36" s="238">
        <v>0</v>
      </c>
      <c r="T36" s="238">
        <v>18.771999999999998</v>
      </c>
      <c r="U36" s="238">
        <v>9.74</v>
      </c>
      <c r="V36" s="238">
        <v>9.0319999999999983</v>
      </c>
      <c r="W36" s="238">
        <v>535.04499999999825</v>
      </c>
      <c r="X36" s="238">
        <v>91.300999999999917</v>
      </c>
      <c r="Y36" s="238">
        <v>443.74399999999838</v>
      </c>
      <c r="Z36" s="238">
        <v>0</v>
      </c>
      <c r="AA36" s="238">
        <v>0</v>
      </c>
      <c r="AB36" s="238">
        <v>0</v>
      </c>
      <c r="AC36" s="238">
        <v>0</v>
      </c>
      <c r="AD36" s="105"/>
    </row>
    <row r="37" spans="2:30" ht="18" customHeight="1" x14ac:dyDescent="0.15">
      <c r="B37" s="111" t="s">
        <v>190</v>
      </c>
      <c r="C37" s="186" t="s">
        <v>13</v>
      </c>
      <c r="D37" s="238">
        <f t="shared" si="2"/>
        <v>44608.290000000881</v>
      </c>
      <c r="E37" s="238">
        <v>25621.240000000485</v>
      </c>
      <c r="F37" s="238">
        <v>25067.990000000485</v>
      </c>
      <c r="G37" s="238">
        <v>553.25000000000091</v>
      </c>
      <c r="H37" s="238">
        <v>25409.460000000487</v>
      </c>
      <c r="I37" s="238">
        <v>24881.390000000487</v>
      </c>
      <c r="J37" s="238">
        <v>528.07000000000096</v>
      </c>
      <c r="K37" s="238">
        <v>211.78000000000006</v>
      </c>
      <c r="L37" s="238">
        <v>186.60000000000005</v>
      </c>
      <c r="M37" s="238">
        <v>25.18</v>
      </c>
      <c r="N37" s="238">
        <v>17653.910000000396</v>
      </c>
      <c r="O37" s="267">
        <v>3441.5199999999872</v>
      </c>
      <c r="P37" s="266">
        <v>14212.390000000409</v>
      </c>
      <c r="Q37" s="238">
        <v>0</v>
      </c>
      <c r="R37" s="238">
        <v>0</v>
      </c>
      <c r="S37" s="238">
        <v>0</v>
      </c>
      <c r="T37" s="238">
        <v>982.47999999999979</v>
      </c>
      <c r="U37" s="238">
        <v>844.19999999999982</v>
      </c>
      <c r="V37" s="238">
        <v>138.27999999999994</v>
      </c>
      <c r="W37" s="238">
        <v>16671.430000000397</v>
      </c>
      <c r="X37" s="238">
        <v>2597.3199999999874</v>
      </c>
      <c r="Y37" s="238">
        <v>14074.110000000408</v>
      </c>
      <c r="Z37" s="238">
        <v>1333.1399999999976</v>
      </c>
      <c r="AA37" s="238">
        <v>1176.6399999999976</v>
      </c>
      <c r="AB37" s="238">
        <v>156.50000000000006</v>
      </c>
      <c r="AC37" s="238">
        <v>0</v>
      </c>
      <c r="AD37" s="105"/>
    </row>
    <row r="38" spans="2:30" ht="18" customHeight="1" thickBot="1" x14ac:dyDescent="0.2">
      <c r="B38" s="110"/>
      <c r="C38" s="186" t="s">
        <v>14</v>
      </c>
      <c r="D38" s="238">
        <f t="shared" si="2"/>
        <v>9395.1069999999017</v>
      </c>
      <c r="E38" s="238">
        <v>6843.5619999999381</v>
      </c>
      <c r="F38" s="238">
        <v>6807.1869999999381</v>
      </c>
      <c r="G38" s="238">
        <v>36.375000000000085</v>
      </c>
      <c r="H38" s="238">
        <v>6805.583999999938</v>
      </c>
      <c r="I38" s="238">
        <v>6770.610999999938</v>
      </c>
      <c r="J38" s="238">
        <v>34.973000000000084</v>
      </c>
      <c r="K38" s="238">
        <v>37.97799999999998</v>
      </c>
      <c r="L38" s="238">
        <v>36.575999999999979</v>
      </c>
      <c r="M38" s="238">
        <v>1.4020000000000001</v>
      </c>
      <c r="N38" s="238">
        <v>2551.5449999999637</v>
      </c>
      <c r="O38" s="265">
        <v>769.97499999999809</v>
      </c>
      <c r="P38" s="264">
        <v>1781.5699999999658</v>
      </c>
      <c r="Q38" s="238">
        <v>0</v>
      </c>
      <c r="R38" s="238">
        <v>0</v>
      </c>
      <c r="S38" s="238">
        <v>0</v>
      </c>
      <c r="T38" s="238">
        <v>155.37399999999991</v>
      </c>
      <c r="U38" s="238">
        <v>142.14999999999992</v>
      </c>
      <c r="V38" s="238">
        <v>13.223999999999997</v>
      </c>
      <c r="W38" s="238">
        <v>2396.1709999999639</v>
      </c>
      <c r="X38" s="238">
        <v>627.82499999999823</v>
      </c>
      <c r="Y38" s="238">
        <v>1768.3459999999659</v>
      </c>
      <c r="Z38" s="238">
        <v>0</v>
      </c>
      <c r="AA38" s="238">
        <v>0</v>
      </c>
      <c r="AB38" s="238">
        <v>0</v>
      </c>
      <c r="AC38" s="238">
        <v>0</v>
      </c>
      <c r="AD38" s="105"/>
    </row>
    <row r="39" spans="2:30" ht="18" customHeight="1" x14ac:dyDescent="0.15">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40" spans="2:30" s="88" customFormat="1" ht="18" customHeight="1" x14ac:dyDescent="0.15">
      <c r="B40" s="88" t="s">
        <v>570</v>
      </c>
    </row>
    <row r="41" spans="2:30" ht="18" customHeight="1" thickBot="1" x14ac:dyDescent="0.2">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t="s">
        <v>389</v>
      </c>
      <c r="AA41" s="100"/>
      <c r="AB41" s="100"/>
      <c r="AC41" s="100"/>
    </row>
    <row r="42" spans="2:30" ht="18" customHeight="1" x14ac:dyDescent="0.15">
      <c r="B42" s="101"/>
      <c r="C42" s="102"/>
      <c r="D42" s="96"/>
      <c r="E42" s="103" t="s">
        <v>0</v>
      </c>
      <c r="F42" s="104"/>
      <c r="G42" s="104"/>
      <c r="H42" s="104"/>
      <c r="I42" s="104"/>
      <c r="J42" s="104"/>
      <c r="K42" s="104"/>
      <c r="L42" s="104"/>
      <c r="M42" s="104"/>
      <c r="N42" s="104"/>
      <c r="O42" s="104"/>
      <c r="P42" s="104"/>
      <c r="Q42" s="104"/>
      <c r="R42" s="104"/>
      <c r="S42" s="104"/>
      <c r="T42" s="104"/>
      <c r="U42" s="104"/>
      <c r="V42" s="104"/>
      <c r="W42" s="104"/>
      <c r="X42" s="104"/>
      <c r="Y42" s="104"/>
      <c r="Z42" s="408" t="s">
        <v>390</v>
      </c>
      <c r="AA42" s="409"/>
      <c r="AB42" s="409"/>
      <c r="AC42" s="410" t="s">
        <v>391</v>
      </c>
      <c r="AD42" s="105"/>
    </row>
    <row r="43" spans="2:30" ht="18" customHeight="1" x14ac:dyDescent="0.15">
      <c r="B43" s="106" t="s">
        <v>392</v>
      </c>
      <c r="C43" s="100"/>
      <c r="D43" s="195" t="s">
        <v>2</v>
      </c>
      <c r="E43" s="190" t="s">
        <v>3</v>
      </c>
      <c r="F43" s="185"/>
      <c r="G43" s="185"/>
      <c r="H43" s="185"/>
      <c r="I43" s="185"/>
      <c r="J43" s="185"/>
      <c r="K43" s="185"/>
      <c r="L43" s="185"/>
      <c r="M43" s="185"/>
      <c r="N43" s="190" t="s">
        <v>4</v>
      </c>
      <c r="O43" s="185"/>
      <c r="P43" s="185"/>
      <c r="Q43" s="185"/>
      <c r="R43" s="185"/>
      <c r="S43" s="185"/>
      <c r="T43" s="185"/>
      <c r="U43" s="185"/>
      <c r="V43" s="185"/>
      <c r="W43" s="185"/>
      <c r="X43" s="185"/>
      <c r="Y43" s="185"/>
      <c r="Z43" s="186"/>
      <c r="AA43" s="186" t="s">
        <v>121</v>
      </c>
      <c r="AB43" s="186" t="s">
        <v>123</v>
      </c>
      <c r="AC43" s="411"/>
      <c r="AD43" s="105"/>
    </row>
    <row r="44" spans="2:30" ht="18" customHeight="1" x14ac:dyDescent="0.15">
      <c r="B44" s="106"/>
      <c r="C44" s="100"/>
      <c r="D44" s="195"/>
      <c r="E44" s="190" t="s">
        <v>5</v>
      </c>
      <c r="F44" s="185"/>
      <c r="G44" s="185"/>
      <c r="H44" s="190" t="s">
        <v>6</v>
      </c>
      <c r="I44" s="185"/>
      <c r="J44" s="185"/>
      <c r="K44" s="190" t="s">
        <v>7</v>
      </c>
      <c r="L44" s="185"/>
      <c r="M44" s="185"/>
      <c r="N44" s="190" t="s">
        <v>8</v>
      </c>
      <c r="O44" s="185"/>
      <c r="P44" s="185"/>
      <c r="Q44" s="190" t="s">
        <v>6</v>
      </c>
      <c r="R44" s="185"/>
      <c r="S44" s="185"/>
      <c r="T44" s="190" t="s">
        <v>7</v>
      </c>
      <c r="U44" s="185"/>
      <c r="V44" s="185"/>
      <c r="W44" s="190" t="s">
        <v>9</v>
      </c>
      <c r="X44" s="185"/>
      <c r="Y44" s="185"/>
      <c r="Z44" s="195" t="s">
        <v>2</v>
      </c>
      <c r="AA44" s="195"/>
      <c r="AB44" s="195"/>
      <c r="AC44" s="412" t="s">
        <v>125</v>
      </c>
      <c r="AD44" s="105"/>
    </row>
    <row r="45" spans="2:30" ht="18" customHeight="1" x14ac:dyDescent="0.15">
      <c r="B45" s="105"/>
      <c r="D45" s="194"/>
      <c r="E45" s="186" t="s">
        <v>2</v>
      </c>
      <c r="F45" s="186" t="s">
        <v>10</v>
      </c>
      <c r="G45" s="186" t="s">
        <v>11</v>
      </c>
      <c r="H45" s="186" t="s">
        <v>2</v>
      </c>
      <c r="I45" s="186" t="s">
        <v>10</v>
      </c>
      <c r="J45" s="186" t="s">
        <v>11</v>
      </c>
      <c r="K45" s="186" t="s">
        <v>2</v>
      </c>
      <c r="L45" s="186" t="s">
        <v>10</v>
      </c>
      <c r="M45" s="186" t="s">
        <v>11</v>
      </c>
      <c r="N45" s="186" t="s">
        <v>2</v>
      </c>
      <c r="O45" s="107" t="s">
        <v>10</v>
      </c>
      <c r="P45" s="108" t="s">
        <v>11</v>
      </c>
      <c r="Q45" s="186" t="s">
        <v>2</v>
      </c>
      <c r="R45" s="186" t="s">
        <v>10</v>
      </c>
      <c r="S45" s="186" t="s">
        <v>11</v>
      </c>
      <c r="T45" s="186" t="s">
        <v>2</v>
      </c>
      <c r="U45" s="186" t="s">
        <v>10</v>
      </c>
      <c r="V45" s="186" t="s">
        <v>11</v>
      </c>
      <c r="W45" s="186" t="s">
        <v>2</v>
      </c>
      <c r="X45" s="186" t="s">
        <v>10</v>
      </c>
      <c r="Y45" s="186" t="s">
        <v>11</v>
      </c>
      <c r="Z45" s="194"/>
      <c r="AA45" s="195" t="s">
        <v>122</v>
      </c>
      <c r="AB45" s="195" t="s">
        <v>124</v>
      </c>
      <c r="AC45" s="413"/>
      <c r="AD45" s="105"/>
    </row>
    <row r="46" spans="2:30" ht="18" customHeight="1" x14ac:dyDescent="0.15">
      <c r="B46" s="109" t="s">
        <v>388</v>
      </c>
      <c r="C46" s="186" t="s">
        <v>13</v>
      </c>
      <c r="D46" s="238">
        <f t="shared" ref="D46:D51" si="3">E46+N46+Z46+AC46</f>
        <v>50861.990000001075</v>
      </c>
      <c r="E46" s="238">
        <v>30008.16000000044</v>
      </c>
      <c r="F46" s="238">
        <v>29696.82000000044</v>
      </c>
      <c r="G46" s="238">
        <v>311.3399999999998</v>
      </c>
      <c r="H46" s="238">
        <v>29515.73000000044</v>
      </c>
      <c r="I46" s="238">
        <v>29309.200000000441</v>
      </c>
      <c r="J46" s="238">
        <v>206.5299999999998</v>
      </c>
      <c r="K46" s="238">
        <v>492.43000000000018</v>
      </c>
      <c r="L46" s="238">
        <v>387.62000000000012</v>
      </c>
      <c r="M46" s="238">
        <v>104.81000000000003</v>
      </c>
      <c r="N46" s="238">
        <v>18238.520000000652</v>
      </c>
      <c r="O46" s="268">
        <v>3009.9899999999825</v>
      </c>
      <c r="P46" s="266">
        <v>15228.530000000668</v>
      </c>
      <c r="Q46" s="238">
        <v>0</v>
      </c>
      <c r="R46" s="238">
        <v>0</v>
      </c>
      <c r="S46" s="238">
        <v>0</v>
      </c>
      <c r="T46" s="238">
        <v>472.24000000000024</v>
      </c>
      <c r="U46" s="238">
        <v>161.76000000000013</v>
      </c>
      <c r="V46" s="238">
        <v>310.48000000000008</v>
      </c>
      <c r="W46" s="238">
        <v>17766.28000000065</v>
      </c>
      <c r="X46" s="238">
        <v>2848.2299999999823</v>
      </c>
      <c r="Y46" s="238">
        <v>14918.050000000669</v>
      </c>
      <c r="Z46" s="238">
        <v>2615.1999999999839</v>
      </c>
      <c r="AA46" s="238">
        <v>2009.6599999999853</v>
      </c>
      <c r="AB46" s="238">
        <v>605.5399999999986</v>
      </c>
      <c r="AC46" s="238">
        <v>0.11</v>
      </c>
      <c r="AD46" s="105"/>
    </row>
    <row r="47" spans="2:30" ht="18" customHeight="1" x14ac:dyDescent="0.15">
      <c r="B47" s="110"/>
      <c r="C47" s="186" t="s">
        <v>14</v>
      </c>
      <c r="D47" s="238">
        <f t="shared" si="3"/>
        <v>11722.19499999974</v>
      </c>
      <c r="E47" s="238">
        <v>8964.5899999997873</v>
      </c>
      <c r="F47" s="238">
        <v>8928.3129999997873</v>
      </c>
      <c r="G47" s="238">
        <v>36.277000000000001</v>
      </c>
      <c r="H47" s="238">
        <v>8900.4079999997884</v>
      </c>
      <c r="I47" s="238">
        <v>8874.637999999788</v>
      </c>
      <c r="J47" s="238">
        <v>25.77000000000001</v>
      </c>
      <c r="K47" s="238">
        <v>64.182000000000016</v>
      </c>
      <c r="L47" s="238">
        <v>53.675000000000018</v>
      </c>
      <c r="M47" s="238">
        <v>10.506999999999993</v>
      </c>
      <c r="N47" s="238">
        <v>2757.6049999999523</v>
      </c>
      <c r="O47" s="267">
        <v>720.22199999999441</v>
      </c>
      <c r="P47" s="266">
        <v>2037.3829999999577</v>
      </c>
      <c r="Q47" s="238">
        <v>0</v>
      </c>
      <c r="R47" s="238">
        <v>0</v>
      </c>
      <c r="S47" s="238">
        <v>0</v>
      </c>
      <c r="T47" s="238">
        <v>59.199999999999989</v>
      </c>
      <c r="U47" s="238">
        <v>28.296999999999993</v>
      </c>
      <c r="V47" s="238">
        <v>30.902999999999999</v>
      </c>
      <c r="W47" s="238">
        <v>2698.404999999952</v>
      </c>
      <c r="X47" s="238">
        <v>691.92499999999438</v>
      </c>
      <c r="Y47" s="238">
        <v>2006.4799999999577</v>
      </c>
      <c r="Z47" s="238">
        <v>0</v>
      </c>
      <c r="AA47" s="238">
        <v>0</v>
      </c>
      <c r="AB47" s="238">
        <v>0</v>
      </c>
      <c r="AC47" s="238">
        <v>0</v>
      </c>
      <c r="AD47" s="105"/>
    </row>
    <row r="48" spans="2:30" ht="18" customHeight="1" x14ac:dyDescent="0.15">
      <c r="B48" s="111" t="s">
        <v>189</v>
      </c>
      <c r="C48" s="186" t="s">
        <v>13</v>
      </c>
      <c r="D48" s="238">
        <f t="shared" si="3"/>
        <v>11144.450000000077</v>
      </c>
      <c r="E48" s="238">
        <v>8133.4900000000735</v>
      </c>
      <c r="F48" s="238">
        <v>8005.3100000000732</v>
      </c>
      <c r="G48" s="238">
        <v>128.18000000000004</v>
      </c>
      <c r="H48" s="238">
        <v>7789.6500000000733</v>
      </c>
      <c r="I48" s="238">
        <v>7752.6900000000733</v>
      </c>
      <c r="J48" s="238">
        <v>36.960000000000008</v>
      </c>
      <c r="K48" s="238">
        <v>343.84000000000003</v>
      </c>
      <c r="L48" s="238">
        <v>252.62000000000003</v>
      </c>
      <c r="M48" s="238">
        <v>91.220000000000027</v>
      </c>
      <c r="N48" s="238">
        <v>2715.6600000000026</v>
      </c>
      <c r="O48" s="267">
        <v>165.60000000000014</v>
      </c>
      <c r="P48" s="266">
        <v>2550.0600000000027</v>
      </c>
      <c r="Q48" s="238">
        <v>0</v>
      </c>
      <c r="R48" s="238">
        <v>0</v>
      </c>
      <c r="S48" s="238">
        <v>0</v>
      </c>
      <c r="T48" s="238">
        <v>85.550000000000011</v>
      </c>
      <c r="U48" s="238">
        <v>13.290000000000001</v>
      </c>
      <c r="V48" s="238">
        <v>72.260000000000005</v>
      </c>
      <c r="W48" s="238">
        <v>2630.1100000000024</v>
      </c>
      <c r="X48" s="238">
        <v>152.31000000000014</v>
      </c>
      <c r="Y48" s="238">
        <v>2477.8000000000025</v>
      </c>
      <c r="Z48" s="238">
        <v>295.30000000000047</v>
      </c>
      <c r="AA48" s="238">
        <v>189.10000000000019</v>
      </c>
      <c r="AB48" s="238">
        <v>106.20000000000027</v>
      </c>
      <c r="AC48" s="238">
        <v>0</v>
      </c>
      <c r="AD48" s="105"/>
    </row>
    <row r="49" spans="2:30" ht="18" customHeight="1" x14ac:dyDescent="0.15">
      <c r="B49" s="110"/>
      <c r="C49" s="186" t="s">
        <v>14</v>
      </c>
      <c r="D49" s="238">
        <f t="shared" si="3"/>
        <v>2466.1509999999953</v>
      </c>
      <c r="E49" s="238">
        <v>2081.2219999999975</v>
      </c>
      <c r="F49" s="238">
        <v>2067.0479999999975</v>
      </c>
      <c r="G49" s="238">
        <v>14.173999999999992</v>
      </c>
      <c r="H49" s="238">
        <v>2040.6599999999974</v>
      </c>
      <c r="I49" s="238">
        <v>2035.7259999999974</v>
      </c>
      <c r="J49" s="238">
        <v>4.9339999999999984</v>
      </c>
      <c r="K49" s="238">
        <v>40.561999999999998</v>
      </c>
      <c r="L49" s="238">
        <v>31.322000000000003</v>
      </c>
      <c r="M49" s="238">
        <v>9.2399999999999931</v>
      </c>
      <c r="N49" s="238">
        <v>384.92899999999781</v>
      </c>
      <c r="O49" s="267">
        <v>37.541999999999994</v>
      </c>
      <c r="P49" s="266">
        <v>347.38699999999784</v>
      </c>
      <c r="Q49" s="238">
        <v>0</v>
      </c>
      <c r="R49" s="238">
        <v>0</v>
      </c>
      <c r="S49" s="238">
        <v>0</v>
      </c>
      <c r="T49" s="238">
        <v>9.3539999999999992</v>
      </c>
      <c r="U49" s="238">
        <v>2.2170000000000001</v>
      </c>
      <c r="V49" s="238">
        <v>7.1369999999999987</v>
      </c>
      <c r="W49" s="238">
        <v>375.57499999999783</v>
      </c>
      <c r="X49" s="238">
        <v>35.324999999999996</v>
      </c>
      <c r="Y49" s="238">
        <v>340.24999999999784</v>
      </c>
      <c r="Z49" s="238">
        <v>0</v>
      </c>
      <c r="AA49" s="238">
        <v>0</v>
      </c>
      <c r="AB49" s="238">
        <v>0</v>
      </c>
      <c r="AC49" s="238">
        <v>0</v>
      </c>
      <c r="AD49" s="105"/>
    </row>
    <row r="50" spans="2:30" ht="18" customHeight="1" x14ac:dyDescent="0.15">
      <c r="B50" s="111" t="s">
        <v>190</v>
      </c>
      <c r="C50" s="186" t="s">
        <v>13</v>
      </c>
      <c r="D50" s="238">
        <f t="shared" si="3"/>
        <v>39717.540000001005</v>
      </c>
      <c r="E50" s="238">
        <v>21874.670000000366</v>
      </c>
      <c r="F50" s="238">
        <v>21691.510000000366</v>
      </c>
      <c r="G50" s="238">
        <v>183.1599999999998</v>
      </c>
      <c r="H50" s="238">
        <v>21726.080000000366</v>
      </c>
      <c r="I50" s="238">
        <v>21556.510000000366</v>
      </c>
      <c r="J50" s="238">
        <v>169.56999999999979</v>
      </c>
      <c r="K50" s="238">
        <v>148.59000000000009</v>
      </c>
      <c r="L50" s="238">
        <v>135.00000000000009</v>
      </c>
      <c r="M50" s="238">
        <v>13.59</v>
      </c>
      <c r="N50" s="238">
        <v>15522.860000000648</v>
      </c>
      <c r="O50" s="267">
        <v>2844.3899999999826</v>
      </c>
      <c r="P50" s="266">
        <v>12678.470000000665</v>
      </c>
      <c r="Q50" s="238">
        <v>0</v>
      </c>
      <c r="R50" s="238">
        <v>0</v>
      </c>
      <c r="S50" s="238">
        <v>0</v>
      </c>
      <c r="T50" s="238">
        <v>386.69000000000017</v>
      </c>
      <c r="U50" s="238">
        <v>148.47000000000014</v>
      </c>
      <c r="V50" s="238">
        <v>238.22000000000006</v>
      </c>
      <c r="W50" s="238">
        <v>15136.170000000648</v>
      </c>
      <c r="X50" s="238">
        <v>2695.9199999999823</v>
      </c>
      <c r="Y50" s="238">
        <v>12440.250000000666</v>
      </c>
      <c r="Z50" s="238">
        <v>2319.8999999999837</v>
      </c>
      <c r="AA50" s="238">
        <v>1820.5599999999852</v>
      </c>
      <c r="AB50" s="238">
        <v>499.33999999999838</v>
      </c>
      <c r="AC50" s="238">
        <v>0.11</v>
      </c>
      <c r="AD50" s="105"/>
    </row>
    <row r="51" spans="2:30" ht="18" customHeight="1" thickBot="1" x14ac:dyDescent="0.2">
      <c r="B51" s="110"/>
      <c r="C51" s="186" t="s">
        <v>14</v>
      </c>
      <c r="D51" s="238">
        <f t="shared" si="3"/>
        <v>9256.0439999997452</v>
      </c>
      <c r="E51" s="238">
        <v>6883.3679999997912</v>
      </c>
      <c r="F51" s="238">
        <v>6861.2649999997911</v>
      </c>
      <c r="G51" s="238">
        <v>22.103000000000012</v>
      </c>
      <c r="H51" s="238">
        <v>6859.7479999997913</v>
      </c>
      <c r="I51" s="238">
        <v>6838.9119999997911</v>
      </c>
      <c r="J51" s="238">
        <v>20.836000000000013</v>
      </c>
      <c r="K51" s="238">
        <v>23.620000000000015</v>
      </c>
      <c r="L51" s="238">
        <v>22.353000000000016</v>
      </c>
      <c r="M51" s="238">
        <v>1.2669999999999997</v>
      </c>
      <c r="N51" s="238">
        <v>2372.675999999954</v>
      </c>
      <c r="O51" s="265">
        <v>682.67999999999438</v>
      </c>
      <c r="P51" s="264">
        <v>1689.9959999999598</v>
      </c>
      <c r="Q51" s="238">
        <v>0</v>
      </c>
      <c r="R51" s="238">
        <v>0</v>
      </c>
      <c r="S51" s="238">
        <v>0</v>
      </c>
      <c r="T51" s="238">
        <v>49.845999999999989</v>
      </c>
      <c r="U51" s="238">
        <v>26.079999999999995</v>
      </c>
      <c r="V51" s="238">
        <v>23.765999999999998</v>
      </c>
      <c r="W51" s="238">
        <v>2322.829999999954</v>
      </c>
      <c r="X51" s="238">
        <v>656.59999999999434</v>
      </c>
      <c r="Y51" s="238">
        <v>1666.2299999999598</v>
      </c>
      <c r="Z51" s="238">
        <v>0</v>
      </c>
      <c r="AA51" s="238">
        <v>0</v>
      </c>
      <c r="AB51" s="238">
        <v>0</v>
      </c>
      <c r="AC51" s="238">
        <v>0</v>
      </c>
      <c r="AD51" s="105"/>
    </row>
    <row r="52" spans="2:30" ht="18" customHeight="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row>
    <row r="53" spans="2:30" s="88" customFormat="1" ht="18" customHeight="1" x14ac:dyDescent="0.15">
      <c r="B53" s="88" t="s">
        <v>569</v>
      </c>
    </row>
    <row r="54" spans="2:30" ht="18" customHeight="1" thickBot="1" x14ac:dyDescent="0.2">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t="s">
        <v>389</v>
      </c>
      <c r="AA54" s="100"/>
      <c r="AB54" s="100"/>
      <c r="AC54" s="100"/>
    </row>
    <row r="55" spans="2:30" ht="18" customHeight="1" x14ac:dyDescent="0.15">
      <c r="B55" s="101"/>
      <c r="C55" s="102"/>
      <c r="D55" s="96"/>
      <c r="E55" s="103" t="s">
        <v>0</v>
      </c>
      <c r="F55" s="104"/>
      <c r="G55" s="104"/>
      <c r="H55" s="104"/>
      <c r="I55" s="104"/>
      <c r="J55" s="104"/>
      <c r="K55" s="104"/>
      <c r="L55" s="104"/>
      <c r="M55" s="104"/>
      <c r="N55" s="104"/>
      <c r="O55" s="104"/>
      <c r="P55" s="104"/>
      <c r="Q55" s="104"/>
      <c r="R55" s="104"/>
      <c r="S55" s="104"/>
      <c r="T55" s="104"/>
      <c r="U55" s="104"/>
      <c r="V55" s="104"/>
      <c r="W55" s="104"/>
      <c r="X55" s="104"/>
      <c r="Y55" s="104"/>
      <c r="Z55" s="408" t="s">
        <v>390</v>
      </c>
      <c r="AA55" s="409"/>
      <c r="AB55" s="409"/>
      <c r="AC55" s="410" t="s">
        <v>391</v>
      </c>
      <c r="AD55" s="105"/>
    </row>
    <row r="56" spans="2:30" ht="18" customHeight="1" x14ac:dyDescent="0.15">
      <c r="B56" s="106" t="s">
        <v>392</v>
      </c>
      <c r="C56" s="100"/>
      <c r="D56" s="195" t="s">
        <v>2</v>
      </c>
      <c r="E56" s="190" t="s">
        <v>3</v>
      </c>
      <c r="F56" s="185"/>
      <c r="G56" s="185"/>
      <c r="H56" s="185"/>
      <c r="I56" s="185"/>
      <c r="J56" s="185"/>
      <c r="K56" s="185"/>
      <c r="L56" s="185"/>
      <c r="M56" s="185"/>
      <c r="N56" s="190" t="s">
        <v>4</v>
      </c>
      <c r="O56" s="185"/>
      <c r="P56" s="185"/>
      <c r="Q56" s="185"/>
      <c r="R56" s="185"/>
      <c r="S56" s="185"/>
      <c r="T56" s="185"/>
      <c r="U56" s="185"/>
      <c r="V56" s="185"/>
      <c r="W56" s="185"/>
      <c r="X56" s="185"/>
      <c r="Y56" s="185"/>
      <c r="Z56" s="186"/>
      <c r="AA56" s="186" t="s">
        <v>121</v>
      </c>
      <c r="AB56" s="186" t="s">
        <v>123</v>
      </c>
      <c r="AC56" s="411"/>
      <c r="AD56" s="105"/>
    </row>
    <row r="57" spans="2:30" ht="18" customHeight="1" x14ac:dyDescent="0.15">
      <c r="B57" s="106"/>
      <c r="C57" s="100"/>
      <c r="D57" s="195"/>
      <c r="E57" s="190" t="s">
        <v>5</v>
      </c>
      <c r="F57" s="185"/>
      <c r="G57" s="185"/>
      <c r="H57" s="190" t="s">
        <v>6</v>
      </c>
      <c r="I57" s="185"/>
      <c r="J57" s="185"/>
      <c r="K57" s="190" t="s">
        <v>7</v>
      </c>
      <c r="L57" s="185"/>
      <c r="M57" s="185"/>
      <c r="N57" s="190" t="s">
        <v>8</v>
      </c>
      <c r="O57" s="185"/>
      <c r="P57" s="185"/>
      <c r="Q57" s="190" t="s">
        <v>6</v>
      </c>
      <c r="R57" s="185"/>
      <c r="S57" s="185"/>
      <c r="T57" s="190" t="s">
        <v>7</v>
      </c>
      <c r="U57" s="185"/>
      <c r="V57" s="185"/>
      <c r="W57" s="190" t="s">
        <v>9</v>
      </c>
      <c r="X57" s="185"/>
      <c r="Y57" s="185"/>
      <c r="Z57" s="195" t="s">
        <v>2</v>
      </c>
      <c r="AA57" s="195"/>
      <c r="AB57" s="195"/>
      <c r="AC57" s="412" t="s">
        <v>125</v>
      </c>
      <c r="AD57" s="105"/>
    </row>
    <row r="58" spans="2:30" ht="18" customHeight="1" x14ac:dyDescent="0.15">
      <c r="B58" s="105"/>
      <c r="D58" s="194"/>
      <c r="E58" s="186" t="s">
        <v>2</v>
      </c>
      <c r="F58" s="186" t="s">
        <v>10</v>
      </c>
      <c r="G58" s="186" t="s">
        <v>11</v>
      </c>
      <c r="H58" s="186" t="s">
        <v>2</v>
      </c>
      <c r="I58" s="186" t="s">
        <v>10</v>
      </c>
      <c r="J58" s="186" t="s">
        <v>11</v>
      </c>
      <c r="K58" s="186" t="s">
        <v>2</v>
      </c>
      <c r="L58" s="186" t="s">
        <v>10</v>
      </c>
      <c r="M58" s="186" t="s">
        <v>11</v>
      </c>
      <c r="N58" s="186" t="s">
        <v>2</v>
      </c>
      <c r="O58" s="107" t="s">
        <v>10</v>
      </c>
      <c r="P58" s="108" t="s">
        <v>11</v>
      </c>
      <c r="Q58" s="186" t="s">
        <v>2</v>
      </c>
      <c r="R58" s="186" t="s">
        <v>10</v>
      </c>
      <c r="S58" s="186" t="s">
        <v>11</v>
      </c>
      <c r="T58" s="186" t="s">
        <v>2</v>
      </c>
      <c r="U58" s="186" t="s">
        <v>10</v>
      </c>
      <c r="V58" s="186" t="s">
        <v>11</v>
      </c>
      <c r="W58" s="186" t="s">
        <v>2</v>
      </c>
      <c r="X58" s="186" t="s">
        <v>10</v>
      </c>
      <c r="Y58" s="186" t="s">
        <v>11</v>
      </c>
      <c r="Z58" s="194"/>
      <c r="AA58" s="195" t="s">
        <v>122</v>
      </c>
      <c r="AB58" s="195" t="s">
        <v>124</v>
      </c>
      <c r="AC58" s="413"/>
      <c r="AD58" s="105"/>
    </row>
    <row r="59" spans="2:30" ht="18" customHeight="1" x14ac:dyDescent="0.15">
      <c r="B59" s="109" t="s">
        <v>388</v>
      </c>
      <c r="C59" s="186" t="s">
        <v>13</v>
      </c>
      <c r="D59" s="238">
        <f t="shared" ref="D59:D64" si="4">E59+N59+Z59+AC59</f>
        <v>31684.040000000648</v>
      </c>
      <c r="E59" s="238">
        <v>16642.820000000433</v>
      </c>
      <c r="F59" s="238">
        <v>16494.160000000433</v>
      </c>
      <c r="G59" s="238">
        <v>148.66000000000003</v>
      </c>
      <c r="H59" s="238">
        <v>16174.780000000432</v>
      </c>
      <c r="I59" s="238">
        <v>16089.940000000432</v>
      </c>
      <c r="J59" s="238">
        <v>84.840000000000018</v>
      </c>
      <c r="K59" s="238">
        <v>468.04000000000042</v>
      </c>
      <c r="L59" s="238">
        <v>404.22000000000043</v>
      </c>
      <c r="M59" s="238">
        <v>63.820000000000007</v>
      </c>
      <c r="N59" s="238">
        <v>14328.810000000216</v>
      </c>
      <c r="O59" s="268">
        <v>2295.2399999999825</v>
      </c>
      <c r="P59" s="266">
        <v>12033.570000000233</v>
      </c>
      <c r="Q59" s="238">
        <v>0</v>
      </c>
      <c r="R59" s="238">
        <v>0</v>
      </c>
      <c r="S59" s="238">
        <v>0</v>
      </c>
      <c r="T59" s="238">
        <v>612.06000000000017</v>
      </c>
      <c r="U59" s="238">
        <v>175.95000000000005</v>
      </c>
      <c r="V59" s="238">
        <v>436.11000000000018</v>
      </c>
      <c r="W59" s="238">
        <v>13716.750000000215</v>
      </c>
      <c r="X59" s="238">
        <v>2119.2899999999822</v>
      </c>
      <c r="Y59" s="238">
        <v>11597.460000000232</v>
      </c>
      <c r="Z59" s="238">
        <v>712.12000000000012</v>
      </c>
      <c r="AA59" s="238">
        <v>313.75000000000017</v>
      </c>
      <c r="AB59" s="238">
        <v>398.37</v>
      </c>
      <c r="AC59" s="238">
        <v>0.28999999999999998</v>
      </c>
      <c r="AD59" s="105"/>
    </row>
    <row r="60" spans="2:30" ht="18" customHeight="1" x14ac:dyDescent="0.15">
      <c r="B60" s="110"/>
      <c r="C60" s="186" t="s">
        <v>14</v>
      </c>
      <c r="D60" s="238">
        <f t="shared" si="4"/>
        <v>7150.6629999999514</v>
      </c>
      <c r="E60" s="238">
        <v>5057.7879999999595</v>
      </c>
      <c r="F60" s="238">
        <v>5042.4099999999598</v>
      </c>
      <c r="G60" s="238">
        <v>15.377999999999997</v>
      </c>
      <c r="H60" s="238">
        <v>4997.6149999999598</v>
      </c>
      <c r="I60" s="238">
        <v>4988.4969999999594</v>
      </c>
      <c r="J60" s="238">
        <v>9.1180000000000003</v>
      </c>
      <c r="K60" s="238">
        <v>60.173000000000037</v>
      </c>
      <c r="L60" s="238">
        <v>53.913000000000039</v>
      </c>
      <c r="M60" s="238">
        <v>6.2599999999999962</v>
      </c>
      <c r="N60" s="238">
        <v>2092.8749999999914</v>
      </c>
      <c r="O60" s="267">
        <v>536.3679999999971</v>
      </c>
      <c r="P60" s="266">
        <v>1556.5069999999944</v>
      </c>
      <c r="Q60" s="238">
        <v>0</v>
      </c>
      <c r="R60" s="238">
        <v>0</v>
      </c>
      <c r="S60" s="238">
        <v>0</v>
      </c>
      <c r="T60" s="238">
        <v>73.144000000000062</v>
      </c>
      <c r="U60" s="238">
        <v>29.522000000000006</v>
      </c>
      <c r="V60" s="238">
        <v>43.62200000000005</v>
      </c>
      <c r="W60" s="238">
        <v>2019.7309999999914</v>
      </c>
      <c r="X60" s="238">
        <v>506.84599999999705</v>
      </c>
      <c r="Y60" s="238">
        <v>1512.8849999999943</v>
      </c>
      <c r="Z60" s="238">
        <v>0</v>
      </c>
      <c r="AA60" s="238">
        <v>0</v>
      </c>
      <c r="AB60" s="238">
        <v>0</v>
      </c>
      <c r="AC60" s="238">
        <v>0</v>
      </c>
      <c r="AD60" s="105"/>
    </row>
    <row r="61" spans="2:30" ht="18" customHeight="1" x14ac:dyDescent="0.15">
      <c r="B61" s="111" t="s">
        <v>189</v>
      </c>
      <c r="C61" s="186" t="s">
        <v>13</v>
      </c>
      <c r="D61" s="238">
        <f t="shared" si="4"/>
        <v>4240.7199999999948</v>
      </c>
      <c r="E61" s="238">
        <v>2732.0800000000045</v>
      </c>
      <c r="F61" s="238">
        <v>2675.0400000000045</v>
      </c>
      <c r="G61" s="238">
        <v>57.04000000000002</v>
      </c>
      <c r="H61" s="238">
        <v>2494.6300000000042</v>
      </c>
      <c r="I61" s="238">
        <v>2471.6800000000044</v>
      </c>
      <c r="J61" s="238">
        <v>22.950000000000006</v>
      </c>
      <c r="K61" s="238">
        <v>237.45000000000007</v>
      </c>
      <c r="L61" s="238">
        <v>203.36000000000007</v>
      </c>
      <c r="M61" s="238">
        <v>34.090000000000011</v>
      </c>
      <c r="N61" s="238">
        <v>1433.9199999999903</v>
      </c>
      <c r="O61" s="267">
        <v>177.49000000000004</v>
      </c>
      <c r="P61" s="266">
        <v>1256.4299999999903</v>
      </c>
      <c r="Q61" s="238">
        <v>0</v>
      </c>
      <c r="R61" s="238">
        <v>0</v>
      </c>
      <c r="S61" s="238">
        <v>0</v>
      </c>
      <c r="T61" s="238">
        <v>49.940000000000005</v>
      </c>
      <c r="U61" s="238">
        <v>11.740000000000002</v>
      </c>
      <c r="V61" s="238">
        <v>38.200000000000003</v>
      </c>
      <c r="W61" s="238">
        <v>1383.9799999999902</v>
      </c>
      <c r="X61" s="238">
        <v>165.75000000000003</v>
      </c>
      <c r="Y61" s="238">
        <v>1218.2299999999902</v>
      </c>
      <c r="Z61" s="238">
        <v>74.720000000000013</v>
      </c>
      <c r="AA61" s="238">
        <v>3.81</v>
      </c>
      <c r="AB61" s="238">
        <v>70.910000000000011</v>
      </c>
      <c r="AC61" s="238">
        <v>0</v>
      </c>
      <c r="AD61" s="105"/>
    </row>
    <row r="62" spans="2:30" ht="18" customHeight="1" x14ac:dyDescent="0.15">
      <c r="B62" s="110"/>
      <c r="C62" s="186" t="s">
        <v>14</v>
      </c>
      <c r="D62" s="238">
        <f t="shared" si="4"/>
        <v>886.63499999999794</v>
      </c>
      <c r="E62" s="238">
        <v>672.76499999999885</v>
      </c>
      <c r="F62" s="238">
        <v>667.3969999999988</v>
      </c>
      <c r="G62" s="238">
        <v>5.3680000000000003</v>
      </c>
      <c r="H62" s="238">
        <v>646.36399999999878</v>
      </c>
      <c r="I62" s="238">
        <v>644.42499999999882</v>
      </c>
      <c r="J62" s="238">
        <v>1.9390000000000005</v>
      </c>
      <c r="K62" s="238">
        <v>26.401000000000018</v>
      </c>
      <c r="L62" s="238">
        <v>22.972000000000019</v>
      </c>
      <c r="M62" s="238">
        <v>3.4289999999999994</v>
      </c>
      <c r="N62" s="238">
        <v>213.86999999999912</v>
      </c>
      <c r="O62" s="267">
        <v>41.87299999999999</v>
      </c>
      <c r="P62" s="266">
        <v>171.99699999999913</v>
      </c>
      <c r="Q62" s="238">
        <v>0</v>
      </c>
      <c r="R62" s="238">
        <v>0</v>
      </c>
      <c r="S62" s="238">
        <v>0</v>
      </c>
      <c r="T62" s="238">
        <v>5.5099999999999989</v>
      </c>
      <c r="U62" s="238">
        <v>1.6889999999999998</v>
      </c>
      <c r="V62" s="238">
        <v>3.8209999999999988</v>
      </c>
      <c r="W62" s="238">
        <v>208.35999999999913</v>
      </c>
      <c r="X62" s="238">
        <v>40.18399999999999</v>
      </c>
      <c r="Y62" s="238">
        <v>168.17599999999914</v>
      </c>
      <c r="Z62" s="238">
        <v>0</v>
      </c>
      <c r="AA62" s="238">
        <v>0</v>
      </c>
      <c r="AB62" s="238">
        <v>0</v>
      </c>
      <c r="AC62" s="238">
        <v>0</v>
      </c>
      <c r="AD62" s="105"/>
    </row>
    <row r="63" spans="2:30" ht="18" customHeight="1" x14ac:dyDescent="0.15">
      <c r="B63" s="111" t="s">
        <v>190</v>
      </c>
      <c r="C63" s="186" t="s">
        <v>13</v>
      </c>
      <c r="D63" s="238">
        <f t="shared" si="4"/>
        <v>27443.320000000655</v>
      </c>
      <c r="E63" s="238">
        <v>13910.740000000429</v>
      </c>
      <c r="F63" s="238">
        <v>13819.120000000428</v>
      </c>
      <c r="G63" s="238">
        <v>91.62</v>
      </c>
      <c r="H63" s="238">
        <v>13680.150000000427</v>
      </c>
      <c r="I63" s="238">
        <v>13618.260000000428</v>
      </c>
      <c r="J63" s="238">
        <v>61.890000000000008</v>
      </c>
      <c r="K63" s="238">
        <v>230.59000000000034</v>
      </c>
      <c r="L63" s="238">
        <v>200.86000000000035</v>
      </c>
      <c r="M63" s="238">
        <v>29.729999999999993</v>
      </c>
      <c r="N63" s="238">
        <v>12894.890000000223</v>
      </c>
      <c r="O63" s="267">
        <v>2117.7499999999823</v>
      </c>
      <c r="P63" s="266">
        <v>10777.140000000241</v>
      </c>
      <c r="Q63" s="238">
        <v>0</v>
      </c>
      <c r="R63" s="238">
        <v>0</v>
      </c>
      <c r="S63" s="238">
        <v>0</v>
      </c>
      <c r="T63" s="238">
        <v>562.12000000000023</v>
      </c>
      <c r="U63" s="238">
        <v>164.21000000000004</v>
      </c>
      <c r="V63" s="238">
        <v>397.9100000000002</v>
      </c>
      <c r="W63" s="238">
        <v>12332.770000000224</v>
      </c>
      <c r="X63" s="238">
        <v>1953.5399999999822</v>
      </c>
      <c r="Y63" s="238">
        <v>10379.230000000241</v>
      </c>
      <c r="Z63" s="238">
        <v>637.40000000000009</v>
      </c>
      <c r="AA63" s="238">
        <v>309.94000000000017</v>
      </c>
      <c r="AB63" s="238">
        <v>327.45999999999998</v>
      </c>
      <c r="AC63" s="238">
        <v>0.28999999999999998</v>
      </c>
      <c r="AD63" s="105"/>
    </row>
    <row r="64" spans="2:30" ht="18" customHeight="1" thickBot="1" x14ac:dyDescent="0.2">
      <c r="B64" s="110"/>
      <c r="C64" s="186" t="s">
        <v>14</v>
      </c>
      <c r="D64" s="238">
        <f t="shared" si="4"/>
        <v>6264.027999999953</v>
      </c>
      <c r="E64" s="238">
        <v>4385.0229999999601</v>
      </c>
      <c r="F64" s="238">
        <v>4375.0129999999599</v>
      </c>
      <c r="G64" s="238">
        <v>10.009999999999996</v>
      </c>
      <c r="H64" s="238">
        <v>4351.2509999999602</v>
      </c>
      <c r="I64" s="238">
        <v>4344.0719999999601</v>
      </c>
      <c r="J64" s="238">
        <v>7.1789999999999994</v>
      </c>
      <c r="K64" s="238">
        <v>33.77200000000002</v>
      </c>
      <c r="L64" s="238">
        <v>30.941000000000024</v>
      </c>
      <c r="M64" s="238">
        <v>2.8309999999999973</v>
      </c>
      <c r="N64" s="238">
        <v>1879.0049999999924</v>
      </c>
      <c r="O64" s="265">
        <v>494.49499999999711</v>
      </c>
      <c r="P64" s="264">
        <v>1384.5099999999952</v>
      </c>
      <c r="Q64" s="238">
        <v>0</v>
      </c>
      <c r="R64" s="238">
        <v>0</v>
      </c>
      <c r="S64" s="238">
        <v>0</v>
      </c>
      <c r="T64" s="238">
        <v>67.634000000000057</v>
      </c>
      <c r="U64" s="238">
        <v>27.833000000000006</v>
      </c>
      <c r="V64" s="238">
        <v>39.801000000000052</v>
      </c>
      <c r="W64" s="238">
        <v>1811.3709999999921</v>
      </c>
      <c r="X64" s="238">
        <v>466.66199999999708</v>
      </c>
      <c r="Y64" s="238">
        <v>1344.7089999999951</v>
      </c>
      <c r="Z64" s="238">
        <v>0</v>
      </c>
      <c r="AA64" s="238">
        <v>0</v>
      </c>
      <c r="AB64" s="238">
        <v>0</v>
      </c>
      <c r="AC64" s="238">
        <v>0</v>
      </c>
      <c r="AD64" s="105"/>
    </row>
    <row r="65" spans="2:30" ht="18" customHeight="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row>
    <row r="66" spans="2:30" s="88" customFormat="1" ht="18" customHeight="1" x14ac:dyDescent="0.15">
      <c r="B66" s="88" t="s">
        <v>568</v>
      </c>
    </row>
    <row r="67" spans="2:30" ht="18" customHeight="1" thickBot="1" x14ac:dyDescent="0.2">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t="s">
        <v>389</v>
      </c>
      <c r="AA67" s="100"/>
      <c r="AB67" s="100"/>
      <c r="AC67" s="100"/>
    </row>
    <row r="68" spans="2:30" ht="18" customHeight="1" x14ac:dyDescent="0.15">
      <c r="B68" s="101"/>
      <c r="C68" s="102"/>
      <c r="D68" s="96"/>
      <c r="E68" s="103" t="s">
        <v>0</v>
      </c>
      <c r="F68" s="104"/>
      <c r="G68" s="104"/>
      <c r="H68" s="104"/>
      <c r="I68" s="104"/>
      <c r="J68" s="104"/>
      <c r="K68" s="104"/>
      <c r="L68" s="104"/>
      <c r="M68" s="104"/>
      <c r="N68" s="104"/>
      <c r="O68" s="104"/>
      <c r="P68" s="104"/>
      <c r="Q68" s="104"/>
      <c r="R68" s="104"/>
      <c r="S68" s="104"/>
      <c r="T68" s="104"/>
      <c r="U68" s="104"/>
      <c r="V68" s="104"/>
      <c r="W68" s="104"/>
      <c r="X68" s="104"/>
      <c r="Y68" s="104"/>
      <c r="Z68" s="408" t="s">
        <v>390</v>
      </c>
      <c r="AA68" s="409"/>
      <c r="AB68" s="409"/>
      <c r="AC68" s="410" t="s">
        <v>391</v>
      </c>
      <c r="AD68" s="105"/>
    </row>
    <row r="69" spans="2:30" ht="18" customHeight="1" x14ac:dyDescent="0.15">
      <c r="B69" s="106" t="s">
        <v>392</v>
      </c>
      <c r="C69" s="100"/>
      <c r="D69" s="195" t="s">
        <v>2</v>
      </c>
      <c r="E69" s="190" t="s">
        <v>3</v>
      </c>
      <c r="F69" s="185"/>
      <c r="G69" s="185"/>
      <c r="H69" s="185"/>
      <c r="I69" s="185"/>
      <c r="J69" s="185"/>
      <c r="K69" s="185"/>
      <c r="L69" s="185"/>
      <c r="M69" s="185"/>
      <c r="N69" s="190" t="s">
        <v>4</v>
      </c>
      <c r="O69" s="185"/>
      <c r="P69" s="185"/>
      <c r="Q69" s="185"/>
      <c r="R69" s="185"/>
      <c r="S69" s="185"/>
      <c r="T69" s="185"/>
      <c r="U69" s="185"/>
      <c r="V69" s="185"/>
      <c r="W69" s="185"/>
      <c r="X69" s="185"/>
      <c r="Y69" s="185"/>
      <c r="Z69" s="186"/>
      <c r="AA69" s="186" t="s">
        <v>121</v>
      </c>
      <c r="AB69" s="186" t="s">
        <v>123</v>
      </c>
      <c r="AC69" s="411"/>
      <c r="AD69" s="105"/>
    </row>
    <row r="70" spans="2:30" ht="18" customHeight="1" x14ac:dyDescent="0.15">
      <c r="B70" s="106"/>
      <c r="C70" s="100"/>
      <c r="D70" s="195"/>
      <c r="E70" s="190" t="s">
        <v>5</v>
      </c>
      <c r="F70" s="185"/>
      <c r="G70" s="185"/>
      <c r="H70" s="190" t="s">
        <v>6</v>
      </c>
      <c r="I70" s="185"/>
      <c r="J70" s="185"/>
      <c r="K70" s="190" t="s">
        <v>7</v>
      </c>
      <c r="L70" s="185"/>
      <c r="M70" s="185"/>
      <c r="N70" s="190" t="s">
        <v>8</v>
      </c>
      <c r="O70" s="185"/>
      <c r="P70" s="185"/>
      <c r="Q70" s="190" t="s">
        <v>6</v>
      </c>
      <c r="R70" s="185"/>
      <c r="S70" s="185"/>
      <c r="T70" s="190" t="s">
        <v>7</v>
      </c>
      <c r="U70" s="185"/>
      <c r="V70" s="185"/>
      <c r="W70" s="190" t="s">
        <v>9</v>
      </c>
      <c r="X70" s="185"/>
      <c r="Y70" s="185"/>
      <c r="Z70" s="195" t="s">
        <v>2</v>
      </c>
      <c r="AA70" s="195"/>
      <c r="AB70" s="195"/>
      <c r="AC70" s="412" t="s">
        <v>125</v>
      </c>
      <c r="AD70" s="105"/>
    </row>
    <row r="71" spans="2:30" ht="18" customHeight="1" x14ac:dyDescent="0.15">
      <c r="B71" s="105"/>
      <c r="D71" s="194"/>
      <c r="E71" s="186" t="s">
        <v>2</v>
      </c>
      <c r="F71" s="186" t="s">
        <v>10</v>
      </c>
      <c r="G71" s="186" t="s">
        <v>11</v>
      </c>
      <c r="H71" s="186" t="s">
        <v>2</v>
      </c>
      <c r="I71" s="186" t="s">
        <v>10</v>
      </c>
      <c r="J71" s="186" t="s">
        <v>11</v>
      </c>
      <c r="K71" s="186" t="s">
        <v>2</v>
      </c>
      <c r="L71" s="186" t="s">
        <v>10</v>
      </c>
      <c r="M71" s="186" t="s">
        <v>11</v>
      </c>
      <c r="N71" s="186" t="s">
        <v>2</v>
      </c>
      <c r="O71" s="107" t="s">
        <v>10</v>
      </c>
      <c r="P71" s="108" t="s">
        <v>11</v>
      </c>
      <c r="Q71" s="186" t="s">
        <v>2</v>
      </c>
      <c r="R71" s="186" t="s">
        <v>10</v>
      </c>
      <c r="S71" s="186" t="s">
        <v>11</v>
      </c>
      <c r="T71" s="186" t="s">
        <v>2</v>
      </c>
      <c r="U71" s="186" t="s">
        <v>10</v>
      </c>
      <c r="V71" s="186" t="s">
        <v>11</v>
      </c>
      <c r="W71" s="186" t="s">
        <v>2</v>
      </c>
      <c r="X71" s="186" t="s">
        <v>10</v>
      </c>
      <c r="Y71" s="186" t="s">
        <v>11</v>
      </c>
      <c r="Z71" s="194"/>
      <c r="AA71" s="195" t="s">
        <v>122</v>
      </c>
      <c r="AB71" s="195" t="s">
        <v>124</v>
      </c>
      <c r="AC71" s="413"/>
      <c r="AD71" s="105"/>
    </row>
    <row r="72" spans="2:30" ht="18" customHeight="1" x14ac:dyDescent="0.15">
      <c r="B72" s="109" t="s">
        <v>388</v>
      </c>
      <c r="C72" s="186" t="s">
        <v>13</v>
      </c>
      <c r="D72" s="238">
        <f t="shared" ref="D72:D77" si="5">E72+N72+Z72+AC72</f>
        <v>43970.310000001737</v>
      </c>
      <c r="E72" s="238">
        <v>20000.500000001179</v>
      </c>
      <c r="F72" s="238">
        <v>19735.79000000118</v>
      </c>
      <c r="G72" s="238">
        <v>264.71000000000009</v>
      </c>
      <c r="H72" s="238">
        <v>18479.250000001179</v>
      </c>
      <c r="I72" s="238">
        <v>18394.72000000118</v>
      </c>
      <c r="J72" s="238">
        <v>84.529999999999987</v>
      </c>
      <c r="K72" s="238">
        <v>1521.2499999999993</v>
      </c>
      <c r="L72" s="238">
        <v>1341.0699999999993</v>
      </c>
      <c r="M72" s="238">
        <v>180.18000000000009</v>
      </c>
      <c r="N72" s="238">
        <v>22097.340000000564</v>
      </c>
      <c r="O72" s="268">
        <v>3762.6400000000299</v>
      </c>
      <c r="P72" s="266">
        <v>18334.700000000536</v>
      </c>
      <c r="Q72" s="238">
        <v>0</v>
      </c>
      <c r="R72" s="238">
        <v>0</v>
      </c>
      <c r="S72" s="238">
        <v>0</v>
      </c>
      <c r="T72" s="238">
        <v>562.61000000000013</v>
      </c>
      <c r="U72" s="238">
        <v>232.98000000000008</v>
      </c>
      <c r="V72" s="238">
        <v>329.63</v>
      </c>
      <c r="W72" s="238">
        <v>21534.730000000563</v>
      </c>
      <c r="X72" s="238">
        <v>3529.6600000000299</v>
      </c>
      <c r="Y72" s="238">
        <v>18005.070000000534</v>
      </c>
      <c r="Z72" s="238">
        <v>1608.3499999999881</v>
      </c>
      <c r="AA72" s="238">
        <v>1234.2899999999884</v>
      </c>
      <c r="AB72" s="238">
        <v>374.05999999999977</v>
      </c>
      <c r="AC72" s="238">
        <v>264.12</v>
      </c>
      <c r="AD72" s="105"/>
    </row>
    <row r="73" spans="2:30" ht="18" customHeight="1" x14ac:dyDescent="0.15">
      <c r="B73" s="110"/>
      <c r="C73" s="186" t="s">
        <v>14</v>
      </c>
      <c r="D73" s="238">
        <f t="shared" si="5"/>
        <v>9323.9109999997308</v>
      </c>
      <c r="E73" s="238">
        <v>6068.8229999997893</v>
      </c>
      <c r="F73" s="238">
        <v>6039.642999999789</v>
      </c>
      <c r="G73" s="238">
        <v>29.179999999999993</v>
      </c>
      <c r="H73" s="238">
        <v>5898.8589999997885</v>
      </c>
      <c r="I73" s="238">
        <v>5885.4069999997882</v>
      </c>
      <c r="J73" s="238">
        <v>13.451999999999996</v>
      </c>
      <c r="K73" s="238">
        <v>169.96400000000034</v>
      </c>
      <c r="L73" s="238">
        <v>154.23600000000033</v>
      </c>
      <c r="M73" s="238">
        <v>15.727999999999994</v>
      </c>
      <c r="N73" s="238">
        <v>3255.0879999999406</v>
      </c>
      <c r="O73" s="267">
        <v>910.31699999999432</v>
      </c>
      <c r="P73" s="266">
        <v>2344.7709999999465</v>
      </c>
      <c r="Q73" s="238">
        <v>0</v>
      </c>
      <c r="R73" s="238">
        <v>0</v>
      </c>
      <c r="S73" s="238">
        <v>0</v>
      </c>
      <c r="T73" s="238">
        <v>76.664999999999992</v>
      </c>
      <c r="U73" s="238">
        <v>44.21</v>
      </c>
      <c r="V73" s="238">
        <v>32.454999999999998</v>
      </c>
      <c r="W73" s="238">
        <v>3178.4229999999407</v>
      </c>
      <c r="X73" s="238">
        <v>866.10699999999429</v>
      </c>
      <c r="Y73" s="238">
        <v>2312.3159999999466</v>
      </c>
      <c r="Z73" s="238">
        <v>0</v>
      </c>
      <c r="AA73" s="238">
        <v>0</v>
      </c>
      <c r="AB73" s="238">
        <v>0</v>
      </c>
      <c r="AC73" s="238">
        <v>0</v>
      </c>
      <c r="AD73" s="105"/>
    </row>
    <row r="74" spans="2:30" ht="18" customHeight="1" x14ac:dyDescent="0.15">
      <c r="B74" s="111" t="s">
        <v>189</v>
      </c>
      <c r="C74" s="186" t="s">
        <v>13</v>
      </c>
      <c r="D74" s="238">
        <f t="shared" si="5"/>
        <v>11414.35000000017</v>
      </c>
      <c r="E74" s="238">
        <v>6188.9800000000587</v>
      </c>
      <c r="F74" s="238">
        <v>6025.4300000000585</v>
      </c>
      <c r="G74" s="238">
        <v>163.5500000000001</v>
      </c>
      <c r="H74" s="238">
        <v>5135.2100000000592</v>
      </c>
      <c r="I74" s="238">
        <v>5120.9600000000592</v>
      </c>
      <c r="J74" s="238">
        <v>14.249999999999998</v>
      </c>
      <c r="K74" s="238">
        <v>1053.77</v>
      </c>
      <c r="L74" s="238">
        <v>904.4699999999998</v>
      </c>
      <c r="M74" s="238">
        <v>149.3000000000001</v>
      </c>
      <c r="N74" s="238">
        <v>4870.9500000001108</v>
      </c>
      <c r="O74" s="267">
        <v>451.33999999999992</v>
      </c>
      <c r="P74" s="266">
        <v>4419.6100000001106</v>
      </c>
      <c r="Q74" s="238">
        <v>0</v>
      </c>
      <c r="R74" s="238">
        <v>0</v>
      </c>
      <c r="S74" s="238">
        <v>0</v>
      </c>
      <c r="T74" s="238">
        <v>190.99</v>
      </c>
      <c r="U74" s="238">
        <v>83.060000000000016</v>
      </c>
      <c r="V74" s="238">
        <v>107.93</v>
      </c>
      <c r="W74" s="238">
        <v>4679.9600000001101</v>
      </c>
      <c r="X74" s="238">
        <v>368.27999999999992</v>
      </c>
      <c r="Y74" s="238">
        <v>4311.6800000001103</v>
      </c>
      <c r="Z74" s="238">
        <v>90.3</v>
      </c>
      <c r="AA74" s="238">
        <v>45.79</v>
      </c>
      <c r="AB74" s="238">
        <v>44.51</v>
      </c>
      <c r="AC74" s="238">
        <v>264.12</v>
      </c>
      <c r="AD74" s="105"/>
    </row>
    <row r="75" spans="2:30" ht="18" customHeight="1" x14ac:dyDescent="0.15">
      <c r="B75" s="110"/>
      <c r="C75" s="186" t="s">
        <v>14</v>
      </c>
      <c r="D75" s="238">
        <f t="shared" si="5"/>
        <v>2420.1789999999937</v>
      </c>
      <c r="E75" s="238">
        <v>1692.9679999999969</v>
      </c>
      <c r="F75" s="238">
        <v>1678.5559999999969</v>
      </c>
      <c r="G75" s="238">
        <v>14.411999999999997</v>
      </c>
      <c r="H75" s="238">
        <v>1576.9779999999967</v>
      </c>
      <c r="I75" s="238">
        <v>1575.4579999999967</v>
      </c>
      <c r="J75" s="238">
        <v>1.5199999999999998</v>
      </c>
      <c r="K75" s="238">
        <v>115.99000000000021</v>
      </c>
      <c r="L75" s="238">
        <v>103.09800000000021</v>
      </c>
      <c r="M75" s="238">
        <v>12.891999999999998</v>
      </c>
      <c r="N75" s="238">
        <v>727.21099999999672</v>
      </c>
      <c r="O75" s="267">
        <v>110.39000000000021</v>
      </c>
      <c r="P75" s="266">
        <v>616.8209999999965</v>
      </c>
      <c r="Q75" s="238">
        <v>0</v>
      </c>
      <c r="R75" s="238">
        <v>0</v>
      </c>
      <c r="S75" s="238">
        <v>0</v>
      </c>
      <c r="T75" s="238">
        <v>26.833000000000002</v>
      </c>
      <c r="U75" s="238">
        <v>16.073</v>
      </c>
      <c r="V75" s="238">
        <v>10.760000000000002</v>
      </c>
      <c r="W75" s="238">
        <v>700.37799999999675</v>
      </c>
      <c r="X75" s="238">
        <v>94.31700000000022</v>
      </c>
      <c r="Y75" s="238">
        <v>606.06099999999651</v>
      </c>
      <c r="Z75" s="238">
        <v>0</v>
      </c>
      <c r="AA75" s="238">
        <v>0</v>
      </c>
      <c r="AB75" s="238">
        <v>0</v>
      </c>
      <c r="AC75" s="238">
        <v>0</v>
      </c>
      <c r="AD75" s="105"/>
    </row>
    <row r="76" spans="2:30" ht="18" customHeight="1" x14ac:dyDescent="0.15">
      <c r="B76" s="111" t="s">
        <v>190</v>
      </c>
      <c r="C76" s="186" t="s">
        <v>13</v>
      </c>
      <c r="D76" s="238">
        <f t="shared" si="5"/>
        <v>32555.960000001563</v>
      </c>
      <c r="E76" s="238">
        <v>13811.520000001121</v>
      </c>
      <c r="F76" s="238">
        <v>13710.360000001121</v>
      </c>
      <c r="G76" s="238">
        <v>101.16</v>
      </c>
      <c r="H76" s="238">
        <v>13344.040000001121</v>
      </c>
      <c r="I76" s="238">
        <v>13273.760000001121</v>
      </c>
      <c r="J76" s="238">
        <v>70.279999999999987</v>
      </c>
      <c r="K76" s="238">
        <v>467.47999999999956</v>
      </c>
      <c r="L76" s="238">
        <v>436.59999999999957</v>
      </c>
      <c r="M76" s="238">
        <v>30.880000000000003</v>
      </c>
      <c r="N76" s="238">
        <v>17226.390000000454</v>
      </c>
      <c r="O76" s="267">
        <v>3311.3000000000302</v>
      </c>
      <c r="P76" s="266">
        <v>13915.090000000424</v>
      </c>
      <c r="Q76" s="238">
        <v>0</v>
      </c>
      <c r="R76" s="238">
        <v>0</v>
      </c>
      <c r="S76" s="238">
        <v>0</v>
      </c>
      <c r="T76" s="238">
        <v>371.62000000000006</v>
      </c>
      <c r="U76" s="238">
        <v>149.92000000000004</v>
      </c>
      <c r="V76" s="238">
        <v>221.70000000000002</v>
      </c>
      <c r="W76" s="238">
        <v>16854.770000000455</v>
      </c>
      <c r="X76" s="238">
        <v>3161.3800000000301</v>
      </c>
      <c r="Y76" s="238">
        <v>13693.390000000423</v>
      </c>
      <c r="Z76" s="238">
        <v>1518.0499999999881</v>
      </c>
      <c r="AA76" s="238">
        <v>1188.4999999999884</v>
      </c>
      <c r="AB76" s="238">
        <v>329.54999999999978</v>
      </c>
      <c r="AC76" s="238">
        <v>0</v>
      </c>
      <c r="AD76" s="105"/>
    </row>
    <row r="77" spans="2:30" ht="18" customHeight="1" thickBot="1" x14ac:dyDescent="0.2">
      <c r="B77" s="110"/>
      <c r="C77" s="186" t="s">
        <v>14</v>
      </c>
      <c r="D77" s="238">
        <f t="shared" si="5"/>
        <v>6903.7319999997353</v>
      </c>
      <c r="E77" s="238">
        <v>4375.8549999997913</v>
      </c>
      <c r="F77" s="238">
        <v>4361.0869999997913</v>
      </c>
      <c r="G77" s="238">
        <v>14.767999999999994</v>
      </c>
      <c r="H77" s="238">
        <v>4321.8809999997911</v>
      </c>
      <c r="I77" s="238">
        <v>4309.9489999997913</v>
      </c>
      <c r="J77" s="238">
        <v>11.931999999999997</v>
      </c>
      <c r="K77" s="238">
        <v>53.97400000000011</v>
      </c>
      <c r="L77" s="238">
        <v>51.138000000000112</v>
      </c>
      <c r="M77" s="238">
        <v>2.8359999999999967</v>
      </c>
      <c r="N77" s="238">
        <v>2527.876999999944</v>
      </c>
      <c r="O77" s="265">
        <v>799.926999999994</v>
      </c>
      <c r="P77" s="264">
        <v>1727.94999999995</v>
      </c>
      <c r="Q77" s="238">
        <v>0</v>
      </c>
      <c r="R77" s="238">
        <v>0</v>
      </c>
      <c r="S77" s="238">
        <v>0</v>
      </c>
      <c r="T77" s="238">
        <v>49.831999999999994</v>
      </c>
      <c r="U77" s="238">
        <v>28.137</v>
      </c>
      <c r="V77" s="238">
        <v>21.694999999999997</v>
      </c>
      <c r="W77" s="238">
        <v>2478.0449999999441</v>
      </c>
      <c r="X77" s="238">
        <v>771.78999999999405</v>
      </c>
      <c r="Y77" s="238">
        <v>1706.2549999999501</v>
      </c>
      <c r="Z77" s="238">
        <v>0</v>
      </c>
      <c r="AA77" s="238">
        <v>0</v>
      </c>
      <c r="AB77" s="238">
        <v>0</v>
      </c>
      <c r="AC77" s="238">
        <v>0</v>
      </c>
      <c r="AD77" s="105"/>
    </row>
    <row r="78" spans="2:30" ht="18" customHeight="1" x14ac:dyDescent="0.15">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row>
    <row r="79" spans="2:30" s="88" customFormat="1" ht="18" customHeight="1" x14ac:dyDescent="0.15">
      <c r="B79" s="88" t="s">
        <v>567</v>
      </c>
    </row>
    <row r="80" spans="2:30" ht="18" customHeight="1" thickBot="1" x14ac:dyDescent="0.2">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t="s">
        <v>389</v>
      </c>
      <c r="AA80" s="100"/>
      <c r="AB80" s="100"/>
      <c r="AC80" s="100"/>
    </row>
    <row r="81" spans="2:30" ht="18" customHeight="1" x14ac:dyDescent="0.15">
      <c r="B81" s="101"/>
      <c r="C81" s="102"/>
      <c r="D81" s="96"/>
      <c r="E81" s="103" t="s">
        <v>0</v>
      </c>
      <c r="F81" s="104"/>
      <c r="G81" s="104"/>
      <c r="H81" s="104"/>
      <c r="I81" s="104"/>
      <c r="J81" s="104"/>
      <c r="K81" s="104"/>
      <c r="L81" s="104"/>
      <c r="M81" s="104"/>
      <c r="N81" s="104"/>
      <c r="O81" s="104"/>
      <c r="P81" s="104"/>
      <c r="Q81" s="104"/>
      <c r="R81" s="104"/>
      <c r="S81" s="104"/>
      <c r="T81" s="104"/>
      <c r="U81" s="104"/>
      <c r="V81" s="104"/>
      <c r="W81" s="104"/>
      <c r="X81" s="104"/>
      <c r="Y81" s="104"/>
      <c r="Z81" s="408" t="s">
        <v>390</v>
      </c>
      <c r="AA81" s="409"/>
      <c r="AB81" s="409"/>
      <c r="AC81" s="410" t="s">
        <v>391</v>
      </c>
      <c r="AD81" s="105"/>
    </row>
    <row r="82" spans="2:30" ht="18" customHeight="1" x14ac:dyDescent="0.15">
      <c r="B82" s="106" t="s">
        <v>392</v>
      </c>
      <c r="C82" s="100"/>
      <c r="D82" s="195" t="s">
        <v>2</v>
      </c>
      <c r="E82" s="190" t="s">
        <v>3</v>
      </c>
      <c r="F82" s="185"/>
      <c r="G82" s="185"/>
      <c r="H82" s="185"/>
      <c r="I82" s="185"/>
      <c r="J82" s="185"/>
      <c r="K82" s="185"/>
      <c r="L82" s="185"/>
      <c r="M82" s="185"/>
      <c r="N82" s="190" t="s">
        <v>4</v>
      </c>
      <c r="O82" s="185"/>
      <c r="P82" s="185"/>
      <c r="Q82" s="185"/>
      <c r="R82" s="185"/>
      <c r="S82" s="185"/>
      <c r="T82" s="185"/>
      <c r="U82" s="185"/>
      <c r="V82" s="185"/>
      <c r="W82" s="185"/>
      <c r="X82" s="185"/>
      <c r="Y82" s="185"/>
      <c r="Z82" s="186"/>
      <c r="AA82" s="186" t="s">
        <v>121</v>
      </c>
      <c r="AB82" s="186" t="s">
        <v>123</v>
      </c>
      <c r="AC82" s="411"/>
      <c r="AD82" s="105"/>
    </row>
    <row r="83" spans="2:30" ht="18" customHeight="1" x14ac:dyDescent="0.15">
      <c r="B83" s="106"/>
      <c r="C83" s="100"/>
      <c r="D83" s="195"/>
      <c r="E83" s="190" t="s">
        <v>5</v>
      </c>
      <c r="F83" s="185"/>
      <c r="G83" s="185"/>
      <c r="H83" s="190" t="s">
        <v>6</v>
      </c>
      <c r="I83" s="185"/>
      <c r="J83" s="185"/>
      <c r="K83" s="190" t="s">
        <v>7</v>
      </c>
      <c r="L83" s="185"/>
      <c r="M83" s="185"/>
      <c r="N83" s="190" t="s">
        <v>8</v>
      </c>
      <c r="O83" s="185"/>
      <c r="P83" s="185"/>
      <c r="Q83" s="190" t="s">
        <v>6</v>
      </c>
      <c r="R83" s="185"/>
      <c r="S83" s="185"/>
      <c r="T83" s="190" t="s">
        <v>7</v>
      </c>
      <c r="U83" s="185"/>
      <c r="V83" s="185"/>
      <c r="W83" s="190" t="s">
        <v>9</v>
      </c>
      <c r="X83" s="185"/>
      <c r="Y83" s="185"/>
      <c r="Z83" s="195" t="s">
        <v>2</v>
      </c>
      <c r="AA83" s="195"/>
      <c r="AB83" s="195"/>
      <c r="AC83" s="412" t="s">
        <v>125</v>
      </c>
      <c r="AD83" s="105"/>
    </row>
    <row r="84" spans="2:30" ht="18" customHeight="1" x14ac:dyDescent="0.15">
      <c r="B84" s="105"/>
      <c r="D84" s="194"/>
      <c r="E84" s="186" t="s">
        <v>2</v>
      </c>
      <c r="F84" s="186" t="s">
        <v>10</v>
      </c>
      <c r="G84" s="186" t="s">
        <v>11</v>
      </c>
      <c r="H84" s="186" t="s">
        <v>2</v>
      </c>
      <c r="I84" s="186" t="s">
        <v>10</v>
      </c>
      <c r="J84" s="186" t="s">
        <v>11</v>
      </c>
      <c r="K84" s="186" t="s">
        <v>2</v>
      </c>
      <c r="L84" s="186" t="s">
        <v>10</v>
      </c>
      <c r="M84" s="186" t="s">
        <v>11</v>
      </c>
      <c r="N84" s="186" t="s">
        <v>2</v>
      </c>
      <c r="O84" s="107" t="s">
        <v>10</v>
      </c>
      <c r="P84" s="108" t="s">
        <v>11</v>
      </c>
      <c r="Q84" s="186" t="s">
        <v>2</v>
      </c>
      <c r="R84" s="186" t="s">
        <v>10</v>
      </c>
      <c r="S84" s="186" t="s">
        <v>11</v>
      </c>
      <c r="T84" s="186" t="s">
        <v>2</v>
      </c>
      <c r="U84" s="186" t="s">
        <v>10</v>
      </c>
      <c r="V84" s="186" t="s">
        <v>11</v>
      </c>
      <c r="W84" s="186" t="s">
        <v>2</v>
      </c>
      <c r="X84" s="186" t="s">
        <v>10</v>
      </c>
      <c r="Y84" s="186" t="s">
        <v>11</v>
      </c>
      <c r="Z84" s="194"/>
      <c r="AA84" s="195" t="s">
        <v>122</v>
      </c>
      <c r="AB84" s="195" t="s">
        <v>124</v>
      </c>
      <c r="AC84" s="413"/>
      <c r="AD84" s="105"/>
    </row>
    <row r="85" spans="2:30" ht="18" customHeight="1" x14ac:dyDescent="0.15">
      <c r="B85" s="109" t="s">
        <v>388</v>
      </c>
      <c r="C85" s="186" t="s">
        <v>13</v>
      </c>
      <c r="D85" s="238">
        <f t="shared" ref="D85:D90" si="6">E85+N85+Z85+AC85</f>
        <v>53203.960000000785</v>
      </c>
      <c r="E85" s="238">
        <v>28908.300000000541</v>
      </c>
      <c r="F85" s="238">
        <v>28608.17000000054</v>
      </c>
      <c r="G85" s="238">
        <v>300.13</v>
      </c>
      <c r="H85" s="238">
        <v>28161.67000000054</v>
      </c>
      <c r="I85" s="238">
        <v>27995.08000000054</v>
      </c>
      <c r="J85" s="238">
        <v>166.59</v>
      </c>
      <c r="K85" s="238">
        <v>746.62999999999954</v>
      </c>
      <c r="L85" s="238">
        <v>613.08999999999958</v>
      </c>
      <c r="M85" s="238">
        <v>133.54</v>
      </c>
      <c r="N85" s="238">
        <v>23521.460000000243</v>
      </c>
      <c r="O85" s="268">
        <v>2273.5799999999972</v>
      </c>
      <c r="P85" s="266">
        <v>21247.880000000245</v>
      </c>
      <c r="Q85" s="238">
        <v>0</v>
      </c>
      <c r="R85" s="238">
        <v>0</v>
      </c>
      <c r="S85" s="238">
        <v>0</v>
      </c>
      <c r="T85" s="238">
        <v>251.5</v>
      </c>
      <c r="U85" s="238">
        <v>58.259999999999991</v>
      </c>
      <c r="V85" s="238">
        <v>193.24</v>
      </c>
      <c r="W85" s="238">
        <v>23269.960000000239</v>
      </c>
      <c r="X85" s="238">
        <v>2215.319999999997</v>
      </c>
      <c r="Y85" s="238">
        <v>21054.640000000243</v>
      </c>
      <c r="Z85" s="238">
        <v>773.55</v>
      </c>
      <c r="AA85" s="238">
        <v>441.33000000000021</v>
      </c>
      <c r="AB85" s="238">
        <v>332.2199999999998</v>
      </c>
      <c r="AC85" s="238">
        <v>0.65</v>
      </c>
      <c r="AD85" s="105"/>
    </row>
    <row r="86" spans="2:30" ht="18" customHeight="1" x14ac:dyDescent="0.15">
      <c r="B86" s="110"/>
      <c r="C86" s="186" t="s">
        <v>14</v>
      </c>
      <c r="D86" s="238">
        <f t="shared" si="6"/>
        <v>12370.6899999999</v>
      </c>
      <c r="E86" s="238">
        <v>8873.4709999999668</v>
      </c>
      <c r="F86" s="238">
        <v>8839.2359999999662</v>
      </c>
      <c r="G86" s="238">
        <v>34.234999999999971</v>
      </c>
      <c r="H86" s="238">
        <v>8787.5939999999664</v>
      </c>
      <c r="I86" s="238">
        <v>8766.3669999999656</v>
      </c>
      <c r="J86" s="238">
        <v>21.226999999999983</v>
      </c>
      <c r="K86" s="238">
        <v>85.876999999999924</v>
      </c>
      <c r="L86" s="238">
        <v>72.868999999999943</v>
      </c>
      <c r="M86" s="238">
        <v>13.007999999999985</v>
      </c>
      <c r="N86" s="238">
        <v>3497.2189999999341</v>
      </c>
      <c r="O86" s="267">
        <v>552.0930000000003</v>
      </c>
      <c r="P86" s="266">
        <v>2945.1259999999338</v>
      </c>
      <c r="Q86" s="238">
        <v>0</v>
      </c>
      <c r="R86" s="238">
        <v>0</v>
      </c>
      <c r="S86" s="238">
        <v>0</v>
      </c>
      <c r="T86" s="238">
        <v>28.707999999999995</v>
      </c>
      <c r="U86" s="238">
        <v>10.087</v>
      </c>
      <c r="V86" s="238">
        <v>18.620999999999995</v>
      </c>
      <c r="W86" s="238">
        <v>3468.510999999934</v>
      </c>
      <c r="X86" s="238">
        <v>542.00600000000031</v>
      </c>
      <c r="Y86" s="238">
        <v>2926.5049999999337</v>
      </c>
      <c r="Z86" s="238">
        <v>0</v>
      </c>
      <c r="AA86" s="238">
        <v>0</v>
      </c>
      <c r="AB86" s="238">
        <v>0</v>
      </c>
      <c r="AC86" s="238">
        <v>0</v>
      </c>
      <c r="AD86" s="105"/>
    </row>
    <row r="87" spans="2:30" ht="18" customHeight="1" x14ac:dyDescent="0.15">
      <c r="B87" s="111" t="s">
        <v>189</v>
      </c>
      <c r="C87" s="186" t="s">
        <v>13</v>
      </c>
      <c r="D87" s="238">
        <f t="shared" si="6"/>
        <v>19562.000000000106</v>
      </c>
      <c r="E87" s="238">
        <v>12548.040000000112</v>
      </c>
      <c r="F87" s="238">
        <v>12370.680000000111</v>
      </c>
      <c r="G87" s="238">
        <v>177.36</v>
      </c>
      <c r="H87" s="238">
        <v>11976.870000000112</v>
      </c>
      <c r="I87" s="238">
        <v>11912.500000000111</v>
      </c>
      <c r="J87" s="238">
        <v>64.37</v>
      </c>
      <c r="K87" s="238">
        <v>571.16999999999962</v>
      </c>
      <c r="L87" s="238">
        <v>458.17999999999961</v>
      </c>
      <c r="M87" s="238">
        <v>112.99</v>
      </c>
      <c r="N87" s="238">
        <v>6780.1199999999926</v>
      </c>
      <c r="O87" s="267">
        <v>484.79000000000082</v>
      </c>
      <c r="P87" s="266">
        <v>6295.3299999999917</v>
      </c>
      <c r="Q87" s="238">
        <v>0</v>
      </c>
      <c r="R87" s="238">
        <v>0</v>
      </c>
      <c r="S87" s="238">
        <v>0</v>
      </c>
      <c r="T87" s="238">
        <v>107.13000000000001</v>
      </c>
      <c r="U87" s="238">
        <v>13.95</v>
      </c>
      <c r="V87" s="238">
        <v>93.18</v>
      </c>
      <c r="W87" s="238">
        <v>6672.9899999999925</v>
      </c>
      <c r="X87" s="238">
        <v>470.84000000000083</v>
      </c>
      <c r="Y87" s="238">
        <v>6202.1499999999915</v>
      </c>
      <c r="Z87" s="238">
        <v>233.83999999999992</v>
      </c>
      <c r="AA87" s="238">
        <v>109.47999999999995</v>
      </c>
      <c r="AB87" s="238">
        <v>124.35999999999999</v>
      </c>
      <c r="AC87" s="238">
        <v>0</v>
      </c>
      <c r="AD87" s="105"/>
    </row>
    <row r="88" spans="2:30" ht="18" customHeight="1" x14ac:dyDescent="0.15">
      <c r="B88" s="110"/>
      <c r="C88" s="186" t="s">
        <v>14</v>
      </c>
      <c r="D88" s="238">
        <f t="shared" si="6"/>
        <v>4545.3039999999992</v>
      </c>
      <c r="E88" s="238">
        <v>3551.6870000000104</v>
      </c>
      <c r="F88" s="238">
        <v>3533.9340000000102</v>
      </c>
      <c r="G88" s="238">
        <v>17.752999999999986</v>
      </c>
      <c r="H88" s="238">
        <v>3489.31700000001</v>
      </c>
      <c r="I88" s="238">
        <v>3482.7460000000101</v>
      </c>
      <c r="J88" s="238">
        <v>6.5709999999999997</v>
      </c>
      <c r="K88" s="238">
        <v>62.369999999999948</v>
      </c>
      <c r="L88" s="238">
        <v>51.18799999999996</v>
      </c>
      <c r="M88" s="238">
        <v>11.181999999999984</v>
      </c>
      <c r="N88" s="238">
        <v>993.61699999998882</v>
      </c>
      <c r="O88" s="267">
        <v>121.87000000000016</v>
      </c>
      <c r="P88" s="266">
        <v>871.7469999999887</v>
      </c>
      <c r="Q88" s="238">
        <v>0</v>
      </c>
      <c r="R88" s="238">
        <v>0</v>
      </c>
      <c r="S88" s="238">
        <v>0</v>
      </c>
      <c r="T88" s="238">
        <v>11.629999999999997</v>
      </c>
      <c r="U88" s="238">
        <v>2.6759999999999997</v>
      </c>
      <c r="V88" s="238">
        <v>8.9539999999999971</v>
      </c>
      <c r="W88" s="238">
        <v>981.98699999998894</v>
      </c>
      <c r="X88" s="238">
        <v>119.19400000000016</v>
      </c>
      <c r="Y88" s="238">
        <v>862.79299999998875</v>
      </c>
      <c r="Z88" s="238">
        <v>0</v>
      </c>
      <c r="AA88" s="238">
        <v>0</v>
      </c>
      <c r="AB88" s="238">
        <v>0</v>
      </c>
      <c r="AC88" s="238">
        <v>0</v>
      </c>
      <c r="AD88" s="105"/>
    </row>
    <row r="89" spans="2:30" ht="18" customHeight="1" x14ac:dyDescent="0.15">
      <c r="B89" s="111" t="s">
        <v>190</v>
      </c>
      <c r="C89" s="186" t="s">
        <v>13</v>
      </c>
      <c r="D89" s="238">
        <f t="shared" si="6"/>
        <v>33641.960000000676</v>
      </c>
      <c r="E89" s="238">
        <v>16360.260000000431</v>
      </c>
      <c r="F89" s="238">
        <v>16237.490000000431</v>
      </c>
      <c r="G89" s="238">
        <v>122.77</v>
      </c>
      <c r="H89" s="238">
        <v>16184.80000000043</v>
      </c>
      <c r="I89" s="238">
        <v>16082.580000000431</v>
      </c>
      <c r="J89" s="238">
        <v>102.22</v>
      </c>
      <c r="K89" s="238">
        <v>175.45999999999998</v>
      </c>
      <c r="L89" s="238">
        <v>154.90999999999997</v>
      </c>
      <c r="M89" s="238">
        <v>20.549999999999997</v>
      </c>
      <c r="N89" s="238">
        <v>16741.340000000248</v>
      </c>
      <c r="O89" s="267">
        <v>1788.7899999999961</v>
      </c>
      <c r="P89" s="266">
        <v>14952.550000000252</v>
      </c>
      <c r="Q89" s="238">
        <v>0</v>
      </c>
      <c r="R89" s="238">
        <v>0</v>
      </c>
      <c r="S89" s="238">
        <v>0</v>
      </c>
      <c r="T89" s="238">
        <v>144.36999999999998</v>
      </c>
      <c r="U89" s="238">
        <v>44.309999999999988</v>
      </c>
      <c r="V89" s="238">
        <v>100.05999999999999</v>
      </c>
      <c r="W89" s="238">
        <v>16596.970000000249</v>
      </c>
      <c r="X89" s="238">
        <v>1744.4799999999962</v>
      </c>
      <c r="Y89" s="238">
        <v>14852.490000000253</v>
      </c>
      <c r="Z89" s="238">
        <v>539.71</v>
      </c>
      <c r="AA89" s="238">
        <v>331.85000000000025</v>
      </c>
      <c r="AB89" s="238">
        <v>207.85999999999984</v>
      </c>
      <c r="AC89" s="238">
        <v>0.65</v>
      </c>
      <c r="AD89" s="105"/>
    </row>
    <row r="90" spans="2:30" ht="18" customHeight="1" thickBot="1" x14ac:dyDescent="0.2">
      <c r="B90" s="110"/>
      <c r="C90" s="186" t="s">
        <v>14</v>
      </c>
      <c r="D90" s="238">
        <f t="shared" si="6"/>
        <v>7825.3859999999004</v>
      </c>
      <c r="E90" s="238">
        <v>5321.7839999999551</v>
      </c>
      <c r="F90" s="238">
        <v>5305.3019999999551</v>
      </c>
      <c r="G90" s="238">
        <v>16.481999999999982</v>
      </c>
      <c r="H90" s="238">
        <v>5298.2769999999555</v>
      </c>
      <c r="I90" s="238">
        <v>5283.6209999999555</v>
      </c>
      <c r="J90" s="238">
        <v>14.655999999999983</v>
      </c>
      <c r="K90" s="238">
        <v>23.506999999999991</v>
      </c>
      <c r="L90" s="238">
        <v>21.68099999999999</v>
      </c>
      <c r="M90" s="238">
        <v>1.8260000000000003</v>
      </c>
      <c r="N90" s="238">
        <v>2503.6019999999448</v>
      </c>
      <c r="O90" s="265">
        <v>430.22300000000013</v>
      </c>
      <c r="P90" s="264">
        <v>2073.3789999999449</v>
      </c>
      <c r="Q90" s="238">
        <v>0</v>
      </c>
      <c r="R90" s="238">
        <v>0</v>
      </c>
      <c r="S90" s="238">
        <v>0</v>
      </c>
      <c r="T90" s="238">
        <v>17.077999999999999</v>
      </c>
      <c r="U90" s="238">
        <v>7.4109999999999996</v>
      </c>
      <c r="V90" s="238">
        <v>9.6669999999999998</v>
      </c>
      <c r="W90" s="238">
        <v>2486.5239999999449</v>
      </c>
      <c r="X90" s="238">
        <v>422.81200000000013</v>
      </c>
      <c r="Y90" s="238">
        <v>2063.711999999945</v>
      </c>
      <c r="Z90" s="238">
        <v>0</v>
      </c>
      <c r="AA90" s="238">
        <v>0</v>
      </c>
      <c r="AB90" s="238">
        <v>0</v>
      </c>
      <c r="AC90" s="238">
        <v>0</v>
      </c>
      <c r="AD90" s="105"/>
    </row>
    <row r="91" spans="2:30" ht="18" customHeight="1" x14ac:dyDescent="0.15">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row>
    <row r="92" spans="2:30" s="88" customFormat="1" ht="18" customHeight="1" x14ac:dyDescent="0.15">
      <c r="B92" s="88" t="s">
        <v>566</v>
      </c>
    </row>
    <row r="93" spans="2:30" ht="18" customHeight="1" thickBot="1" x14ac:dyDescent="0.2">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t="s">
        <v>389</v>
      </c>
      <c r="AA93" s="100"/>
      <c r="AB93" s="100"/>
      <c r="AC93" s="100"/>
    </row>
    <row r="94" spans="2:30" ht="18" customHeight="1" x14ac:dyDescent="0.15">
      <c r="B94" s="101"/>
      <c r="C94" s="102"/>
      <c r="D94" s="96"/>
      <c r="E94" s="103" t="s">
        <v>0</v>
      </c>
      <c r="F94" s="104"/>
      <c r="G94" s="104"/>
      <c r="H94" s="104"/>
      <c r="I94" s="104"/>
      <c r="J94" s="104"/>
      <c r="K94" s="104"/>
      <c r="L94" s="104"/>
      <c r="M94" s="104"/>
      <c r="N94" s="104"/>
      <c r="O94" s="104"/>
      <c r="P94" s="104"/>
      <c r="Q94" s="104"/>
      <c r="R94" s="104"/>
      <c r="S94" s="104"/>
      <c r="T94" s="104"/>
      <c r="U94" s="104"/>
      <c r="V94" s="104"/>
      <c r="W94" s="104"/>
      <c r="X94" s="104"/>
      <c r="Y94" s="104"/>
      <c r="Z94" s="408" t="s">
        <v>390</v>
      </c>
      <c r="AA94" s="409"/>
      <c r="AB94" s="409"/>
      <c r="AC94" s="410" t="s">
        <v>391</v>
      </c>
      <c r="AD94" s="105"/>
    </row>
    <row r="95" spans="2:30" ht="18" customHeight="1" x14ac:dyDescent="0.15">
      <c r="B95" s="106" t="s">
        <v>392</v>
      </c>
      <c r="C95" s="100"/>
      <c r="D95" s="195" t="s">
        <v>2</v>
      </c>
      <c r="E95" s="190" t="s">
        <v>3</v>
      </c>
      <c r="F95" s="185"/>
      <c r="G95" s="185"/>
      <c r="H95" s="185"/>
      <c r="I95" s="185"/>
      <c r="J95" s="185"/>
      <c r="K95" s="185"/>
      <c r="L95" s="185"/>
      <c r="M95" s="185"/>
      <c r="N95" s="190" t="s">
        <v>4</v>
      </c>
      <c r="O95" s="185"/>
      <c r="P95" s="185"/>
      <c r="Q95" s="185"/>
      <c r="R95" s="185"/>
      <c r="S95" s="185"/>
      <c r="T95" s="185"/>
      <c r="U95" s="185"/>
      <c r="V95" s="185"/>
      <c r="W95" s="185"/>
      <c r="X95" s="185"/>
      <c r="Y95" s="185"/>
      <c r="Z95" s="186"/>
      <c r="AA95" s="186" t="s">
        <v>121</v>
      </c>
      <c r="AB95" s="186" t="s">
        <v>123</v>
      </c>
      <c r="AC95" s="411"/>
      <c r="AD95" s="105"/>
    </row>
    <row r="96" spans="2:30" ht="18" customHeight="1" x14ac:dyDescent="0.15">
      <c r="B96" s="106"/>
      <c r="C96" s="100"/>
      <c r="D96" s="195"/>
      <c r="E96" s="190" t="s">
        <v>5</v>
      </c>
      <c r="F96" s="185"/>
      <c r="G96" s="185"/>
      <c r="H96" s="190" t="s">
        <v>6</v>
      </c>
      <c r="I96" s="185"/>
      <c r="J96" s="185"/>
      <c r="K96" s="190" t="s">
        <v>7</v>
      </c>
      <c r="L96" s="185"/>
      <c r="M96" s="185"/>
      <c r="N96" s="190" t="s">
        <v>8</v>
      </c>
      <c r="O96" s="185"/>
      <c r="P96" s="185"/>
      <c r="Q96" s="190" t="s">
        <v>6</v>
      </c>
      <c r="R96" s="185"/>
      <c r="S96" s="185"/>
      <c r="T96" s="190" t="s">
        <v>7</v>
      </c>
      <c r="U96" s="185"/>
      <c r="V96" s="185"/>
      <c r="W96" s="190" t="s">
        <v>9</v>
      </c>
      <c r="X96" s="185"/>
      <c r="Y96" s="185"/>
      <c r="Z96" s="195" t="s">
        <v>2</v>
      </c>
      <c r="AA96" s="195"/>
      <c r="AB96" s="195"/>
      <c r="AC96" s="412" t="s">
        <v>125</v>
      </c>
      <c r="AD96" s="105"/>
    </row>
    <row r="97" spans="2:30" ht="18" customHeight="1" x14ac:dyDescent="0.15">
      <c r="B97" s="105"/>
      <c r="D97" s="194"/>
      <c r="E97" s="186" t="s">
        <v>2</v>
      </c>
      <c r="F97" s="186" t="s">
        <v>10</v>
      </c>
      <c r="G97" s="186" t="s">
        <v>11</v>
      </c>
      <c r="H97" s="186" t="s">
        <v>2</v>
      </c>
      <c r="I97" s="186" t="s">
        <v>10</v>
      </c>
      <c r="J97" s="186" t="s">
        <v>11</v>
      </c>
      <c r="K97" s="186" t="s">
        <v>2</v>
      </c>
      <c r="L97" s="186" t="s">
        <v>10</v>
      </c>
      <c r="M97" s="186" t="s">
        <v>11</v>
      </c>
      <c r="N97" s="186" t="s">
        <v>2</v>
      </c>
      <c r="O97" s="107" t="s">
        <v>10</v>
      </c>
      <c r="P97" s="108" t="s">
        <v>11</v>
      </c>
      <c r="Q97" s="186" t="s">
        <v>2</v>
      </c>
      <c r="R97" s="186" t="s">
        <v>10</v>
      </c>
      <c r="S97" s="186" t="s">
        <v>11</v>
      </c>
      <c r="T97" s="186" t="s">
        <v>2</v>
      </c>
      <c r="U97" s="186" t="s">
        <v>10</v>
      </c>
      <c r="V97" s="186" t="s">
        <v>11</v>
      </c>
      <c r="W97" s="186" t="s">
        <v>2</v>
      </c>
      <c r="X97" s="186" t="s">
        <v>10</v>
      </c>
      <c r="Y97" s="186" t="s">
        <v>11</v>
      </c>
      <c r="Z97" s="194"/>
      <c r="AA97" s="195" t="s">
        <v>122</v>
      </c>
      <c r="AB97" s="195" t="s">
        <v>124</v>
      </c>
      <c r="AC97" s="413"/>
      <c r="AD97" s="105"/>
    </row>
    <row r="98" spans="2:30" ht="18" customHeight="1" x14ac:dyDescent="0.15">
      <c r="B98" s="109" t="s">
        <v>388</v>
      </c>
      <c r="C98" s="186" t="s">
        <v>13</v>
      </c>
      <c r="D98" s="238">
        <f t="shared" ref="D98:D103" si="7">E98+N98+Z98+AC98</f>
        <v>27327.520000000226</v>
      </c>
      <c r="E98" s="238">
        <v>14612.98000000012</v>
      </c>
      <c r="F98" s="238">
        <v>14503.51000000012</v>
      </c>
      <c r="G98" s="238">
        <v>109.47000000000001</v>
      </c>
      <c r="H98" s="238">
        <v>14274.32000000012</v>
      </c>
      <c r="I98" s="238">
        <v>14204.140000000119</v>
      </c>
      <c r="J98" s="238">
        <v>70.180000000000007</v>
      </c>
      <c r="K98" s="238">
        <v>338.66000000000008</v>
      </c>
      <c r="L98" s="238">
        <v>299.37000000000006</v>
      </c>
      <c r="M98" s="238">
        <v>39.290000000000006</v>
      </c>
      <c r="N98" s="238">
        <v>12169.370000000104</v>
      </c>
      <c r="O98" s="268">
        <v>1012.829999999999</v>
      </c>
      <c r="P98" s="266">
        <v>11156.540000000106</v>
      </c>
      <c r="Q98" s="238">
        <v>0</v>
      </c>
      <c r="R98" s="238">
        <v>0</v>
      </c>
      <c r="S98" s="238">
        <v>0</v>
      </c>
      <c r="T98" s="238">
        <v>155.06999999999996</v>
      </c>
      <c r="U98" s="238">
        <v>28.049999999999986</v>
      </c>
      <c r="V98" s="238">
        <v>127.01999999999998</v>
      </c>
      <c r="W98" s="238">
        <v>12014.300000000105</v>
      </c>
      <c r="X98" s="238">
        <v>984.77999999999906</v>
      </c>
      <c r="Y98" s="238">
        <v>11029.520000000106</v>
      </c>
      <c r="Z98" s="238">
        <v>544.5200000000001</v>
      </c>
      <c r="AA98" s="238">
        <v>344.06000000000023</v>
      </c>
      <c r="AB98" s="238">
        <v>200.45999999999987</v>
      </c>
      <c r="AC98" s="238">
        <v>0.65</v>
      </c>
      <c r="AD98" s="105"/>
    </row>
    <row r="99" spans="2:30" ht="18" customHeight="1" x14ac:dyDescent="0.15">
      <c r="B99" s="110"/>
      <c r="C99" s="186" t="s">
        <v>14</v>
      </c>
      <c r="D99" s="238">
        <f t="shared" si="7"/>
        <v>6571.3099999999504</v>
      </c>
      <c r="E99" s="238">
        <v>4794.114999999988</v>
      </c>
      <c r="F99" s="238">
        <v>4781.9439999999877</v>
      </c>
      <c r="G99" s="238">
        <v>12.170999999999994</v>
      </c>
      <c r="H99" s="238">
        <v>4746.8209999999872</v>
      </c>
      <c r="I99" s="238">
        <v>4738.3759999999875</v>
      </c>
      <c r="J99" s="238">
        <v>8.444999999999995</v>
      </c>
      <c r="K99" s="238">
        <v>47.293999999999954</v>
      </c>
      <c r="L99" s="238">
        <v>43.567999999999955</v>
      </c>
      <c r="M99" s="238">
        <v>3.7259999999999995</v>
      </c>
      <c r="N99" s="238">
        <v>1777.194999999962</v>
      </c>
      <c r="O99" s="267">
        <v>246.22500000000019</v>
      </c>
      <c r="P99" s="266">
        <v>1530.9699999999618</v>
      </c>
      <c r="Q99" s="238">
        <v>0</v>
      </c>
      <c r="R99" s="238">
        <v>0</v>
      </c>
      <c r="S99" s="238">
        <v>0</v>
      </c>
      <c r="T99" s="238">
        <v>16.648</v>
      </c>
      <c r="U99" s="238">
        <v>4.6649999999999991</v>
      </c>
      <c r="V99" s="238">
        <v>11.983000000000001</v>
      </c>
      <c r="W99" s="238">
        <v>1760.5469999999621</v>
      </c>
      <c r="X99" s="238">
        <v>241.5600000000002</v>
      </c>
      <c r="Y99" s="238">
        <v>1518.9869999999619</v>
      </c>
      <c r="Z99" s="238">
        <v>0</v>
      </c>
      <c r="AA99" s="238">
        <v>0</v>
      </c>
      <c r="AB99" s="238">
        <v>0</v>
      </c>
      <c r="AC99" s="238">
        <v>0</v>
      </c>
      <c r="AD99" s="105"/>
    </row>
    <row r="100" spans="2:30" ht="18" customHeight="1" x14ac:dyDescent="0.15">
      <c r="B100" s="111" t="s">
        <v>189</v>
      </c>
      <c r="C100" s="186" t="s">
        <v>13</v>
      </c>
      <c r="D100" s="238">
        <f t="shared" si="7"/>
        <v>10869.580000000011</v>
      </c>
      <c r="E100" s="238">
        <v>6316.8299999999908</v>
      </c>
      <c r="F100" s="238">
        <v>6260.7199999999912</v>
      </c>
      <c r="G100" s="238">
        <v>56.11</v>
      </c>
      <c r="H100" s="238">
        <v>6041.9499999999907</v>
      </c>
      <c r="I100" s="238">
        <v>6020.379999999991</v>
      </c>
      <c r="J100" s="238">
        <v>21.569999999999997</v>
      </c>
      <c r="K100" s="238">
        <v>274.88000000000005</v>
      </c>
      <c r="L100" s="238">
        <v>240.34000000000006</v>
      </c>
      <c r="M100" s="238">
        <v>34.540000000000006</v>
      </c>
      <c r="N100" s="238">
        <v>4416.9000000000206</v>
      </c>
      <c r="O100" s="267">
        <v>198.11000000000024</v>
      </c>
      <c r="P100" s="266">
        <v>4218.79000000002</v>
      </c>
      <c r="Q100" s="238">
        <v>0</v>
      </c>
      <c r="R100" s="238">
        <v>0</v>
      </c>
      <c r="S100" s="238">
        <v>0</v>
      </c>
      <c r="T100" s="238">
        <v>54.9</v>
      </c>
      <c r="U100" s="238">
        <v>0.31</v>
      </c>
      <c r="V100" s="238">
        <v>54.589999999999996</v>
      </c>
      <c r="W100" s="238">
        <v>4362.00000000002</v>
      </c>
      <c r="X100" s="238">
        <v>197.80000000000024</v>
      </c>
      <c r="Y100" s="238">
        <v>4164.2000000000198</v>
      </c>
      <c r="Z100" s="238">
        <v>135.84999999999994</v>
      </c>
      <c r="AA100" s="238">
        <v>87.919999999999945</v>
      </c>
      <c r="AB100" s="238">
        <v>47.93</v>
      </c>
      <c r="AC100" s="238">
        <v>0</v>
      </c>
      <c r="AD100" s="105"/>
    </row>
    <row r="101" spans="2:30" ht="18" customHeight="1" x14ac:dyDescent="0.15">
      <c r="B101" s="110"/>
      <c r="C101" s="186" t="s">
        <v>14</v>
      </c>
      <c r="D101" s="238">
        <f t="shared" si="7"/>
        <v>2610.2519999999968</v>
      </c>
      <c r="E101" s="238">
        <v>1979.6430000000059</v>
      </c>
      <c r="F101" s="238">
        <v>1973.911000000006</v>
      </c>
      <c r="G101" s="238">
        <v>5.7319999999999993</v>
      </c>
      <c r="H101" s="238">
        <v>1943.7370000000062</v>
      </c>
      <c r="I101" s="238">
        <v>1941.4430000000061</v>
      </c>
      <c r="J101" s="238">
        <v>2.294</v>
      </c>
      <c r="K101" s="238">
        <v>35.905999999999963</v>
      </c>
      <c r="L101" s="238">
        <v>32.467999999999961</v>
      </c>
      <c r="M101" s="238">
        <v>3.4379999999999997</v>
      </c>
      <c r="N101" s="238">
        <v>630.60899999999094</v>
      </c>
      <c r="O101" s="267">
        <v>49.206000000000039</v>
      </c>
      <c r="P101" s="266">
        <v>581.40299999999093</v>
      </c>
      <c r="Q101" s="238">
        <v>0</v>
      </c>
      <c r="R101" s="238">
        <v>0</v>
      </c>
      <c r="S101" s="238">
        <v>0</v>
      </c>
      <c r="T101" s="238">
        <v>5.1749999999999998</v>
      </c>
      <c r="U101" s="238">
        <v>6.3E-2</v>
      </c>
      <c r="V101" s="238">
        <v>5.1120000000000001</v>
      </c>
      <c r="W101" s="238">
        <v>625.43399999999099</v>
      </c>
      <c r="X101" s="238">
        <v>49.143000000000036</v>
      </c>
      <c r="Y101" s="238">
        <v>576.29099999999096</v>
      </c>
      <c r="Z101" s="238">
        <v>0</v>
      </c>
      <c r="AA101" s="238">
        <v>0</v>
      </c>
      <c r="AB101" s="238">
        <v>0</v>
      </c>
      <c r="AC101" s="238">
        <v>0</v>
      </c>
      <c r="AD101" s="105"/>
    </row>
    <row r="102" spans="2:30" ht="18" customHeight="1" x14ac:dyDescent="0.15">
      <c r="B102" s="111" t="s">
        <v>190</v>
      </c>
      <c r="C102" s="186" t="s">
        <v>13</v>
      </c>
      <c r="D102" s="238">
        <f t="shared" si="7"/>
        <v>16457.940000000217</v>
      </c>
      <c r="E102" s="238">
        <v>8296.1500000001288</v>
      </c>
      <c r="F102" s="238">
        <v>8242.7900000001282</v>
      </c>
      <c r="G102" s="238">
        <v>53.360000000000007</v>
      </c>
      <c r="H102" s="238">
        <v>8232.3700000001281</v>
      </c>
      <c r="I102" s="238">
        <v>8183.7600000001285</v>
      </c>
      <c r="J102" s="238">
        <v>48.610000000000007</v>
      </c>
      <c r="K102" s="238">
        <v>63.780000000000022</v>
      </c>
      <c r="L102" s="238">
        <v>59.030000000000022</v>
      </c>
      <c r="M102" s="238">
        <v>4.75</v>
      </c>
      <c r="N102" s="238">
        <v>7752.4700000000848</v>
      </c>
      <c r="O102" s="267">
        <v>814.71999999999889</v>
      </c>
      <c r="P102" s="266">
        <v>6937.7500000000855</v>
      </c>
      <c r="Q102" s="238">
        <v>0</v>
      </c>
      <c r="R102" s="238">
        <v>0</v>
      </c>
      <c r="S102" s="238">
        <v>0</v>
      </c>
      <c r="T102" s="238">
        <v>100.16999999999999</v>
      </c>
      <c r="U102" s="238">
        <v>27.739999999999988</v>
      </c>
      <c r="V102" s="238">
        <v>72.429999999999993</v>
      </c>
      <c r="W102" s="238">
        <v>7652.3000000000839</v>
      </c>
      <c r="X102" s="238">
        <v>786.97999999999888</v>
      </c>
      <c r="Y102" s="238">
        <v>6865.3200000000852</v>
      </c>
      <c r="Z102" s="238">
        <v>408.67000000000013</v>
      </c>
      <c r="AA102" s="238">
        <v>256.14000000000027</v>
      </c>
      <c r="AB102" s="238">
        <v>152.52999999999986</v>
      </c>
      <c r="AC102" s="238">
        <v>0.65</v>
      </c>
      <c r="AD102" s="105"/>
    </row>
    <row r="103" spans="2:30" ht="18" customHeight="1" thickBot="1" x14ac:dyDescent="0.2">
      <c r="B103" s="110"/>
      <c r="C103" s="186" t="s">
        <v>14</v>
      </c>
      <c r="D103" s="238">
        <f t="shared" si="7"/>
        <v>3961.0579999999527</v>
      </c>
      <c r="E103" s="238">
        <v>2814.4719999999816</v>
      </c>
      <c r="F103" s="238">
        <v>2808.0329999999817</v>
      </c>
      <c r="G103" s="238">
        <v>6.4389999999999947</v>
      </c>
      <c r="H103" s="238">
        <v>2803.0839999999816</v>
      </c>
      <c r="I103" s="238">
        <v>2796.9329999999818</v>
      </c>
      <c r="J103" s="238">
        <v>6.1509999999999945</v>
      </c>
      <c r="K103" s="238">
        <v>11.387999999999993</v>
      </c>
      <c r="L103" s="238">
        <v>11.099999999999993</v>
      </c>
      <c r="M103" s="238">
        <v>0.28799999999999998</v>
      </c>
      <c r="N103" s="238">
        <v>1146.5859999999711</v>
      </c>
      <c r="O103" s="265">
        <v>197.01900000000018</v>
      </c>
      <c r="P103" s="264">
        <v>949.56699999997102</v>
      </c>
      <c r="Q103" s="238">
        <v>0</v>
      </c>
      <c r="R103" s="238">
        <v>0</v>
      </c>
      <c r="S103" s="238">
        <v>0</v>
      </c>
      <c r="T103" s="238">
        <v>11.472999999999999</v>
      </c>
      <c r="U103" s="238">
        <v>4.6019999999999994</v>
      </c>
      <c r="V103" s="238">
        <v>6.8709999999999996</v>
      </c>
      <c r="W103" s="238">
        <v>1135.1129999999712</v>
      </c>
      <c r="X103" s="238">
        <v>192.41700000000017</v>
      </c>
      <c r="Y103" s="238">
        <v>942.69599999997104</v>
      </c>
      <c r="Z103" s="238">
        <v>0</v>
      </c>
      <c r="AA103" s="238">
        <v>0</v>
      </c>
      <c r="AB103" s="238">
        <v>0</v>
      </c>
      <c r="AC103" s="238">
        <v>0</v>
      </c>
      <c r="AD103" s="105"/>
    </row>
    <row r="104" spans="2:30" ht="18" customHeight="1" x14ac:dyDescent="0.15">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row>
    <row r="105" spans="2:30" s="88" customFormat="1" ht="18" customHeight="1" x14ac:dyDescent="0.15">
      <c r="B105" s="88" t="s">
        <v>565</v>
      </c>
    </row>
    <row r="106" spans="2:30" ht="18" customHeight="1" thickBot="1" x14ac:dyDescent="0.2">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t="s">
        <v>389</v>
      </c>
      <c r="AA106" s="100"/>
      <c r="AB106" s="100"/>
      <c r="AC106" s="100"/>
    </row>
    <row r="107" spans="2:30" ht="18" customHeight="1" x14ac:dyDescent="0.15">
      <c r="B107" s="101"/>
      <c r="C107" s="102"/>
      <c r="D107" s="96"/>
      <c r="E107" s="103" t="s">
        <v>0</v>
      </c>
      <c r="F107" s="104"/>
      <c r="G107" s="104"/>
      <c r="H107" s="104"/>
      <c r="I107" s="104"/>
      <c r="J107" s="104"/>
      <c r="K107" s="104"/>
      <c r="L107" s="104"/>
      <c r="M107" s="104"/>
      <c r="N107" s="104"/>
      <c r="O107" s="104"/>
      <c r="P107" s="104"/>
      <c r="Q107" s="104"/>
      <c r="R107" s="104"/>
      <c r="S107" s="104"/>
      <c r="T107" s="104"/>
      <c r="U107" s="104"/>
      <c r="V107" s="104"/>
      <c r="W107" s="104"/>
      <c r="X107" s="104"/>
      <c r="Y107" s="104"/>
      <c r="Z107" s="408" t="s">
        <v>390</v>
      </c>
      <c r="AA107" s="409"/>
      <c r="AB107" s="409"/>
      <c r="AC107" s="410" t="s">
        <v>391</v>
      </c>
      <c r="AD107" s="105"/>
    </row>
    <row r="108" spans="2:30" ht="18" customHeight="1" x14ac:dyDescent="0.15">
      <c r="B108" s="106" t="s">
        <v>392</v>
      </c>
      <c r="C108" s="100"/>
      <c r="D108" s="195" t="s">
        <v>2</v>
      </c>
      <c r="E108" s="190" t="s">
        <v>3</v>
      </c>
      <c r="F108" s="185"/>
      <c r="G108" s="185"/>
      <c r="H108" s="185"/>
      <c r="I108" s="185"/>
      <c r="J108" s="185"/>
      <c r="K108" s="185"/>
      <c r="L108" s="185"/>
      <c r="M108" s="185"/>
      <c r="N108" s="190" t="s">
        <v>4</v>
      </c>
      <c r="O108" s="185"/>
      <c r="P108" s="185"/>
      <c r="Q108" s="185"/>
      <c r="R108" s="185"/>
      <c r="S108" s="185"/>
      <c r="T108" s="185"/>
      <c r="U108" s="185"/>
      <c r="V108" s="185"/>
      <c r="W108" s="185"/>
      <c r="X108" s="185"/>
      <c r="Y108" s="185"/>
      <c r="Z108" s="186"/>
      <c r="AA108" s="186" t="s">
        <v>121</v>
      </c>
      <c r="AB108" s="186" t="s">
        <v>123</v>
      </c>
      <c r="AC108" s="411"/>
      <c r="AD108" s="105"/>
    </row>
    <row r="109" spans="2:30" ht="18" customHeight="1" x14ac:dyDescent="0.15">
      <c r="B109" s="106"/>
      <c r="C109" s="100"/>
      <c r="D109" s="195"/>
      <c r="E109" s="190" t="s">
        <v>5</v>
      </c>
      <c r="F109" s="185"/>
      <c r="G109" s="185"/>
      <c r="H109" s="190" t="s">
        <v>6</v>
      </c>
      <c r="I109" s="185"/>
      <c r="J109" s="185"/>
      <c r="K109" s="190" t="s">
        <v>7</v>
      </c>
      <c r="L109" s="185"/>
      <c r="M109" s="185"/>
      <c r="N109" s="190" t="s">
        <v>8</v>
      </c>
      <c r="O109" s="185"/>
      <c r="P109" s="185"/>
      <c r="Q109" s="190" t="s">
        <v>6</v>
      </c>
      <c r="R109" s="185"/>
      <c r="S109" s="185"/>
      <c r="T109" s="190" t="s">
        <v>7</v>
      </c>
      <c r="U109" s="185"/>
      <c r="V109" s="185"/>
      <c r="W109" s="190" t="s">
        <v>9</v>
      </c>
      <c r="X109" s="185"/>
      <c r="Y109" s="185"/>
      <c r="Z109" s="195" t="s">
        <v>2</v>
      </c>
      <c r="AA109" s="195"/>
      <c r="AB109" s="195"/>
      <c r="AC109" s="412" t="s">
        <v>125</v>
      </c>
      <c r="AD109" s="105"/>
    </row>
    <row r="110" spans="2:30" ht="18" customHeight="1" x14ac:dyDescent="0.15">
      <c r="B110" s="105"/>
      <c r="D110" s="194"/>
      <c r="E110" s="186" t="s">
        <v>2</v>
      </c>
      <c r="F110" s="186" t="s">
        <v>10</v>
      </c>
      <c r="G110" s="186" t="s">
        <v>11</v>
      </c>
      <c r="H110" s="186" t="s">
        <v>2</v>
      </c>
      <c r="I110" s="186" t="s">
        <v>10</v>
      </c>
      <c r="J110" s="186" t="s">
        <v>11</v>
      </c>
      <c r="K110" s="186" t="s">
        <v>2</v>
      </c>
      <c r="L110" s="186" t="s">
        <v>10</v>
      </c>
      <c r="M110" s="186" t="s">
        <v>11</v>
      </c>
      <c r="N110" s="186" t="s">
        <v>2</v>
      </c>
      <c r="O110" s="107" t="s">
        <v>10</v>
      </c>
      <c r="P110" s="108" t="s">
        <v>11</v>
      </c>
      <c r="Q110" s="186" t="s">
        <v>2</v>
      </c>
      <c r="R110" s="186" t="s">
        <v>10</v>
      </c>
      <c r="S110" s="186" t="s">
        <v>11</v>
      </c>
      <c r="T110" s="186" t="s">
        <v>2</v>
      </c>
      <c r="U110" s="186" t="s">
        <v>10</v>
      </c>
      <c r="V110" s="186" t="s">
        <v>11</v>
      </c>
      <c r="W110" s="186" t="s">
        <v>2</v>
      </c>
      <c r="X110" s="186" t="s">
        <v>10</v>
      </c>
      <c r="Y110" s="186" t="s">
        <v>11</v>
      </c>
      <c r="Z110" s="194"/>
      <c r="AA110" s="195" t="s">
        <v>122</v>
      </c>
      <c r="AB110" s="195" t="s">
        <v>124</v>
      </c>
      <c r="AC110" s="413"/>
      <c r="AD110" s="105"/>
    </row>
    <row r="111" spans="2:30" ht="18" customHeight="1" x14ac:dyDescent="0.15">
      <c r="B111" s="109" t="s">
        <v>388</v>
      </c>
      <c r="C111" s="186" t="s">
        <v>13</v>
      </c>
      <c r="D111" s="238">
        <f t="shared" ref="D111:D116" si="8">E111+N111+Z111+AC111</f>
        <v>25876.440000000559</v>
      </c>
      <c r="E111" s="238">
        <v>14295.320000000424</v>
      </c>
      <c r="F111" s="238">
        <v>14104.660000000424</v>
      </c>
      <c r="G111" s="238">
        <v>190.65999999999997</v>
      </c>
      <c r="H111" s="238">
        <v>13887.350000000424</v>
      </c>
      <c r="I111" s="238">
        <v>13790.940000000424</v>
      </c>
      <c r="J111" s="238">
        <v>96.41</v>
      </c>
      <c r="K111" s="238">
        <v>407.96999999999952</v>
      </c>
      <c r="L111" s="238">
        <v>313.71999999999952</v>
      </c>
      <c r="M111" s="238">
        <v>94.249999999999986</v>
      </c>
      <c r="N111" s="238">
        <v>11352.090000000137</v>
      </c>
      <c r="O111" s="268">
        <v>1260.749999999998</v>
      </c>
      <c r="P111" s="266">
        <v>10091.340000000138</v>
      </c>
      <c r="Q111" s="238">
        <v>0</v>
      </c>
      <c r="R111" s="238">
        <v>0</v>
      </c>
      <c r="S111" s="238">
        <v>0</v>
      </c>
      <c r="T111" s="238">
        <v>96.43</v>
      </c>
      <c r="U111" s="238">
        <v>30.21</v>
      </c>
      <c r="V111" s="238">
        <v>66.220000000000013</v>
      </c>
      <c r="W111" s="238">
        <v>11255.660000000136</v>
      </c>
      <c r="X111" s="238">
        <v>1230.5399999999979</v>
      </c>
      <c r="Y111" s="238">
        <v>10025.120000000139</v>
      </c>
      <c r="Z111" s="238">
        <v>229.02999999999997</v>
      </c>
      <c r="AA111" s="238">
        <v>97.27</v>
      </c>
      <c r="AB111" s="238">
        <v>131.75999999999996</v>
      </c>
      <c r="AC111" s="238">
        <v>0</v>
      </c>
      <c r="AD111" s="105"/>
    </row>
    <row r="112" spans="2:30" ht="18" customHeight="1" x14ac:dyDescent="0.15">
      <c r="B112" s="110"/>
      <c r="C112" s="186" t="s">
        <v>14</v>
      </c>
      <c r="D112" s="238">
        <f t="shared" si="8"/>
        <v>5799.3799999999501</v>
      </c>
      <c r="E112" s="238">
        <v>4079.3559999999779</v>
      </c>
      <c r="F112" s="238">
        <v>4057.2919999999781</v>
      </c>
      <c r="G112" s="238">
        <v>22.063999999999972</v>
      </c>
      <c r="H112" s="238">
        <v>4040.7729999999783</v>
      </c>
      <c r="I112" s="238">
        <v>4027.9909999999782</v>
      </c>
      <c r="J112" s="238">
        <v>12.781999999999988</v>
      </c>
      <c r="K112" s="238">
        <v>38.582999999999984</v>
      </c>
      <c r="L112" s="238">
        <v>29.301000000000002</v>
      </c>
      <c r="M112" s="238">
        <v>9.2819999999999858</v>
      </c>
      <c r="N112" s="238">
        <v>1720.0239999999717</v>
      </c>
      <c r="O112" s="267">
        <v>305.86800000000005</v>
      </c>
      <c r="P112" s="266">
        <v>1414.1559999999715</v>
      </c>
      <c r="Q112" s="238">
        <v>0</v>
      </c>
      <c r="R112" s="238">
        <v>0</v>
      </c>
      <c r="S112" s="238">
        <v>0</v>
      </c>
      <c r="T112" s="238">
        <v>12.059999999999999</v>
      </c>
      <c r="U112" s="238">
        <v>5.4219999999999997</v>
      </c>
      <c r="V112" s="238">
        <v>6.6379999999999981</v>
      </c>
      <c r="W112" s="238">
        <v>1707.9639999999717</v>
      </c>
      <c r="X112" s="238">
        <v>300.44600000000003</v>
      </c>
      <c r="Y112" s="238">
        <v>1407.5179999999716</v>
      </c>
      <c r="Z112" s="238">
        <v>0</v>
      </c>
      <c r="AA112" s="238">
        <v>0</v>
      </c>
      <c r="AB112" s="238">
        <v>0</v>
      </c>
      <c r="AC112" s="238">
        <v>0</v>
      </c>
      <c r="AD112" s="105"/>
    </row>
    <row r="113" spans="2:30" ht="18" customHeight="1" x14ac:dyDescent="0.15">
      <c r="B113" s="111" t="s">
        <v>189</v>
      </c>
      <c r="C113" s="186" t="s">
        <v>13</v>
      </c>
      <c r="D113" s="238">
        <f t="shared" si="8"/>
        <v>8692.420000000091</v>
      </c>
      <c r="E113" s="238">
        <v>6231.2100000001192</v>
      </c>
      <c r="F113" s="238">
        <v>6109.9600000001192</v>
      </c>
      <c r="G113" s="238">
        <v>121.25</v>
      </c>
      <c r="H113" s="238">
        <v>5934.9200000001201</v>
      </c>
      <c r="I113" s="238">
        <v>5892.1200000001199</v>
      </c>
      <c r="J113" s="238">
        <v>42.800000000000004</v>
      </c>
      <c r="K113" s="238">
        <v>296.28999999999951</v>
      </c>
      <c r="L113" s="238">
        <v>217.83999999999955</v>
      </c>
      <c r="M113" s="238">
        <v>78.449999999999989</v>
      </c>
      <c r="N113" s="238">
        <v>2363.2199999999721</v>
      </c>
      <c r="O113" s="267">
        <v>286.68000000000058</v>
      </c>
      <c r="P113" s="266">
        <v>2076.5399999999713</v>
      </c>
      <c r="Q113" s="238">
        <v>0</v>
      </c>
      <c r="R113" s="238">
        <v>0</v>
      </c>
      <c r="S113" s="238">
        <v>0</v>
      </c>
      <c r="T113" s="238">
        <v>52.230000000000011</v>
      </c>
      <c r="U113" s="238">
        <v>13.639999999999999</v>
      </c>
      <c r="V113" s="238">
        <v>38.590000000000011</v>
      </c>
      <c r="W113" s="238">
        <v>2310.989999999972</v>
      </c>
      <c r="X113" s="238">
        <v>273.04000000000059</v>
      </c>
      <c r="Y113" s="238">
        <v>2037.9499999999714</v>
      </c>
      <c r="Z113" s="238">
        <v>97.989999999999981</v>
      </c>
      <c r="AA113" s="238">
        <v>21.560000000000002</v>
      </c>
      <c r="AB113" s="238">
        <v>76.429999999999978</v>
      </c>
      <c r="AC113" s="238">
        <v>0</v>
      </c>
      <c r="AD113" s="105"/>
    </row>
    <row r="114" spans="2:30" ht="18" customHeight="1" x14ac:dyDescent="0.15">
      <c r="B114" s="110"/>
      <c r="C114" s="186" t="s">
        <v>14</v>
      </c>
      <c r="D114" s="238">
        <f t="shared" si="8"/>
        <v>1935.0520000000015</v>
      </c>
      <c r="E114" s="238">
        <v>1572.0440000000037</v>
      </c>
      <c r="F114" s="238">
        <v>1560.0230000000038</v>
      </c>
      <c r="G114" s="238">
        <v>12.020999999999985</v>
      </c>
      <c r="H114" s="238">
        <v>1545.5800000000038</v>
      </c>
      <c r="I114" s="238">
        <v>1541.3030000000037</v>
      </c>
      <c r="J114" s="238">
        <v>4.2769999999999992</v>
      </c>
      <c r="K114" s="238">
        <v>26.463999999999988</v>
      </c>
      <c r="L114" s="238">
        <v>18.720000000000002</v>
      </c>
      <c r="M114" s="238">
        <v>7.7439999999999856</v>
      </c>
      <c r="N114" s="238">
        <v>363.00799999999782</v>
      </c>
      <c r="O114" s="267">
        <v>72.664000000000115</v>
      </c>
      <c r="P114" s="266">
        <v>290.34399999999772</v>
      </c>
      <c r="Q114" s="238">
        <v>0</v>
      </c>
      <c r="R114" s="238">
        <v>0</v>
      </c>
      <c r="S114" s="238">
        <v>0</v>
      </c>
      <c r="T114" s="238">
        <v>6.4549999999999974</v>
      </c>
      <c r="U114" s="238">
        <v>2.6129999999999995</v>
      </c>
      <c r="V114" s="238">
        <v>3.8419999999999979</v>
      </c>
      <c r="W114" s="238">
        <v>356.55299999999784</v>
      </c>
      <c r="X114" s="238">
        <v>70.051000000000116</v>
      </c>
      <c r="Y114" s="238">
        <v>286.50199999999774</v>
      </c>
      <c r="Z114" s="238">
        <v>0</v>
      </c>
      <c r="AA114" s="238">
        <v>0</v>
      </c>
      <c r="AB114" s="238">
        <v>0</v>
      </c>
      <c r="AC114" s="238">
        <v>0</v>
      </c>
      <c r="AD114" s="105"/>
    </row>
    <row r="115" spans="2:30" ht="18" customHeight="1" x14ac:dyDescent="0.15">
      <c r="B115" s="111" t="s">
        <v>190</v>
      </c>
      <c r="C115" s="186" t="s">
        <v>13</v>
      </c>
      <c r="D115" s="238">
        <f t="shared" si="8"/>
        <v>17184.02000000047</v>
      </c>
      <c r="E115" s="238">
        <v>8064.1100000003034</v>
      </c>
      <c r="F115" s="238">
        <v>7994.7000000003036</v>
      </c>
      <c r="G115" s="238">
        <v>69.41</v>
      </c>
      <c r="H115" s="238">
        <v>7952.4300000003032</v>
      </c>
      <c r="I115" s="238">
        <v>7898.8200000003035</v>
      </c>
      <c r="J115" s="238">
        <v>53.61</v>
      </c>
      <c r="K115" s="238">
        <v>111.67999999999995</v>
      </c>
      <c r="L115" s="238">
        <v>95.879999999999953</v>
      </c>
      <c r="M115" s="238">
        <v>15.799999999999995</v>
      </c>
      <c r="N115" s="238">
        <v>8988.8700000001645</v>
      </c>
      <c r="O115" s="267">
        <v>974.06999999999732</v>
      </c>
      <c r="P115" s="266">
        <v>8014.8000000001675</v>
      </c>
      <c r="Q115" s="238">
        <v>0</v>
      </c>
      <c r="R115" s="238">
        <v>0</v>
      </c>
      <c r="S115" s="238">
        <v>0</v>
      </c>
      <c r="T115" s="238">
        <v>44.2</v>
      </c>
      <c r="U115" s="238">
        <v>16.57</v>
      </c>
      <c r="V115" s="238">
        <v>27.63</v>
      </c>
      <c r="W115" s="238">
        <v>8944.6700000001656</v>
      </c>
      <c r="X115" s="238">
        <v>957.49999999999727</v>
      </c>
      <c r="Y115" s="238">
        <v>7987.1700000001674</v>
      </c>
      <c r="Z115" s="238">
        <v>131.04</v>
      </c>
      <c r="AA115" s="238">
        <v>75.709999999999994</v>
      </c>
      <c r="AB115" s="238">
        <v>55.329999999999991</v>
      </c>
      <c r="AC115" s="238">
        <v>0</v>
      </c>
      <c r="AD115" s="105"/>
    </row>
    <row r="116" spans="2:30" ht="18" customHeight="1" thickBot="1" x14ac:dyDescent="0.2">
      <c r="B116" s="110"/>
      <c r="C116" s="186" t="s">
        <v>14</v>
      </c>
      <c r="D116" s="238">
        <f t="shared" si="8"/>
        <v>3864.3279999999486</v>
      </c>
      <c r="E116" s="238">
        <v>2507.3119999999744</v>
      </c>
      <c r="F116" s="238">
        <v>2497.2689999999743</v>
      </c>
      <c r="G116" s="238">
        <v>10.042999999999989</v>
      </c>
      <c r="H116" s="238">
        <v>2495.1929999999743</v>
      </c>
      <c r="I116" s="238">
        <v>2486.6879999999742</v>
      </c>
      <c r="J116" s="238">
        <v>8.5049999999999883</v>
      </c>
      <c r="K116" s="238">
        <v>12.118999999999998</v>
      </c>
      <c r="L116" s="238">
        <v>10.580999999999998</v>
      </c>
      <c r="M116" s="238">
        <v>1.5380000000000003</v>
      </c>
      <c r="N116" s="238">
        <v>1357.0159999999739</v>
      </c>
      <c r="O116" s="265">
        <v>233.20399999999992</v>
      </c>
      <c r="P116" s="264">
        <v>1123.811999999974</v>
      </c>
      <c r="Q116" s="238">
        <v>0</v>
      </c>
      <c r="R116" s="238">
        <v>0</v>
      </c>
      <c r="S116" s="238">
        <v>0</v>
      </c>
      <c r="T116" s="238">
        <v>5.6050000000000004</v>
      </c>
      <c r="U116" s="238">
        <v>2.8090000000000002</v>
      </c>
      <c r="V116" s="238">
        <v>2.7960000000000003</v>
      </c>
      <c r="W116" s="238">
        <v>1351.4109999999739</v>
      </c>
      <c r="X116" s="238">
        <v>230.39499999999992</v>
      </c>
      <c r="Y116" s="238">
        <v>1121.0159999999739</v>
      </c>
      <c r="Z116" s="238">
        <v>0</v>
      </c>
      <c r="AA116" s="238">
        <v>0</v>
      </c>
      <c r="AB116" s="238">
        <v>0</v>
      </c>
      <c r="AC116" s="238">
        <v>0</v>
      </c>
      <c r="AD116" s="105"/>
    </row>
    <row r="117" spans="2:30" ht="18" customHeight="1" x14ac:dyDescent="0.15">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row>
    <row r="118" spans="2:30" ht="18" customHeight="1" x14ac:dyDescent="0.15"/>
    <row r="119" spans="2:30" ht="18" customHeight="1" x14ac:dyDescent="0.15"/>
  </sheetData>
  <mergeCells count="27">
    <mergeCell ref="AC109:AC110"/>
    <mergeCell ref="Z81:AB81"/>
    <mergeCell ref="AC81:AC82"/>
    <mergeCell ref="AC83:AC84"/>
    <mergeCell ref="Z94:AB94"/>
    <mergeCell ref="AC96:AC97"/>
    <mergeCell ref="Z68:AB68"/>
    <mergeCell ref="AC68:AC69"/>
    <mergeCell ref="Z107:AB107"/>
    <mergeCell ref="AC107:AC108"/>
    <mergeCell ref="AC94:AC95"/>
    <mergeCell ref="AC70:AC71"/>
    <mergeCell ref="AC44:AC45"/>
    <mergeCell ref="Z55:AB55"/>
    <mergeCell ref="AC55:AC56"/>
    <mergeCell ref="AC57:AC58"/>
    <mergeCell ref="AC18:AC19"/>
    <mergeCell ref="Z29:AB29"/>
    <mergeCell ref="AC29:AC30"/>
    <mergeCell ref="AC31:AC32"/>
    <mergeCell ref="Z42:AB42"/>
    <mergeCell ref="AC42:AC43"/>
    <mergeCell ref="Z3:AB3"/>
    <mergeCell ref="AC3:AC4"/>
    <mergeCell ref="AC5:AC6"/>
    <mergeCell ref="Z16:AB16"/>
    <mergeCell ref="AC16:AC17"/>
  </mergeCells>
  <phoneticPr fontId="3"/>
  <pageMargins left="0.98425196850393704" right="0.98425196850393704" top="0.98425196850393704" bottom="0.98425196850393704" header="0.51181102362204722" footer="0.51181102362204722"/>
  <pageSetup paperSize="9" scale="50" firstPageNumber="219" fitToHeight="0" pageOrder="overThenDown" orientation="landscape" useFirstPageNumber="1" r:id="rId1"/>
  <headerFooter alignWithMargins="0"/>
  <rowBreaks count="2" manualBreakCount="2">
    <brk id="52" max="16383" man="1"/>
    <brk id="10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5"/>
  <sheetViews>
    <sheetView view="pageBreakPreview" topLeftCell="A91" zoomScale="70" zoomScaleNormal="75" zoomScaleSheetLayoutView="70" workbookViewId="0">
      <selection activeCell="K23" sqref="K23"/>
    </sheetView>
  </sheetViews>
  <sheetFormatPr defaultColWidth="10.625" defaultRowHeight="14.25" x14ac:dyDescent="0.15"/>
  <cols>
    <col min="1" max="1" width="16.625" style="73" customWidth="1"/>
    <col min="2" max="3" width="10.625" style="89" customWidth="1"/>
    <col min="4" max="40" width="7.5" style="89" customWidth="1"/>
    <col min="41" max="16384" width="10.625" style="73"/>
  </cols>
  <sheetData>
    <row r="1" spans="1:40" s="33" customFormat="1" ht="17.25" x14ac:dyDescent="0.15">
      <c r="A1" s="33" t="s">
        <v>469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row>
    <row r="2" spans="1:40" ht="15" thickBot="1" x14ac:dyDescent="0.2">
      <c r="A2" s="2"/>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t="s">
        <v>114</v>
      </c>
      <c r="AM2" s="100"/>
      <c r="AN2" s="100"/>
    </row>
    <row r="3" spans="1:40" ht="14.25" customHeight="1" x14ac:dyDescent="0.15">
      <c r="A3" s="414" t="s">
        <v>393</v>
      </c>
      <c r="B3" s="417" t="s">
        <v>126</v>
      </c>
      <c r="C3" s="420" t="s">
        <v>394</v>
      </c>
      <c r="D3" s="421"/>
      <c r="E3" s="421"/>
      <c r="F3" s="421"/>
      <c r="G3" s="421"/>
      <c r="H3" s="421"/>
      <c r="I3" s="421"/>
      <c r="J3" s="421"/>
      <c r="K3" s="421"/>
      <c r="L3" s="421"/>
      <c r="M3" s="421"/>
      <c r="N3" s="421"/>
      <c r="O3" s="421"/>
      <c r="P3" s="422"/>
      <c r="Q3" s="424" t="s">
        <v>146</v>
      </c>
      <c r="R3" s="424" t="s">
        <v>470</v>
      </c>
      <c r="S3" s="161" t="s">
        <v>446</v>
      </c>
      <c r="T3" s="183"/>
      <c r="U3" s="183"/>
      <c r="V3" s="183"/>
      <c r="W3" s="183"/>
      <c r="X3" s="183"/>
      <c r="Y3" s="183"/>
      <c r="Z3" s="183"/>
      <c r="AA3" s="183"/>
      <c r="AB3" s="183"/>
      <c r="AC3" s="183"/>
      <c r="AD3" s="183"/>
      <c r="AE3" s="183"/>
      <c r="AF3" s="183"/>
      <c r="AG3" s="183"/>
      <c r="AH3" s="183"/>
      <c r="AI3" s="183"/>
      <c r="AJ3" s="90" t="s">
        <v>41</v>
      </c>
      <c r="AK3" s="417" t="s">
        <v>143</v>
      </c>
      <c r="AL3" s="417" t="s">
        <v>144</v>
      </c>
      <c r="AM3" s="417" t="s">
        <v>145</v>
      </c>
      <c r="AN3" s="428" t="s">
        <v>471</v>
      </c>
    </row>
    <row r="4" spans="1:40" ht="14.25" customHeight="1" x14ac:dyDescent="0.15">
      <c r="A4" s="415"/>
      <c r="B4" s="418"/>
      <c r="C4" s="423"/>
      <c r="D4" s="394"/>
      <c r="E4" s="394"/>
      <c r="F4" s="394"/>
      <c r="G4" s="394"/>
      <c r="H4" s="394"/>
      <c r="I4" s="394"/>
      <c r="J4" s="394"/>
      <c r="K4" s="394"/>
      <c r="L4" s="394"/>
      <c r="M4" s="394"/>
      <c r="N4" s="394"/>
      <c r="O4" s="394"/>
      <c r="P4" s="395"/>
      <c r="Q4" s="425" t="s">
        <v>58</v>
      </c>
      <c r="R4" s="425" t="s">
        <v>58</v>
      </c>
      <c r="S4" s="431" t="s">
        <v>395</v>
      </c>
      <c r="T4" s="397"/>
      <c r="U4" s="397"/>
      <c r="V4" s="397"/>
      <c r="W4" s="397"/>
      <c r="X4" s="398"/>
      <c r="Y4" s="396" t="s">
        <v>396</v>
      </c>
      <c r="Z4" s="397"/>
      <c r="AA4" s="397"/>
      <c r="AB4" s="397"/>
      <c r="AC4" s="397"/>
      <c r="AD4" s="398"/>
      <c r="AE4" s="396" t="s">
        <v>397</v>
      </c>
      <c r="AF4" s="397"/>
      <c r="AG4" s="397"/>
      <c r="AH4" s="397"/>
      <c r="AI4" s="398"/>
      <c r="AJ4" s="195" t="s">
        <v>59</v>
      </c>
      <c r="AK4" s="418" t="s">
        <v>60</v>
      </c>
      <c r="AL4" s="418" t="s">
        <v>61</v>
      </c>
      <c r="AM4" s="418" t="s">
        <v>62</v>
      </c>
      <c r="AN4" s="429" t="s">
        <v>63</v>
      </c>
    </row>
    <row r="5" spans="1:40" ht="14.25" customHeight="1" x14ac:dyDescent="0.15">
      <c r="A5" s="415"/>
      <c r="B5" s="418"/>
      <c r="C5" s="427" t="s">
        <v>126</v>
      </c>
      <c r="D5" s="427" t="s">
        <v>127</v>
      </c>
      <c r="E5" s="427" t="s">
        <v>128</v>
      </c>
      <c r="F5" s="427" t="s">
        <v>129</v>
      </c>
      <c r="G5" s="427" t="s">
        <v>130</v>
      </c>
      <c r="H5" s="427" t="s">
        <v>131</v>
      </c>
      <c r="I5" s="427" t="s">
        <v>132</v>
      </c>
      <c r="J5" s="427" t="s">
        <v>133</v>
      </c>
      <c r="K5" s="427" t="s">
        <v>134</v>
      </c>
      <c r="L5" s="427" t="s">
        <v>135</v>
      </c>
      <c r="M5" s="427" t="s">
        <v>136</v>
      </c>
      <c r="N5" s="427" t="s">
        <v>326</v>
      </c>
      <c r="O5" s="427" t="s">
        <v>137</v>
      </c>
      <c r="P5" s="427" t="s">
        <v>138</v>
      </c>
      <c r="Q5" s="425" t="s">
        <v>64</v>
      </c>
      <c r="R5" s="425" t="s">
        <v>64</v>
      </c>
      <c r="S5" s="432" t="s">
        <v>126</v>
      </c>
      <c r="T5" s="427" t="s">
        <v>139</v>
      </c>
      <c r="U5" s="427" t="s">
        <v>140</v>
      </c>
      <c r="V5" s="427" t="s">
        <v>141</v>
      </c>
      <c r="W5" s="427" t="s">
        <v>142</v>
      </c>
      <c r="X5" s="427" t="s">
        <v>472</v>
      </c>
      <c r="Y5" s="427" t="s">
        <v>126</v>
      </c>
      <c r="Z5" s="427" t="s">
        <v>139</v>
      </c>
      <c r="AA5" s="427" t="s">
        <v>140</v>
      </c>
      <c r="AB5" s="427" t="s">
        <v>141</v>
      </c>
      <c r="AC5" s="427" t="s">
        <v>142</v>
      </c>
      <c r="AD5" s="427" t="s">
        <v>472</v>
      </c>
      <c r="AE5" s="427" t="s">
        <v>126</v>
      </c>
      <c r="AF5" s="427" t="s">
        <v>140</v>
      </c>
      <c r="AG5" s="427" t="s">
        <v>141</v>
      </c>
      <c r="AH5" s="427" t="s">
        <v>142</v>
      </c>
      <c r="AI5" s="427" t="s">
        <v>472</v>
      </c>
      <c r="AJ5" s="195" t="s">
        <v>65</v>
      </c>
      <c r="AK5" s="418" t="s">
        <v>66</v>
      </c>
      <c r="AL5" s="418" t="s">
        <v>67</v>
      </c>
      <c r="AM5" s="418" t="s">
        <v>68</v>
      </c>
      <c r="AN5" s="429" t="s">
        <v>69</v>
      </c>
    </row>
    <row r="6" spans="1:40" ht="14.25" customHeight="1" x14ac:dyDescent="0.15">
      <c r="A6" s="415"/>
      <c r="B6" s="418"/>
      <c r="C6" s="418"/>
      <c r="D6" s="418" t="s">
        <v>70</v>
      </c>
      <c r="E6" s="418" t="s">
        <v>71</v>
      </c>
      <c r="F6" s="418" t="s">
        <v>71</v>
      </c>
      <c r="G6" s="418" t="s">
        <v>71</v>
      </c>
      <c r="H6" s="418" t="s">
        <v>72</v>
      </c>
      <c r="I6" s="418" t="s">
        <v>73</v>
      </c>
      <c r="J6" s="418" t="s">
        <v>73</v>
      </c>
      <c r="K6" s="418" t="s">
        <v>74</v>
      </c>
      <c r="L6" s="418" t="s">
        <v>75</v>
      </c>
      <c r="M6" s="418" t="s">
        <v>76</v>
      </c>
      <c r="N6" s="418" t="s">
        <v>325</v>
      </c>
      <c r="O6" s="418" t="s">
        <v>77</v>
      </c>
      <c r="P6" s="418" t="s">
        <v>78</v>
      </c>
      <c r="Q6" s="425" t="s">
        <v>79</v>
      </c>
      <c r="R6" s="425" t="s">
        <v>79</v>
      </c>
      <c r="S6" s="433"/>
      <c r="T6" s="418" t="s">
        <v>80</v>
      </c>
      <c r="U6" s="418" t="s">
        <v>81</v>
      </c>
      <c r="V6" s="418" t="s">
        <v>224</v>
      </c>
      <c r="W6" s="418" t="s">
        <v>225</v>
      </c>
      <c r="X6" s="418" t="s">
        <v>225</v>
      </c>
      <c r="Y6" s="418"/>
      <c r="Z6" s="418" t="s">
        <v>80</v>
      </c>
      <c r="AA6" s="418" t="s">
        <v>81</v>
      </c>
      <c r="AB6" s="418" t="s">
        <v>224</v>
      </c>
      <c r="AC6" s="418" t="s">
        <v>225</v>
      </c>
      <c r="AD6" s="418" t="s">
        <v>225</v>
      </c>
      <c r="AE6" s="418"/>
      <c r="AF6" s="418" t="s">
        <v>81</v>
      </c>
      <c r="AG6" s="418" t="s">
        <v>224</v>
      </c>
      <c r="AH6" s="418" t="s">
        <v>225</v>
      </c>
      <c r="AI6" s="418" t="s">
        <v>225</v>
      </c>
      <c r="AJ6" s="195" t="s">
        <v>82</v>
      </c>
      <c r="AK6" s="418" t="s">
        <v>83</v>
      </c>
      <c r="AL6" s="418" t="s">
        <v>84</v>
      </c>
      <c r="AM6" s="418" t="s">
        <v>85</v>
      </c>
      <c r="AN6" s="429" t="s">
        <v>86</v>
      </c>
    </row>
    <row r="7" spans="1:40" ht="14.25" customHeight="1" x14ac:dyDescent="0.15">
      <c r="A7" s="415"/>
      <c r="B7" s="418"/>
      <c r="C7" s="418"/>
      <c r="D7" s="418" t="s">
        <v>87</v>
      </c>
      <c r="E7" s="418" t="s">
        <v>88</v>
      </c>
      <c r="F7" s="418" t="s">
        <v>89</v>
      </c>
      <c r="G7" s="418" t="s">
        <v>58</v>
      </c>
      <c r="H7" s="418"/>
      <c r="I7" s="418" t="s">
        <v>58</v>
      </c>
      <c r="J7" s="418" t="s">
        <v>58</v>
      </c>
      <c r="K7" s="418" t="s">
        <v>90</v>
      </c>
      <c r="L7" s="418" t="s">
        <v>58</v>
      </c>
      <c r="M7" s="418"/>
      <c r="N7" s="418"/>
      <c r="O7" s="418"/>
      <c r="P7" s="418"/>
      <c r="Q7" s="425" t="s">
        <v>85</v>
      </c>
      <c r="R7" s="425" t="s">
        <v>85</v>
      </c>
      <c r="S7" s="433"/>
      <c r="T7" s="418" t="s">
        <v>66</v>
      </c>
      <c r="U7" s="418" t="s">
        <v>91</v>
      </c>
      <c r="V7" s="418" t="s">
        <v>91</v>
      </c>
      <c r="W7" s="418" t="s">
        <v>91</v>
      </c>
      <c r="X7" s="418" t="s">
        <v>91</v>
      </c>
      <c r="Y7" s="418"/>
      <c r="Z7" s="418" t="s">
        <v>66</v>
      </c>
      <c r="AA7" s="418" t="s">
        <v>91</v>
      </c>
      <c r="AB7" s="418" t="s">
        <v>91</v>
      </c>
      <c r="AC7" s="418" t="s">
        <v>91</v>
      </c>
      <c r="AD7" s="418" t="s">
        <v>91</v>
      </c>
      <c r="AE7" s="418"/>
      <c r="AF7" s="418" t="s">
        <v>91</v>
      </c>
      <c r="AG7" s="418" t="s">
        <v>91</v>
      </c>
      <c r="AH7" s="418" t="s">
        <v>91</v>
      </c>
      <c r="AI7" s="418" t="s">
        <v>91</v>
      </c>
      <c r="AJ7" s="195" t="s">
        <v>92</v>
      </c>
      <c r="AK7" s="418" t="s">
        <v>93</v>
      </c>
      <c r="AL7" s="418" t="s">
        <v>94</v>
      </c>
      <c r="AM7" s="418" t="s">
        <v>89</v>
      </c>
      <c r="AN7" s="429" t="s">
        <v>85</v>
      </c>
    </row>
    <row r="8" spans="1:40" ht="14.25" customHeight="1" x14ac:dyDescent="0.15">
      <c r="A8" s="415"/>
      <c r="B8" s="418"/>
      <c r="C8" s="418"/>
      <c r="D8" s="418" t="s">
        <v>95</v>
      </c>
      <c r="E8" s="418" t="s">
        <v>96</v>
      </c>
      <c r="F8" s="418" t="s">
        <v>97</v>
      </c>
      <c r="G8" s="418" t="s">
        <v>98</v>
      </c>
      <c r="H8" s="418"/>
      <c r="I8" s="418" t="s">
        <v>98</v>
      </c>
      <c r="J8" s="418" t="s">
        <v>98</v>
      </c>
      <c r="K8" s="418" t="s">
        <v>58</v>
      </c>
      <c r="L8" s="418" t="s">
        <v>99</v>
      </c>
      <c r="M8" s="418"/>
      <c r="N8" s="418"/>
      <c r="O8" s="418"/>
      <c r="P8" s="418"/>
      <c r="Q8" s="425"/>
      <c r="R8" s="425"/>
      <c r="S8" s="433"/>
      <c r="T8" s="418" t="s">
        <v>83</v>
      </c>
      <c r="U8" s="418" t="s">
        <v>100</v>
      </c>
      <c r="V8" s="418" t="s">
        <v>100</v>
      </c>
      <c r="W8" s="418" t="s">
        <v>100</v>
      </c>
      <c r="X8" s="418" t="s">
        <v>100</v>
      </c>
      <c r="Y8" s="418"/>
      <c r="Z8" s="418" t="s">
        <v>83</v>
      </c>
      <c r="AA8" s="418" t="s">
        <v>100</v>
      </c>
      <c r="AB8" s="418" t="s">
        <v>100</v>
      </c>
      <c r="AC8" s="418" t="s">
        <v>100</v>
      </c>
      <c r="AD8" s="418" t="s">
        <v>100</v>
      </c>
      <c r="AE8" s="418"/>
      <c r="AF8" s="418" t="s">
        <v>100</v>
      </c>
      <c r="AG8" s="418" t="s">
        <v>100</v>
      </c>
      <c r="AH8" s="418" t="s">
        <v>100</v>
      </c>
      <c r="AI8" s="418" t="s">
        <v>100</v>
      </c>
      <c r="AJ8" s="195" t="s">
        <v>66</v>
      </c>
      <c r="AK8" s="418" t="s">
        <v>100</v>
      </c>
      <c r="AL8" s="418" t="s">
        <v>65</v>
      </c>
      <c r="AM8" s="418" t="s">
        <v>97</v>
      </c>
      <c r="AN8" s="429" t="s">
        <v>93</v>
      </c>
    </row>
    <row r="9" spans="1:40" ht="14.25" customHeight="1" x14ac:dyDescent="0.15">
      <c r="A9" s="415"/>
      <c r="B9" s="418"/>
      <c r="C9" s="418"/>
      <c r="D9" s="418" t="s">
        <v>101</v>
      </c>
      <c r="E9" s="418" t="s">
        <v>58</v>
      </c>
      <c r="F9" s="418" t="s">
        <v>58</v>
      </c>
      <c r="G9" s="418"/>
      <c r="H9" s="418"/>
      <c r="I9" s="418"/>
      <c r="J9" s="418"/>
      <c r="K9" s="418" t="s">
        <v>99</v>
      </c>
      <c r="L9" s="418"/>
      <c r="M9" s="418"/>
      <c r="N9" s="418"/>
      <c r="O9" s="418"/>
      <c r="P9" s="418"/>
      <c r="Q9" s="425"/>
      <c r="R9" s="425"/>
      <c r="S9" s="433"/>
      <c r="T9" s="418" t="s">
        <v>85</v>
      </c>
      <c r="U9" s="418" t="s">
        <v>80</v>
      </c>
      <c r="V9" s="418" t="s">
        <v>80</v>
      </c>
      <c r="W9" s="418" t="s">
        <v>80</v>
      </c>
      <c r="X9" s="418" t="s">
        <v>80</v>
      </c>
      <c r="Y9" s="418"/>
      <c r="Z9" s="418" t="s">
        <v>85</v>
      </c>
      <c r="AA9" s="418" t="s">
        <v>80</v>
      </c>
      <c r="AB9" s="418" t="s">
        <v>80</v>
      </c>
      <c r="AC9" s="418" t="s">
        <v>80</v>
      </c>
      <c r="AD9" s="418" t="s">
        <v>80</v>
      </c>
      <c r="AE9" s="418"/>
      <c r="AF9" s="418" t="s">
        <v>80</v>
      </c>
      <c r="AG9" s="418" t="s">
        <v>80</v>
      </c>
      <c r="AH9" s="418" t="s">
        <v>80</v>
      </c>
      <c r="AI9" s="418" t="s">
        <v>80</v>
      </c>
      <c r="AJ9" s="195" t="s">
        <v>102</v>
      </c>
      <c r="AK9" s="418" t="s">
        <v>80</v>
      </c>
      <c r="AL9" s="418" t="s">
        <v>103</v>
      </c>
      <c r="AM9" s="418" t="s">
        <v>104</v>
      </c>
      <c r="AN9" s="429"/>
    </row>
    <row r="10" spans="1:40" ht="14.25" customHeight="1" x14ac:dyDescent="0.15">
      <c r="A10" s="415"/>
      <c r="B10" s="418"/>
      <c r="C10" s="418"/>
      <c r="D10" s="418"/>
      <c r="E10" s="418" t="s">
        <v>98</v>
      </c>
      <c r="F10" s="418" t="s">
        <v>98</v>
      </c>
      <c r="G10" s="418"/>
      <c r="H10" s="418"/>
      <c r="I10" s="418"/>
      <c r="J10" s="418"/>
      <c r="K10" s="418"/>
      <c r="L10" s="418"/>
      <c r="M10" s="418"/>
      <c r="N10" s="418"/>
      <c r="O10" s="418"/>
      <c r="P10" s="418"/>
      <c r="Q10" s="425"/>
      <c r="R10" s="425"/>
      <c r="S10" s="433"/>
      <c r="T10" s="418" t="s">
        <v>93</v>
      </c>
      <c r="U10" s="418" t="s">
        <v>85</v>
      </c>
      <c r="V10" s="418" t="s">
        <v>85</v>
      </c>
      <c r="W10" s="418" t="s">
        <v>85</v>
      </c>
      <c r="X10" s="418" t="s">
        <v>85</v>
      </c>
      <c r="Y10" s="418"/>
      <c r="Z10" s="418" t="s">
        <v>93</v>
      </c>
      <c r="AA10" s="418" t="s">
        <v>85</v>
      </c>
      <c r="AB10" s="418" t="s">
        <v>85</v>
      </c>
      <c r="AC10" s="418" t="s">
        <v>85</v>
      </c>
      <c r="AD10" s="418" t="s">
        <v>85</v>
      </c>
      <c r="AE10" s="418"/>
      <c r="AF10" s="418" t="s">
        <v>85</v>
      </c>
      <c r="AG10" s="418" t="s">
        <v>85</v>
      </c>
      <c r="AH10" s="418" t="s">
        <v>85</v>
      </c>
      <c r="AI10" s="418" t="s">
        <v>85</v>
      </c>
      <c r="AJ10" s="195" t="s">
        <v>85</v>
      </c>
      <c r="AK10" s="418" t="s">
        <v>66</v>
      </c>
      <c r="AL10" s="418" t="s">
        <v>105</v>
      </c>
      <c r="AM10" s="418" t="s">
        <v>106</v>
      </c>
      <c r="AN10" s="429"/>
    </row>
    <row r="11" spans="1:40" ht="14.25" customHeight="1" x14ac:dyDescent="0.15">
      <c r="A11" s="415"/>
      <c r="B11" s="418"/>
      <c r="C11" s="418"/>
      <c r="D11" s="418"/>
      <c r="E11" s="418"/>
      <c r="F11" s="418"/>
      <c r="G11" s="418"/>
      <c r="H11" s="418"/>
      <c r="I11" s="418"/>
      <c r="J11" s="418"/>
      <c r="K11" s="418"/>
      <c r="L11" s="418"/>
      <c r="M11" s="418"/>
      <c r="N11" s="418"/>
      <c r="O11" s="418"/>
      <c r="P11" s="418"/>
      <c r="Q11" s="425"/>
      <c r="R11" s="425"/>
      <c r="S11" s="433"/>
      <c r="T11" s="418"/>
      <c r="U11" s="418" t="s">
        <v>107</v>
      </c>
      <c r="V11" s="418" t="s">
        <v>107</v>
      </c>
      <c r="W11" s="418" t="s">
        <v>107</v>
      </c>
      <c r="X11" s="418" t="s">
        <v>107</v>
      </c>
      <c r="Y11" s="418"/>
      <c r="Z11" s="418"/>
      <c r="AA11" s="418" t="s">
        <v>107</v>
      </c>
      <c r="AB11" s="418" t="s">
        <v>107</v>
      </c>
      <c r="AC11" s="418" t="s">
        <v>107</v>
      </c>
      <c r="AD11" s="418" t="s">
        <v>107</v>
      </c>
      <c r="AE11" s="418"/>
      <c r="AF11" s="418" t="s">
        <v>107</v>
      </c>
      <c r="AG11" s="418" t="s">
        <v>107</v>
      </c>
      <c r="AH11" s="418" t="s">
        <v>107</v>
      </c>
      <c r="AI11" s="418" t="s">
        <v>107</v>
      </c>
      <c r="AJ11" s="195" t="s">
        <v>107</v>
      </c>
      <c r="AK11" s="418" t="s">
        <v>83</v>
      </c>
      <c r="AL11" s="418" t="s">
        <v>108</v>
      </c>
      <c r="AM11" s="418" t="s">
        <v>93</v>
      </c>
      <c r="AN11" s="429"/>
    </row>
    <row r="12" spans="1:40" ht="14.25" customHeight="1" x14ac:dyDescent="0.15">
      <c r="A12" s="415"/>
      <c r="B12" s="418"/>
      <c r="C12" s="418"/>
      <c r="D12" s="418"/>
      <c r="E12" s="418"/>
      <c r="F12" s="418"/>
      <c r="G12" s="418"/>
      <c r="H12" s="418"/>
      <c r="I12" s="418"/>
      <c r="J12" s="418"/>
      <c r="K12" s="418"/>
      <c r="L12" s="418"/>
      <c r="M12" s="418"/>
      <c r="N12" s="418"/>
      <c r="O12" s="418"/>
      <c r="P12" s="418"/>
      <c r="Q12" s="425"/>
      <c r="R12" s="425"/>
      <c r="S12" s="433"/>
      <c r="T12" s="418"/>
      <c r="U12" s="418"/>
      <c r="V12" s="418"/>
      <c r="W12" s="418"/>
      <c r="X12" s="418"/>
      <c r="Y12" s="418"/>
      <c r="Z12" s="418"/>
      <c r="AA12" s="418"/>
      <c r="AB12" s="418"/>
      <c r="AC12" s="418"/>
      <c r="AD12" s="418"/>
      <c r="AE12" s="418"/>
      <c r="AF12" s="418"/>
      <c r="AG12" s="418"/>
      <c r="AH12" s="418"/>
      <c r="AI12" s="418"/>
      <c r="AJ12" s="195" t="s">
        <v>100</v>
      </c>
      <c r="AK12" s="418" t="s">
        <v>85</v>
      </c>
      <c r="AL12" s="418"/>
      <c r="AM12" s="418" t="s">
        <v>107</v>
      </c>
      <c r="AN12" s="429"/>
    </row>
    <row r="13" spans="1:40" ht="14.25" customHeight="1" x14ac:dyDescent="0.15">
      <c r="A13" s="415"/>
      <c r="B13" s="418"/>
      <c r="C13" s="418"/>
      <c r="D13" s="418"/>
      <c r="E13" s="418"/>
      <c r="F13" s="418"/>
      <c r="G13" s="418"/>
      <c r="H13" s="418"/>
      <c r="I13" s="418"/>
      <c r="J13" s="418"/>
      <c r="K13" s="418"/>
      <c r="L13" s="418"/>
      <c r="M13" s="418"/>
      <c r="N13" s="418"/>
      <c r="O13" s="418"/>
      <c r="P13" s="418"/>
      <c r="Q13" s="425"/>
      <c r="R13" s="425"/>
      <c r="S13" s="433"/>
      <c r="T13" s="418"/>
      <c r="U13" s="418"/>
      <c r="V13" s="418"/>
      <c r="W13" s="418"/>
      <c r="X13" s="418"/>
      <c r="Y13" s="418"/>
      <c r="Z13" s="418"/>
      <c r="AA13" s="418"/>
      <c r="AB13" s="418"/>
      <c r="AC13" s="418"/>
      <c r="AD13" s="418"/>
      <c r="AE13" s="418"/>
      <c r="AF13" s="418"/>
      <c r="AG13" s="418"/>
      <c r="AH13" s="418"/>
      <c r="AI13" s="418"/>
      <c r="AJ13" s="195" t="s">
        <v>80</v>
      </c>
      <c r="AK13" s="418" t="s">
        <v>93</v>
      </c>
      <c r="AL13" s="418"/>
      <c r="AM13" s="418"/>
      <c r="AN13" s="429"/>
    </row>
    <row r="14" spans="1:40" x14ac:dyDescent="0.15">
      <c r="A14" s="415"/>
      <c r="B14" s="418"/>
      <c r="C14" s="418"/>
      <c r="D14" s="418"/>
      <c r="E14" s="418"/>
      <c r="F14" s="418"/>
      <c r="G14" s="418"/>
      <c r="H14" s="418"/>
      <c r="I14" s="418"/>
      <c r="J14" s="418"/>
      <c r="K14" s="418"/>
      <c r="L14" s="418"/>
      <c r="M14" s="418"/>
      <c r="N14" s="418"/>
      <c r="O14" s="418"/>
      <c r="P14" s="418"/>
      <c r="Q14" s="425"/>
      <c r="R14" s="425"/>
      <c r="S14" s="433"/>
      <c r="T14" s="418"/>
      <c r="U14" s="418"/>
      <c r="V14" s="418"/>
      <c r="W14" s="418"/>
      <c r="X14" s="418"/>
      <c r="Y14" s="418"/>
      <c r="Z14" s="418"/>
      <c r="AA14" s="418"/>
      <c r="AB14" s="418"/>
      <c r="AC14" s="418"/>
      <c r="AD14" s="418"/>
      <c r="AE14" s="418"/>
      <c r="AF14" s="418"/>
      <c r="AG14" s="418"/>
      <c r="AH14" s="418"/>
      <c r="AI14" s="418"/>
      <c r="AJ14" s="195" t="s">
        <v>85</v>
      </c>
      <c r="AK14" s="418"/>
      <c r="AL14" s="418"/>
      <c r="AM14" s="418"/>
      <c r="AN14" s="429"/>
    </row>
    <row r="15" spans="1:40" x14ac:dyDescent="0.15">
      <c r="A15" s="416"/>
      <c r="B15" s="419"/>
      <c r="C15" s="419"/>
      <c r="D15" s="419"/>
      <c r="E15" s="419"/>
      <c r="F15" s="419"/>
      <c r="G15" s="419"/>
      <c r="H15" s="419"/>
      <c r="I15" s="419"/>
      <c r="J15" s="419"/>
      <c r="K15" s="419"/>
      <c r="L15" s="419"/>
      <c r="M15" s="419"/>
      <c r="N15" s="419"/>
      <c r="O15" s="419"/>
      <c r="P15" s="419"/>
      <c r="Q15" s="426"/>
      <c r="R15" s="426"/>
      <c r="S15" s="434"/>
      <c r="T15" s="419"/>
      <c r="U15" s="419"/>
      <c r="V15" s="419"/>
      <c r="W15" s="419"/>
      <c r="X15" s="419"/>
      <c r="Y15" s="419"/>
      <c r="Z15" s="419"/>
      <c r="AA15" s="419"/>
      <c r="AB15" s="419"/>
      <c r="AC15" s="419"/>
      <c r="AD15" s="419"/>
      <c r="AE15" s="419"/>
      <c r="AF15" s="419"/>
      <c r="AG15" s="419"/>
      <c r="AH15" s="419"/>
      <c r="AI15" s="419"/>
      <c r="AJ15" s="195" t="s">
        <v>93</v>
      </c>
      <c r="AK15" s="419"/>
      <c r="AL15" s="419"/>
      <c r="AM15" s="419"/>
      <c r="AN15" s="430"/>
    </row>
    <row r="16" spans="1:40" ht="15" customHeight="1" x14ac:dyDescent="0.15">
      <c r="A16" s="46" t="s">
        <v>15</v>
      </c>
      <c r="B16" s="207">
        <f t="shared" ref="B16:B25" si="0">C16+Q16+R16+S16+Y16+AE16+AJ16+AK16+AL16+AM16+AN16</f>
        <v>12605.179999999991</v>
      </c>
      <c r="C16" s="207">
        <v>6540.269999999995</v>
      </c>
      <c r="D16" s="207">
        <v>0</v>
      </c>
      <c r="E16" s="207">
        <v>113.03</v>
      </c>
      <c r="F16" s="207">
        <v>0</v>
      </c>
      <c r="G16" s="207">
        <v>0</v>
      </c>
      <c r="H16" s="207">
        <v>0</v>
      </c>
      <c r="I16" s="207">
        <v>0</v>
      </c>
      <c r="J16" s="207">
        <v>0.22</v>
      </c>
      <c r="K16" s="207">
        <v>8.120000000000001</v>
      </c>
      <c r="L16" s="207">
        <v>0</v>
      </c>
      <c r="M16" s="207">
        <v>89.149999999999991</v>
      </c>
      <c r="N16" s="207">
        <v>16.889999999999993</v>
      </c>
      <c r="O16" s="207">
        <v>6287.8399999999947</v>
      </c>
      <c r="P16" s="207">
        <v>25.020000000000003</v>
      </c>
      <c r="Q16" s="208">
        <v>0.12</v>
      </c>
      <c r="R16" s="208">
        <v>212.45999999999998</v>
      </c>
      <c r="S16" s="209">
        <v>1970.7499999999968</v>
      </c>
      <c r="T16" s="207">
        <v>0</v>
      </c>
      <c r="U16" s="207">
        <v>50.499999999999993</v>
      </c>
      <c r="V16" s="207">
        <v>18.73</v>
      </c>
      <c r="W16" s="207">
        <v>1874.5299999999968</v>
      </c>
      <c r="X16" s="207">
        <v>26.99</v>
      </c>
      <c r="Y16" s="207">
        <v>1245.1499999999996</v>
      </c>
      <c r="Z16" s="207">
        <v>0</v>
      </c>
      <c r="AA16" s="207">
        <v>135.44999999999999</v>
      </c>
      <c r="AB16" s="207">
        <v>688.15</v>
      </c>
      <c r="AC16" s="207">
        <v>354.47999999999985</v>
      </c>
      <c r="AD16" s="207">
        <v>67.069999999999993</v>
      </c>
      <c r="AE16" s="207">
        <v>2012.19</v>
      </c>
      <c r="AF16" s="207">
        <v>15.25</v>
      </c>
      <c r="AG16" s="207">
        <v>301.49</v>
      </c>
      <c r="AH16" s="207">
        <v>1222.29</v>
      </c>
      <c r="AI16" s="207">
        <v>473.15999999999997</v>
      </c>
      <c r="AJ16" s="207">
        <v>20.329999999999998</v>
      </c>
      <c r="AK16" s="207">
        <v>439.57</v>
      </c>
      <c r="AL16" s="207">
        <v>116.44000000000003</v>
      </c>
      <c r="AM16" s="207">
        <v>47.900000000000006</v>
      </c>
      <c r="AN16" s="210">
        <v>0</v>
      </c>
    </row>
    <row r="17" spans="1:40" ht="15" customHeight="1" x14ac:dyDescent="0.15">
      <c r="A17" s="270"/>
      <c r="B17" s="211">
        <f t="shared" si="0"/>
        <v>60369.939999999944</v>
      </c>
      <c r="C17" s="211">
        <v>48779.549999999974</v>
      </c>
      <c r="D17" s="211">
        <v>26213.279999999992</v>
      </c>
      <c r="E17" s="211">
        <v>16221.749999999991</v>
      </c>
      <c r="F17" s="211">
        <v>186.71999999999997</v>
      </c>
      <c r="G17" s="211">
        <v>2148.4499999999994</v>
      </c>
      <c r="H17" s="211">
        <v>2676.9099999999962</v>
      </c>
      <c r="I17" s="211">
        <v>17.68</v>
      </c>
      <c r="J17" s="211">
        <v>854.31999999999994</v>
      </c>
      <c r="K17" s="211">
        <v>98.350000000000009</v>
      </c>
      <c r="L17" s="211">
        <v>4.96</v>
      </c>
      <c r="M17" s="211">
        <v>35.979999999999997</v>
      </c>
      <c r="N17" s="211">
        <v>0</v>
      </c>
      <c r="O17" s="211">
        <v>267.27000000000004</v>
      </c>
      <c r="P17" s="211">
        <v>53.88000000000001</v>
      </c>
      <c r="Q17" s="212">
        <v>0.12</v>
      </c>
      <c r="R17" s="212">
        <v>821.7</v>
      </c>
      <c r="S17" s="213">
        <v>2562.63</v>
      </c>
      <c r="T17" s="211">
        <v>164.72000000000003</v>
      </c>
      <c r="U17" s="211">
        <v>138.77000000000001</v>
      </c>
      <c r="V17" s="211">
        <v>558.83000000000015</v>
      </c>
      <c r="W17" s="211">
        <v>1009.6800000000001</v>
      </c>
      <c r="X17" s="211">
        <v>690.62999999999965</v>
      </c>
      <c r="Y17" s="211">
        <v>1591.5899999999974</v>
      </c>
      <c r="Z17" s="211">
        <v>7.83</v>
      </c>
      <c r="AA17" s="211">
        <v>74.460000000000008</v>
      </c>
      <c r="AB17" s="211">
        <v>231.27999999999992</v>
      </c>
      <c r="AC17" s="211">
        <v>1163.3699999999976</v>
      </c>
      <c r="AD17" s="211">
        <v>114.64999999999998</v>
      </c>
      <c r="AE17" s="211">
        <v>6272.779999999977</v>
      </c>
      <c r="AF17" s="211">
        <v>14.31999999999999</v>
      </c>
      <c r="AG17" s="211">
        <v>183</v>
      </c>
      <c r="AH17" s="211">
        <v>1241.6199999999999</v>
      </c>
      <c r="AI17" s="211">
        <v>4833.8399999999774</v>
      </c>
      <c r="AJ17" s="211">
        <v>0</v>
      </c>
      <c r="AK17" s="211">
        <v>4.79</v>
      </c>
      <c r="AL17" s="211">
        <v>235.63999999999996</v>
      </c>
      <c r="AM17" s="211">
        <v>99.6</v>
      </c>
      <c r="AN17" s="214">
        <v>1.54</v>
      </c>
    </row>
    <row r="18" spans="1:40" ht="15" customHeight="1" x14ac:dyDescent="0.15">
      <c r="A18" s="46" t="s">
        <v>109</v>
      </c>
      <c r="B18" s="207">
        <f t="shared" si="0"/>
        <v>5680.8499999999958</v>
      </c>
      <c r="C18" s="207">
        <v>2954.7799999999988</v>
      </c>
      <c r="D18" s="207">
        <v>0</v>
      </c>
      <c r="E18" s="207">
        <v>113.03</v>
      </c>
      <c r="F18" s="207">
        <v>0</v>
      </c>
      <c r="G18" s="207">
        <v>0</v>
      </c>
      <c r="H18" s="207">
        <v>0</v>
      </c>
      <c r="I18" s="207">
        <v>0</v>
      </c>
      <c r="J18" s="207">
        <v>0.22</v>
      </c>
      <c r="K18" s="207">
        <v>5.48</v>
      </c>
      <c r="L18" s="207">
        <v>0</v>
      </c>
      <c r="M18" s="207">
        <v>0</v>
      </c>
      <c r="N18" s="207">
        <v>1.17</v>
      </c>
      <c r="O18" s="207">
        <v>2820.6899999999987</v>
      </c>
      <c r="P18" s="207">
        <v>14.190000000000001</v>
      </c>
      <c r="Q18" s="208">
        <v>0</v>
      </c>
      <c r="R18" s="208">
        <v>124.69999999999999</v>
      </c>
      <c r="S18" s="209">
        <v>1928.1399999999967</v>
      </c>
      <c r="T18" s="207">
        <v>0</v>
      </c>
      <c r="U18" s="207">
        <v>50.499999999999993</v>
      </c>
      <c r="V18" s="207">
        <v>4.7800000000000011</v>
      </c>
      <c r="W18" s="207">
        <v>1872.8599999999967</v>
      </c>
      <c r="X18" s="207">
        <v>0</v>
      </c>
      <c r="Y18" s="207">
        <v>0</v>
      </c>
      <c r="Z18" s="207">
        <v>0</v>
      </c>
      <c r="AA18" s="207">
        <v>0</v>
      </c>
      <c r="AB18" s="207">
        <v>0</v>
      </c>
      <c r="AC18" s="207">
        <v>0</v>
      </c>
      <c r="AD18" s="207">
        <v>0</v>
      </c>
      <c r="AE18" s="207">
        <v>581.70999999999992</v>
      </c>
      <c r="AF18" s="207">
        <v>15.25</v>
      </c>
      <c r="AG18" s="207">
        <v>46.430000000000007</v>
      </c>
      <c r="AH18" s="207">
        <v>518.35</v>
      </c>
      <c r="AI18" s="207">
        <v>1.68</v>
      </c>
      <c r="AJ18" s="207">
        <v>0</v>
      </c>
      <c r="AK18" s="207">
        <v>0</v>
      </c>
      <c r="AL18" s="207">
        <v>85.460000000000022</v>
      </c>
      <c r="AM18" s="207">
        <v>6.0600000000000014</v>
      </c>
      <c r="AN18" s="210">
        <v>0</v>
      </c>
    </row>
    <row r="19" spans="1:40" ht="15" customHeight="1" x14ac:dyDescent="0.15">
      <c r="A19" s="270"/>
      <c r="B19" s="211">
        <f t="shared" si="0"/>
        <v>25152.870000000003</v>
      </c>
      <c r="C19" s="211">
        <v>23297.300000000003</v>
      </c>
      <c r="D19" s="211">
        <v>16188.510000000009</v>
      </c>
      <c r="E19" s="211">
        <v>4783.2199999999984</v>
      </c>
      <c r="F19" s="211">
        <v>62.139999999999979</v>
      </c>
      <c r="G19" s="211">
        <v>1391.1499999999992</v>
      </c>
      <c r="H19" s="211">
        <v>180.32999999999987</v>
      </c>
      <c r="I19" s="211">
        <v>5.24</v>
      </c>
      <c r="J19" s="211">
        <v>625.25</v>
      </c>
      <c r="K19" s="211">
        <v>0</v>
      </c>
      <c r="L19" s="211">
        <v>0.55000000000000004</v>
      </c>
      <c r="M19" s="211">
        <v>9.66</v>
      </c>
      <c r="N19" s="211">
        <v>0</v>
      </c>
      <c r="O19" s="211">
        <v>46.78</v>
      </c>
      <c r="P19" s="211">
        <v>4.47</v>
      </c>
      <c r="Q19" s="212">
        <v>0</v>
      </c>
      <c r="R19" s="212">
        <v>125.86999999999999</v>
      </c>
      <c r="S19" s="213">
        <v>1148.17</v>
      </c>
      <c r="T19" s="211">
        <v>0</v>
      </c>
      <c r="U19" s="211">
        <v>6.37</v>
      </c>
      <c r="V19" s="211">
        <v>218.71</v>
      </c>
      <c r="W19" s="211">
        <v>921.74000000000012</v>
      </c>
      <c r="X19" s="211">
        <v>1.35</v>
      </c>
      <c r="Y19" s="211">
        <v>0</v>
      </c>
      <c r="Z19" s="211">
        <v>0</v>
      </c>
      <c r="AA19" s="211">
        <v>0</v>
      </c>
      <c r="AB19" s="211">
        <v>0</v>
      </c>
      <c r="AC19" s="211">
        <v>0</v>
      </c>
      <c r="AD19" s="211">
        <v>0</v>
      </c>
      <c r="AE19" s="211">
        <v>339.8900000000001</v>
      </c>
      <c r="AF19" s="211">
        <v>0</v>
      </c>
      <c r="AG19" s="211">
        <v>8.5</v>
      </c>
      <c r="AH19" s="211">
        <v>322.31000000000012</v>
      </c>
      <c r="AI19" s="211">
        <v>9.0800000000000018</v>
      </c>
      <c r="AJ19" s="211">
        <v>0</v>
      </c>
      <c r="AK19" s="211">
        <v>0</v>
      </c>
      <c r="AL19" s="211">
        <v>234.41999999999996</v>
      </c>
      <c r="AM19" s="211">
        <v>7.2200000000000006</v>
      </c>
      <c r="AN19" s="214">
        <v>0</v>
      </c>
    </row>
    <row r="20" spans="1:40" ht="15" customHeight="1" x14ac:dyDescent="0.15">
      <c r="A20" s="46" t="s">
        <v>110</v>
      </c>
      <c r="B20" s="207">
        <f t="shared" si="0"/>
        <v>566.86999999999989</v>
      </c>
      <c r="C20" s="207">
        <v>316.79999999999995</v>
      </c>
      <c r="D20" s="207">
        <v>0</v>
      </c>
      <c r="E20" s="207">
        <v>0</v>
      </c>
      <c r="F20" s="207">
        <v>0</v>
      </c>
      <c r="G20" s="207">
        <v>0</v>
      </c>
      <c r="H20" s="207">
        <v>0</v>
      </c>
      <c r="I20" s="207">
        <v>0</v>
      </c>
      <c r="J20" s="207">
        <v>0</v>
      </c>
      <c r="K20" s="207">
        <v>0</v>
      </c>
      <c r="L20" s="207">
        <v>0</v>
      </c>
      <c r="M20" s="207">
        <v>0</v>
      </c>
      <c r="N20" s="207">
        <v>6.9099999999999966</v>
      </c>
      <c r="O20" s="207">
        <v>309.89</v>
      </c>
      <c r="P20" s="207">
        <v>0</v>
      </c>
      <c r="Q20" s="208">
        <v>0.12</v>
      </c>
      <c r="R20" s="208">
        <v>4.1399999999999997</v>
      </c>
      <c r="S20" s="209">
        <v>0</v>
      </c>
      <c r="T20" s="207">
        <v>0</v>
      </c>
      <c r="U20" s="207">
        <v>0</v>
      </c>
      <c r="V20" s="207">
        <v>0</v>
      </c>
      <c r="W20" s="207">
        <v>0</v>
      </c>
      <c r="X20" s="207">
        <v>0</v>
      </c>
      <c r="Y20" s="207">
        <v>215.01999999999995</v>
      </c>
      <c r="Z20" s="207">
        <v>0</v>
      </c>
      <c r="AA20" s="207">
        <v>0</v>
      </c>
      <c r="AB20" s="207">
        <v>190.69999999999996</v>
      </c>
      <c r="AC20" s="207">
        <v>11.920000000000002</v>
      </c>
      <c r="AD20" s="207">
        <v>12.4</v>
      </c>
      <c r="AE20" s="207">
        <v>0</v>
      </c>
      <c r="AF20" s="207">
        <v>0</v>
      </c>
      <c r="AG20" s="207">
        <v>0</v>
      </c>
      <c r="AH20" s="207">
        <v>0</v>
      </c>
      <c r="AI20" s="207">
        <v>0</v>
      </c>
      <c r="AJ20" s="207">
        <v>0</v>
      </c>
      <c r="AK20" s="207">
        <v>0</v>
      </c>
      <c r="AL20" s="207">
        <v>30.790000000000003</v>
      </c>
      <c r="AM20" s="207">
        <v>0</v>
      </c>
      <c r="AN20" s="210">
        <v>0</v>
      </c>
    </row>
    <row r="21" spans="1:40" ht="15" customHeight="1" x14ac:dyDescent="0.15">
      <c r="A21" s="270"/>
      <c r="B21" s="211">
        <f t="shared" si="0"/>
        <v>4240.7199999999957</v>
      </c>
      <c r="C21" s="211">
        <v>3741.0899999999947</v>
      </c>
      <c r="D21" s="211">
        <v>297.81000000000012</v>
      </c>
      <c r="E21" s="211">
        <v>2549.5899999999947</v>
      </c>
      <c r="F21" s="211">
        <v>31.939999999999998</v>
      </c>
      <c r="G21" s="211">
        <v>483.67</v>
      </c>
      <c r="H21" s="211">
        <v>163.00000000000006</v>
      </c>
      <c r="I21" s="211">
        <v>11.649999999999999</v>
      </c>
      <c r="J21" s="211">
        <v>77.160000000000011</v>
      </c>
      <c r="K21" s="211">
        <v>0</v>
      </c>
      <c r="L21" s="211">
        <v>1.44</v>
      </c>
      <c r="M21" s="211">
        <v>0</v>
      </c>
      <c r="N21" s="211">
        <v>0</v>
      </c>
      <c r="O21" s="211">
        <v>124.83000000000001</v>
      </c>
      <c r="P21" s="211">
        <v>0</v>
      </c>
      <c r="Q21" s="212">
        <v>0.12</v>
      </c>
      <c r="R21" s="212">
        <v>170.53000000000003</v>
      </c>
      <c r="S21" s="213">
        <v>0</v>
      </c>
      <c r="T21" s="211">
        <v>0</v>
      </c>
      <c r="U21" s="211">
        <v>0</v>
      </c>
      <c r="V21" s="211">
        <v>0</v>
      </c>
      <c r="W21" s="211">
        <v>0</v>
      </c>
      <c r="X21" s="211">
        <v>0</v>
      </c>
      <c r="Y21" s="211">
        <v>315.80000000000018</v>
      </c>
      <c r="Z21" s="211">
        <v>0</v>
      </c>
      <c r="AA21" s="211">
        <v>37.39</v>
      </c>
      <c r="AB21" s="211">
        <v>64.09</v>
      </c>
      <c r="AC21" s="211">
        <v>194.25000000000017</v>
      </c>
      <c r="AD21" s="211">
        <v>20.069999999999986</v>
      </c>
      <c r="AE21" s="211">
        <v>0</v>
      </c>
      <c r="AF21" s="211">
        <v>0</v>
      </c>
      <c r="AG21" s="211">
        <v>0</v>
      </c>
      <c r="AH21" s="211">
        <v>0</v>
      </c>
      <c r="AI21" s="211">
        <v>0</v>
      </c>
      <c r="AJ21" s="211">
        <v>0</v>
      </c>
      <c r="AK21" s="211">
        <v>0</v>
      </c>
      <c r="AL21" s="211">
        <v>1.1000000000000001</v>
      </c>
      <c r="AM21" s="211">
        <v>10.579999999999997</v>
      </c>
      <c r="AN21" s="214">
        <v>1.5</v>
      </c>
    </row>
    <row r="22" spans="1:40" ht="15" customHeight="1" x14ac:dyDescent="0.15">
      <c r="A22" s="46" t="s">
        <v>111</v>
      </c>
      <c r="B22" s="207">
        <f t="shared" si="0"/>
        <v>2961.669999999996</v>
      </c>
      <c r="C22" s="207">
        <v>2313.4499999999957</v>
      </c>
      <c r="D22" s="207">
        <v>0</v>
      </c>
      <c r="E22" s="207">
        <v>0</v>
      </c>
      <c r="F22" s="207">
        <v>0</v>
      </c>
      <c r="G22" s="207">
        <v>0</v>
      </c>
      <c r="H22" s="207">
        <v>0</v>
      </c>
      <c r="I22" s="207">
        <v>0</v>
      </c>
      <c r="J22" s="207">
        <v>0</v>
      </c>
      <c r="K22" s="207">
        <v>0</v>
      </c>
      <c r="L22" s="207">
        <v>0</v>
      </c>
      <c r="M22" s="207">
        <v>0</v>
      </c>
      <c r="N22" s="207">
        <v>0</v>
      </c>
      <c r="O22" s="207">
        <v>2313.4499999999957</v>
      </c>
      <c r="P22" s="207">
        <v>0</v>
      </c>
      <c r="Q22" s="208">
        <v>0</v>
      </c>
      <c r="R22" s="208">
        <v>68.22</v>
      </c>
      <c r="S22" s="209">
        <v>42.61</v>
      </c>
      <c r="T22" s="207">
        <v>0</v>
      </c>
      <c r="U22" s="207">
        <v>0</v>
      </c>
      <c r="V22" s="207">
        <v>13.95</v>
      </c>
      <c r="W22" s="207">
        <v>1.67</v>
      </c>
      <c r="X22" s="207">
        <v>26.99</v>
      </c>
      <c r="Y22" s="207">
        <v>14.280000000000001</v>
      </c>
      <c r="Z22" s="207">
        <v>0</v>
      </c>
      <c r="AA22" s="207">
        <v>0</v>
      </c>
      <c r="AB22" s="207">
        <v>6.1199999999999992</v>
      </c>
      <c r="AC22" s="207">
        <v>3.1400000000000006</v>
      </c>
      <c r="AD22" s="207">
        <v>5.0200000000000005</v>
      </c>
      <c r="AE22" s="207">
        <v>63.20999999999998</v>
      </c>
      <c r="AF22" s="207">
        <v>0</v>
      </c>
      <c r="AG22" s="207">
        <v>62.239999999999981</v>
      </c>
      <c r="AH22" s="207">
        <v>0</v>
      </c>
      <c r="AI22" s="207">
        <v>0.97</v>
      </c>
      <c r="AJ22" s="207">
        <v>20.329999999999998</v>
      </c>
      <c r="AK22" s="207">
        <v>439.57</v>
      </c>
      <c r="AL22" s="207">
        <v>0</v>
      </c>
      <c r="AM22" s="207">
        <v>0</v>
      </c>
      <c r="AN22" s="210">
        <v>0</v>
      </c>
    </row>
    <row r="23" spans="1:40" ht="15" customHeight="1" x14ac:dyDescent="0.15">
      <c r="A23" s="270"/>
      <c r="B23" s="211">
        <f t="shared" si="0"/>
        <v>11414.350000000015</v>
      </c>
      <c r="C23" s="211">
        <v>8470.4700000000248</v>
      </c>
      <c r="D23" s="211">
        <v>5138.3700000000181</v>
      </c>
      <c r="E23" s="211">
        <v>3091.2000000000085</v>
      </c>
      <c r="F23" s="211">
        <v>23.47</v>
      </c>
      <c r="G23" s="211">
        <v>0</v>
      </c>
      <c r="H23" s="211">
        <v>31.710000000000008</v>
      </c>
      <c r="I23" s="211">
        <v>0</v>
      </c>
      <c r="J23" s="211">
        <v>108.41</v>
      </c>
      <c r="K23" s="211">
        <v>5.86</v>
      </c>
      <c r="L23" s="211">
        <v>0</v>
      </c>
      <c r="M23" s="211">
        <v>6.6300000000000008</v>
      </c>
      <c r="N23" s="211">
        <v>0</v>
      </c>
      <c r="O23" s="211">
        <v>33.35</v>
      </c>
      <c r="P23" s="211">
        <v>31.470000000000006</v>
      </c>
      <c r="Q23" s="212">
        <v>0</v>
      </c>
      <c r="R23" s="212">
        <v>171.67000000000002</v>
      </c>
      <c r="S23" s="213">
        <v>1414.4599999999996</v>
      </c>
      <c r="T23" s="211">
        <v>164.72000000000003</v>
      </c>
      <c r="U23" s="211">
        <v>132.4</v>
      </c>
      <c r="V23" s="211">
        <v>340.12000000000012</v>
      </c>
      <c r="W23" s="211">
        <v>87.939999999999955</v>
      </c>
      <c r="X23" s="211">
        <v>689.27999999999963</v>
      </c>
      <c r="Y23" s="211">
        <v>91.139999999999944</v>
      </c>
      <c r="Z23" s="211">
        <v>0</v>
      </c>
      <c r="AA23" s="211">
        <v>0</v>
      </c>
      <c r="AB23" s="211">
        <v>0.31</v>
      </c>
      <c r="AC23" s="211">
        <v>62.389999999999944</v>
      </c>
      <c r="AD23" s="211">
        <v>28.439999999999998</v>
      </c>
      <c r="AE23" s="211">
        <v>1244.0599999999904</v>
      </c>
      <c r="AF23" s="211">
        <v>0</v>
      </c>
      <c r="AG23" s="211">
        <v>17.790000000000003</v>
      </c>
      <c r="AH23" s="211">
        <v>120.80000000000001</v>
      </c>
      <c r="AI23" s="211">
        <v>1105.4699999999905</v>
      </c>
      <c r="AJ23" s="211">
        <v>0</v>
      </c>
      <c r="AK23" s="211">
        <v>4.79</v>
      </c>
      <c r="AL23" s="211">
        <v>0</v>
      </c>
      <c r="AM23" s="211">
        <v>17.72</v>
      </c>
      <c r="AN23" s="214">
        <v>0.04</v>
      </c>
    </row>
    <row r="24" spans="1:40" ht="15" customHeight="1" x14ac:dyDescent="0.15">
      <c r="A24" s="46" t="s">
        <v>112</v>
      </c>
      <c r="B24" s="207">
        <f t="shared" si="0"/>
        <v>3395.7900000000004</v>
      </c>
      <c r="C24" s="207">
        <v>955.24000000000024</v>
      </c>
      <c r="D24" s="207">
        <v>0</v>
      </c>
      <c r="E24" s="207">
        <v>0</v>
      </c>
      <c r="F24" s="207">
        <v>0</v>
      </c>
      <c r="G24" s="207">
        <v>0</v>
      </c>
      <c r="H24" s="207">
        <v>0</v>
      </c>
      <c r="I24" s="207">
        <v>0</v>
      </c>
      <c r="J24" s="207">
        <v>0</v>
      </c>
      <c r="K24" s="207">
        <v>2.64</v>
      </c>
      <c r="L24" s="207">
        <v>0</v>
      </c>
      <c r="M24" s="207">
        <v>89.149999999999991</v>
      </c>
      <c r="N24" s="207">
        <v>8.8099999999999987</v>
      </c>
      <c r="O24" s="207">
        <v>843.81000000000017</v>
      </c>
      <c r="P24" s="207">
        <v>10.83</v>
      </c>
      <c r="Q24" s="208">
        <v>0</v>
      </c>
      <c r="R24" s="208">
        <v>15.399999999999999</v>
      </c>
      <c r="S24" s="209">
        <v>0</v>
      </c>
      <c r="T24" s="207">
        <v>0</v>
      </c>
      <c r="U24" s="207">
        <v>0</v>
      </c>
      <c r="V24" s="207">
        <v>0</v>
      </c>
      <c r="W24" s="207">
        <v>0</v>
      </c>
      <c r="X24" s="207">
        <v>0</v>
      </c>
      <c r="Y24" s="207">
        <v>1015.8499999999998</v>
      </c>
      <c r="Z24" s="207">
        <v>0</v>
      </c>
      <c r="AA24" s="207">
        <v>135.44999999999999</v>
      </c>
      <c r="AB24" s="207">
        <v>491.33</v>
      </c>
      <c r="AC24" s="207">
        <v>339.41999999999985</v>
      </c>
      <c r="AD24" s="207">
        <v>49.649999999999991</v>
      </c>
      <c r="AE24" s="207">
        <v>1367.27</v>
      </c>
      <c r="AF24" s="207">
        <v>0</v>
      </c>
      <c r="AG24" s="207">
        <v>192.82000000000002</v>
      </c>
      <c r="AH24" s="207">
        <v>703.94</v>
      </c>
      <c r="AI24" s="207">
        <v>470.51</v>
      </c>
      <c r="AJ24" s="207">
        <v>0</v>
      </c>
      <c r="AK24" s="207">
        <v>0</v>
      </c>
      <c r="AL24" s="207">
        <v>0.19</v>
      </c>
      <c r="AM24" s="207">
        <v>41.84</v>
      </c>
      <c r="AN24" s="210">
        <v>0</v>
      </c>
    </row>
    <row r="25" spans="1:40" ht="15" customHeight="1" thickBot="1" x14ac:dyDescent="0.2">
      <c r="A25" s="269"/>
      <c r="B25" s="215">
        <f t="shared" si="0"/>
        <v>19561.999999999931</v>
      </c>
      <c r="C25" s="215">
        <v>13270.689999999946</v>
      </c>
      <c r="D25" s="215">
        <v>4588.5899999999629</v>
      </c>
      <c r="E25" s="215">
        <v>5797.7399999999889</v>
      </c>
      <c r="F25" s="215">
        <v>69.169999999999987</v>
      </c>
      <c r="G25" s="215">
        <v>273.63000000000005</v>
      </c>
      <c r="H25" s="215">
        <v>2301.8699999999963</v>
      </c>
      <c r="I25" s="215">
        <v>0.79</v>
      </c>
      <c r="J25" s="215">
        <v>43.499999999999986</v>
      </c>
      <c r="K25" s="215">
        <v>92.490000000000009</v>
      </c>
      <c r="L25" s="215">
        <v>2.97</v>
      </c>
      <c r="M25" s="215">
        <v>19.689999999999998</v>
      </c>
      <c r="N25" s="215">
        <v>0</v>
      </c>
      <c r="O25" s="215">
        <v>62.310000000000009</v>
      </c>
      <c r="P25" s="215">
        <v>17.940000000000001</v>
      </c>
      <c r="Q25" s="216">
        <v>0</v>
      </c>
      <c r="R25" s="216">
        <v>353.63</v>
      </c>
      <c r="S25" s="217">
        <v>0</v>
      </c>
      <c r="T25" s="215">
        <v>0</v>
      </c>
      <c r="U25" s="215">
        <v>0</v>
      </c>
      <c r="V25" s="215">
        <v>0</v>
      </c>
      <c r="W25" s="215">
        <v>0</v>
      </c>
      <c r="X25" s="215">
        <v>0</v>
      </c>
      <c r="Y25" s="215">
        <v>1184.6499999999976</v>
      </c>
      <c r="Z25" s="215">
        <v>7.83</v>
      </c>
      <c r="AA25" s="215">
        <v>37.070000000000007</v>
      </c>
      <c r="AB25" s="215">
        <v>166.87999999999991</v>
      </c>
      <c r="AC25" s="215">
        <v>906.72999999999763</v>
      </c>
      <c r="AD25" s="215">
        <v>66.14</v>
      </c>
      <c r="AE25" s="215">
        <v>4688.8299999999863</v>
      </c>
      <c r="AF25" s="215">
        <v>14.31999999999999</v>
      </c>
      <c r="AG25" s="215">
        <v>156.71</v>
      </c>
      <c r="AH25" s="215">
        <v>798.50999999999976</v>
      </c>
      <c r="AI25" s="215">
        <v>3719.2899999999868</v>
      </c>
      <c r="AJ25" s="215">
        <v>0</v>
      </c>
      <c r="AK25" s="215">
        <v>0</v>
      </c>
      <c r="AL25" s="215">
        <v>0.12</v>
      </c>
      <c r="AM25" s="215">
        <v>64.08</v>
      </c>
      <c r="AN25" s="218">
        <v>0</v>
      </c>
    </row>
    <row r="26" spans="1:40" ht="15" customHeight="1" x14ac:dyDescent="0.15">
      <c r="A26" s="25" t="s">
        <v>113</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row>
    <row r="27" spans="1:40" ht="15" customHeight="1" x14ac:dyDescent="0.15">
      <c r="A27" s="25" t="s">
        <v>473</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row>
    <row r="29" spans="1:40" s="33" customFormat="1" ht="17.25" x14ac:dyDescent="0.15">
      <c r="A29" s="33" t="s">
        <v>474</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row>
    <row r="30" spans="1:40" ht="15" thickBot="1" x14ac:dyDescent="0.2">
      <c r="A30" s="2"/>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t="s">
        <v>114</v>
      </c>
      <c r="AM30" s="100"/>
      <c r="AN30" s="100"/>
    </row>
    <row r="31" spans="1:40" ht="14.25" customHeight="1" x14ac:dyDescent="0.15">
      <c r="A31" s="414" t="s">
        <v>393</v>
      </c>
      <c r="B31" s="417" t="s">
        <v>126</v>
      </c>
      <c r="C31" s="420" t="s">
        <v>394</v>
      </c>
      <c r="D31" s="421"/>
      <c r="E31" s="421"/>
      <c r="F31" s="421"/>
      <c r="G31" s="421"/>
      <c r="H31" s="421"/>
      <c r="I31" s="421"/>
      <c r="J31" s="421"/>
      <c r="K31" s="421"/>
      <c r="L31" s="421"/>
      <c r="M31" s="421"/>
      <c r="N31" s="421"/>
      <c r="O31" s="421"/>
      <c r="P31" s="422"/>
      <c r="Q31" s="424" t="s">
        <v>146</v>
      </c>
      <c r="R31" s="424" t="s">
        <v>470</v>
      </c>
      <c r="S31" s="161" t="s">
        <v>446</v>
      </c>
      <c r="T31" s="183"/>
      <c r="U31" s="183"/>
      <c r="V31" s="183"/>
      <c r="W31" s="183"/>
      <c r="X31" s="183"/>
      <c r="Y31" s="183"/>
      <c r="Z31" s="183"/>
      <c r="AA31" s="183"/>
      <c r="AB31" s="183"/>
      <c r="AC31" s="183"/>
      <c r="AD31" s="183"/>
      <c r="AE31" s="183"/>
      <c r="AF31" s="183"/>
      <c r="AG31" s="183"/>
      <c r="AH31" s="183"/>
      <c r="AI31" s="183"/>
      <c r="AJ31" s="90" t="s">
        <v>41</v>
      </c>
      <c r="AK31" s="417" t="s">
        <v>143</v>
      </c>
      <c r="AL31" s="417" t="s">
        <v>144</v>
      </c>
      <c r="AM31" s="417" t="s">
        <v>145</v>
      </c>
      <c r="AN31" s="428" t="s">
        <v>471</v>
      </c>
    </row>
    <row r="32" spans="1:40" ht="14.25" customHeight="1" x14ac:dyDescent="0.15">
      <c r="A32" s="415"/>
      <c r="B32" s="418"/>
      <c r="C32" s="423"/>
      <c r="D32" s="394"/>
      <c r="E32" s="394"/>
      <c r="F32" s="394"/>
      <c r="G32" s="394"/>
      <c r="H32" s="394"/>
      <c r="I32" s="394"/>
      <c r="J32" s="394"/>
      <c r="K32" s="394"/>
      <c r="L32" s="394"/>
      <c r="M32" s="394"/>
      <c r="N32" s="394"/>
      <c r="O32" s="394"/>
      <c r="P32" s="395"/>
      <c r="Q32" s="425" t="s">
        <v>58</v>
      </c>
      <c r="R32" s="425" t="s">
        <v>58</v>
      </c>
      <c r="S32" s="431" t="s">
        <v>395</v>
      </c>
      <c r="T32" s="397"/>
      <c r="U32" s="397"/>
      <c r="V32" s="397"/>
      <c r="W32" s="397"/>
      <c r="X32" s="398"/>
      <c r="Y32" s="396" t="s">
        <v>396</v>
      </c>
      <c r="Z32" s="397"/>
      <c r="AA32" s="397"/>
      <c r="AB32" s="397"/>
      <c r="AC32" s="397"/>
      <c r="AD32" s="398"/>
      <c r="AE32" s="396" t="s">
        <v>397</v>
      </c>
      <c r="AF32" s="397"/>
      <c r="AG32" s="397"/>
      <c r="AH32" s="397"/>
      <c r="AI32" s="398"/>
      <c r="AJ32" s="195" t="s">
        <v>59</v>
      </c>
      <c r="AK32" s="418" t="s">
        <v>60</v>
      </c>
      <c r="AL32" s="418" t="s">
        <v>61</v>
      </c>
      <c r="AM32" s="418" t="s">
        <v>62</v>
      </c>
      <c r="AN32" s="429" t="s">
        <v>63</v>
      </c>
    </row>
    <row r="33" spans="1:40" ht="14.25" customHeight="1" x14ac:dyDescent="0.15">
      <c r="A33" s="415"/>
      <c r="B33" s="418"/>
      <c r="C33" s="427" t="s">
        <v>126</v>
      </c>
      <c r="D33" s="427" t="s">
        <v>127</v>
      </c>
      <c r="E33" s="427" t="s">
        <v>128</v>
      </c>
      <c r="F33" s="427" t="s">
        <v>129</v>
      </c>
      <c r="G33" s="427" t="s">
        <v>130</v>
      </c>
      <c r="H33" s="427" t="s">
        <v>131</v>
      </c>
      <c r="I33" s="427" t="s">
        <v>132</v>
      </c>
      <c r="J33" s="427" t="s">
        <v>133</v>
      </c>
      <c r="K33" s="427" t="s">
        <v>134</v>
      </c>
      <c r="L33" s="427" t="s">
        <v>135</v>
      </c>
      <c r="M33" s="427" t="s">
        <v>136</v>
      </c>
      <c r="N33" s="427" t="s">
        <v>326</v>
      </c>
      <c r="O33" s="427" t="s">
        <v>137</v>
      </c>
      <c r="P33" s="427" t="s">
        <v>138</v>
      </c>
      <c r="Q33" s="425" t="s">
        <v>64</v>
      </c>
      <c r="R33" s="425" t="s">
        <v>64</v>
      </c>
      <c r="S33" s="432" t="s">
        <v>126</v>
      </c>
      <c r="T33" s="427" t="s">
        <v>139</v>
      </c>
      <c r="U33" s="427" t="s">
        <v>140</v>
      </c>
      <c r="V33" s="427" t="s">
        <v>141</v>
      </c>
      <c r="W33" s="427" t="s">
        <v>142</v>
      </c>
      <c r="X33" s="427" t="s">
        <v>472</v>
      </c>
      <c r="Y33" s="427" t="s">
        <v>126</v>
      </c>
      <c r="Z33" s="427" t="s">
        <v>139</v>
      </c>
      <c r="AA33" s="427" t="s">
        <v>140</v>
      </c>
      <c r="AB33" s="427" t="s">
        <v>141</v>
      </c>
      <c r="AC33" s="427" t="s">
        <v>142</v>
      </c>
      <c r="AD33" s="427" t="s">
        <v>472</v>
      </c>
      <c r="AE33" s="427" t="s">
        <v>126</v>
      </c>
      <c r="AF33" s="427" t="s">
        <v>140</v>
      </c>
      <c r="AG33" s="427" t="s">
        <v>141</v>
      </c>
      <c r="AH33" s="427" t="s">
        <v>142</v>
      </c>
      <c r="AI33" s="427" t="s">
        <v>472</v>
      </c>
      <c r="AJ33" s="195" t="s">
        <v>65</v>
      </c>
      <c r="AK33" s="418" t="s">
        <v>66</v>
      </c>
      <c r="AL33" s="418" t="s">
        <v>67</v>
      </c>
      <c r="AM33" s="418" t="s">
        <v>68</v>
      </c>
      <c r="AN33" s="429" t="s">
        <v>69</v>
      </c>
    </row>
    <row r="34" spans="1:40" ht="14.25" customHeight="1" x14ac:dyDescent="0.15">
      <c r="A34" s="415"/>
      <c r="B34" s="418"/>
      <c r="C34" s="418"/>
      <c r="D34" s="418" t="s">
        <v>70</v>
      </c>
      <c r="E34" s="418" t="s">
        <v>71</v>
      </c>
      <c r="F34" s="418" t="s">
        <v>71</v>
      </c>
      <c r="G34" s="418" t="s">
        <v>71</v>
      </c>
      <c r="H34" s="418" t="s">
        <v>72</v>
      </c>
      <c r="I34" s="418" t="s">
        <v>73</v>
      </c>
      <c r="J34" s="418" t="s">
        <v>73</v>
      </c>
      <c r="K34" s="418" t="s">
        <v>74</v>
      </c>
      <c r="L34" s="418" t="s">
        <v>75</v>
      </c>
      <c r="M34" s="418" t="s">
        <v>76</v>
      </c>
      <c r="N34" s="418" t="s">
        <v>325</v>
      </c>
      <c r="O34" s="418" t="s">
        <v>77</v>
      </c>
      <c r="P34" s="418" t="s">
        <v>78</v>
      </c>
      <c r="Q34" s="425" t="s">
        <v>79</v>
      </c>
      <c r="R34" s="425" t="s">
        <v>79</v>
      </c>
      <c r="S34" s="433"/>
      <c r="T34" s="418" t="s">
        <v>80</v>
      </c>
      <c r="U34" s="418" t="s">
        <v>81</v>
      </c>
      <c r="V34" s="418" t="s">
        <v>224</v>
      </c>
      <c r="W34" s="418" t="s">
        <v>225</v>
      </c>
      <c r="X34" s="418" t="s">
        <v>225</v>
      </c>
      <c r="Y34" s="418"/>
      <c r="Z34" s="418" t="s">
        <v>80</v>
      </c>
      <c r="AA34" s="418" t="s">
        <v>81</v>
      </c>
      <c r="AB34" s="418" t="s">
        <v>224</v>
      </c>
      <c r="AC34" s="418" t="s">
        <v>225</v>
      </c>
      <c r="AD34" s="418" t="s">
        <v>225</v>
      </c>
      <c r="AE34" s="418"/>
      <c r="AF34" s="418" t="s">
        <v>81</v>
      </c>
      <c r="AG34" s="418" t="s">
        <v>224</v>
      </c>
      <c r="AH34" s="418" t="s">
        <v>225</v>
      </c>
      <c r="AI34" s="418" t="s">
        <v>225</v>
      </c>
      <c r="AJ34" s="195" t="s">
        <v>82</v>
      </c>
      <c r="AK34" s="418" t="s">
        <v>83</v>
      </c>
      <c r="AL34" s="418" t="s">
        <v>84</v>
      </c>
      <c r="AM34" s="418" t="s">
        <v>85</v>
      </c>
      <c r="AN34" s="429" t="s">
        <v>86</v>
      </c>
    </row>
    <row r="35" spans="1:40" ht="14.25" customHeight="1" x14ac:dyDescent="0.15">
      <c r="A35" s="415"/>
      <c r="B35" s="418"/>
      <c r="C35" s="418"/>
      <c r="D35" s="418" t="s">
        <v>87</v>
      </c>
      <c r="E35" s="418" t="s">
        <v>88</v>
      </c>
      <c r="F35" s="418" t="s">
        <v>89</v>
      </c>
      <c r="G35" s="418" t="s">
        <v>58</v>
      </c>
      <c r="H35" s="418"/>
      <c r="I35" s="418" t="s">
        <v>58</v>
      </c>
      <c r="J35" s="418" t="s">
        <v>58</v>
      </c>
      <c r="K35" s="418" t="s">
        <v>90</v>
      </c>
      <c r="L35" s="418" t="s">
        <v>58</v>
      </c>
      <c r="M35" s="418"/>
      <c r="N35" s="418"/>
      <c r="O35" s="418"/>
      <c r="P35" s="418"/>
      <c r="Q35" s="425" t="s">
        <v>85</v>
      </c>
      <c r="R35" s="425" t="s">
        <v>85</v>
      </c>
      <c r="S35" s="433"/>
      <c r="T35" s="418" t="s">
        <v>66</v>
      </c>
      <c r="U35" s="418" t="s">
        <v>91</v>
      </c>
      <c r="V35" s="418" t="s">
        <v>91</v>
      </c>
      <c r="W35" s="418" t="s">
        <v>91</v>
      </c>
      <c r="X35" s="418" t="s">
        <v>91</v>
      </c>
      <c r="Y35" s="418"/>
      <c r="Z35" s="418" t="s">
        <v>66</v>
      </c>
      <c r="AA35" s="418" t="s">
        <v>91</v>
      </c>
      <c r="AB35" s="418" t="s">
        <v>91</v>
      </c>
      <c r="AC35" s="418" t="s">
        <v>91</v>
      </c>
      <c r="AD35" s="418" t="s">
        <v>91</v>
      </c>
      <c r="AE35" s="418"/>
      <c r="AF35" s="418" t="s">
        <v>91</v>
      </c>
      <c r="AG35" s="418" t="s">
        <v>91</v>
      </c>
      <c r="AH35" s="418" t="s">
        <v>91</v>
      </c>
      <c r="AI35" s="418" t="s">
        <v>91</v>
      </c>
      <c r="AJ35" s="195" t="s">
        <v>92</v>
      </c>
      <c r="AK35" s="418" t="s">
        <v>93</v>
      </c>
      <c r="AL35" s="418" t="s">
        <v>94</v>
      </c>
      <c r="AM35" s="418" t="s">
        <v>89</v>
      </c>
      <c r="AN35" s="429" t="s">
        <v>85</v>
      </c>
    </row>
    <row r="36" spans="1:40" ht="14.25" customHeight="1" x14ac:dyDescent="0.15">
      <c r="A36" s="415"/>
      <c r="B36" s="418"/>
      <c r="C36" s="418"/>
      <c r="D36" s="418" t="s">
        <v>95</v>
      </c>
      <c r="E36" s="418" t="s">
        <v>96</v>
      </c>
      <c r="F36" s="418" t="s">
        <v>97</v>
      </c>
      <c r="G36" s="418" t="s">
        <v>98</v>
      </c>
      <c r="H36" s="418"/>
      <c r="I36" s="418" t="s">
        <v>98</v>
      </c>
      <c r="J36" s="418" t="s">
        <v>98</v>
      </c>
      <c r="K36" s="418" t="s">
        <v>58</v>
      </c>
      <c r="L36" s="418" t="s">
        <v>99</v>
      </c>
      <c r="M36" s="418"/>
      <c r="N36" s="418"/>
      <c r="O36" s="418"/>
      <c r="P36" s="418"/>
      <c r="Q36" s="425"/>
      <c r="R36" s="425"/>
      <c r="S36" s="433"/>
      <c r="T36" s="418" t="s">
        <v>83</v>
      </c>
      <c r="U36" s="418" t="s">
        <v>100</v>
      </c>
      <c r="V36" s="418" t="s">
        <v>100</v>
      </c>
      <c r="W36" s="418" t="s">
        <v>100</v>
      </c>
      <c r="X36" s="418" t="s">
        <v>100</v>
      </c>
      <c r="Y36" s="418"/>
      <c r="Z36" s="418" t="s">
        <v>83</v>
      </c>
      <c r="AA36" s="418" t="s">
        <v>100</v>
      </c>
      <c r="AB36" s="418" t="s">
        <v>100</v>
      </c>
      <c r="AC36" s="418" t="s">
        <v>100</v>
      </c>
      <c r="AD36" s="418" t="s">
        <v>100</v>
      </c>
      <c r="AE36" s="418"/>
      <c r="AF36" s="418" t="s">
        <v>100</v>
      </c>
      <c r="AG36" s="418" t="s">
        <v>100</v>
      </c>
      <c r="AH36" s="418" t="s">
        <v>100</v>
      </c>
      <c r="AI36" s="418" t="s">
        <v>100</v>
      </c>
      <c r="AJ36" s="195" t="s">
        <v>66</v>
      </c>
      <c r="AK36" s="418" t="s">
        <v>100</v>
      </c>
      <c r="AL36" s="418" t="s">
        <v>65</v>
      </c>
      <c r="AM36" s="418" t="s">
        <v>97</v>
      </c>
      <c r="AN36" s="429" t="s">
        <v>93</v>
      </c>
    </row>
    <row r="37" spans="1:40" ht="14.25" customHeight="1" x14ac:dyDescent="0.15">
      <c r="A37" s="415"/>
      <c r="B37" s="418"/>
      <c r="C37" s="418"/>
      <c r="D37" s="418" t="s">
        <v>101</v>
      </c>
      <c r="E37" s="418" t="s">
        <v>58</v>
      </c>
      <c r="F37" s="418" t="s">
        <v>58</v>
      </c>
      <c r="G37" s="418"/>
      <c r="H37" s="418"/>
      <c r="I37" s="418"/>
      <c r="J37" s="418"/>
      <c r="K37" s="418" t="s">
        <v>99</v>
      </c>
      <c r="L37" s="418"/>
      <c r="M37" s="418"/>
      <c r="N37" s="418"/>
      <c r="O37" s="418"/>
      <c r="P37" s="418"/>
      <c r="Q37" s="425"/>
      <c r="R37" s="425"/>
      <c r="S37" s="433"/>
      <c r="T37" s="418" t="s">
        <v>85</v>
      </c>
      <c r="U37" s="418" t="s">
        <v>80</v>
      </c>
      <c r="V37" s="418" t="s">
        <v>80</v>
      </c>
      <c r="W37" s="418" t="s">
        <v>80</v>
      </c>
      <c r="X37" s="418" t="s">
        <v>80</v>
      </c>
      <c r="Y37" s="418"/>
      <c r="Z37" s="418" t="s">
        <v>85</v>
      </c>
      <c r="AA37" s="418" t="s">
        <v>80</v>
      </c>
      <c r="AB37" s="418" t="s">
        <v>80</v>
      </c>
      <c r="AC37" s="418" t="s">
        <v>80</v>
      </c>
      <c r="AD37" s="418" t="s">
        <v>80</v>
      </c>
      <c r="AE37" s="418"/>
      <c r="AF37" s="418" t="s">
        <v>80</v>
      </c>
      <c r="AG37" s="418" t="s">
        <v>80</v>
      </c>
      <c r="AH37" s="418" t="s">
        <v>80</v>
      </c>
      <c r="AI37" s="418" t="s">
        <v>80</v>
      </c>
      <c r="AJ37" s="195" t="s">
        <v>102</v>
      </c>
      <c r="AK37" s="418" t="s">
        <v>80</v>
      </c>
      <c r="AL37" s="418" t="s">
        <v>103</v>
      </c>
      <c r="AM37" s="418" t="s">
        <v>104</v>
      </c>
      <c r="AN37" s="429"/>
    </row>
    <row r="38" spans="1:40" ht="14.25" customHeight="1" x14ac:dyDescent="0.15">
      <c r="A38" s="415"/>
      <c r="B38" s="418"/>
      <c r="C38" s="418"/>
      <c r="D38" s="418"/>
      <c r="E38" s="418" t="s">
        <v>98</v>
      </c>
      <c r="F38" s="418" t="s">
        <v>98</v>
      </c>
      <c r="G38" s="418"/>
      <c r="H38" s="418"/>
      <c r="I38" s="418"/>
      <c r="J38" s="418"/>
      <c r="K38" s="418"/>
      <c r="L38" s="418"/>
      <c r="M38" s="418"/>
      <c r="N38" s="418"/>
      <c r="O38" s="418"/>
      <c r="P38" s="418"/>
      <c r="Q38" s="425"/>
      <c r="R38" s="425"/>
      <c r="S38" s="433"/>
      <c r="T38" s="418" t="s">
        <v>93</v>
      </c>
      <c r="U38" s="418" t="s">
        <v>85</v>
      </c>
      <c r="V38" s="418" t="s">
        <v>85</v>
      </c>
      <c r="W38" s="418" t="s">
        <v>85</v>
      </c>
      <c r="X38" s="418" t="s">
        <v>85</v>
      </c>
      <c r="Y38" s="418"/>
      <c r="Z38" s="418" t="s">
        <v>93</v>
      </c>
      <c r="AA38" s="418" t="s">
        <v>85</v>
      </c>
      <c r="AB38" s="418" t="s">
        <v>85</v>
      </c>
      <c r="AC38" s="418" t="s">
        <v>85</v>
      </c>
      <c r="AD38" s="418" t="s">
        <v>85</v>
      </c>
      <c r="AE38" s="418"/>
      <c r="AF38" s="418" t="s">
        <v>85</v>
      </c>
      <c r="AG38" s="418" t="s">
        <v>85</v>
      </c>
      <c r="AH38" s="418" t="s">
        <v>85</v>
      </c>
      <c r="AI38" s="418" t="s">
        <v>85</v>
      </c>
      <c r="AJ38" s="195" t="s">
        <v>85</v>
      </c>
      <c r="AK38" s="418" t="s">
        <v>66</v>
      </c>
      <c r="AL38" s="418" t="s">
        <v>105</v>
      </c>
      <c r="AM38" s="418" t="s">
        <v>106</v>
      </c>
      <c r="AN38" s="429"/>
    </row>
    <row r="39" spans="1:40" ht="14.25" customHeight="1" x14ac:dyDescent="0.15">
      <c r="A39" s="415"/>
      <c r="B39" s="418"/>
      <c r="C39" s="418"/>
      <c r="D39" s="418"/>
      <c r="E39" s="418"/>
      <c r="F39" s="418"/>
      <c r="G39" s="418"/>
      <c r="H39" s="418"/>
      <c r="I39" s="418"/>
      <c r="J39" s="418"/>
      <c r="K39" s="418"/>
      <c r="L39" s="418"/>
      <c r="M39" s="418"/>
      <c r="N39" s="418"/>
      <c r="O39" s="418"/>
      <c r="P39" s="418"/>
      <c r="Q39" s="425"/>
      <c r="R39" s="425"/>
      <c r="S39" s="433"/>
      <c r="T39" s="418"/>
      <c r="U39" s="418" t="s">
        <v>107</v>
      </c>
      <c r="V39" s="418" t="s">
        <v>107</v>
      </c>
      <c r="W39" s="418" t="s">
        <v>107</v>
      </c>
      <c r="X39" s="418" t="s">
        <v>107</v>
      </c>
      <c r="Y39" s="418"/>
      <c r="Z39" s="418"/>
      <c r="AA39" s="418" t="s">
        <v>107</v>
      </c>
      <c r="AB39" s="418" t="s">
        <v>107</v>
      </c>
      <c r="AC39" s="418" t="s">
        <v>107</v>
      </c>
      <c r="AD39" s="418" t="s">
        <v>107</v>
      </c>
      <c r="AE39" s="418"/>
      <c r="AF39" s="418" t="s">
        <v>107</v>
      </c>
      <c r="AG39" s="418" t="s">
        <v>107</v>
      </c>
      <c r="AH39" s="418" t="s">
        <v>107</v>
      </c>
      <c r="AI39" s="418" t="s">
        <v>107</v>
      </c>
      <c r="AJ39" s="195" t="s">
        <v>107</v>
      </c>
      <c r="AK39" s="418" t="s">
        <v>83</v>
      </c>
      <c r="AL39" s="418" t="s">
        <v>108</v>
      </c>
      <c r="AM39" s="418" t="s">
        <v>93</v>
      </c>
      <c r="AN39" s="429"/>
    </row>
    <row r="40" spans="1:40" ht="14.25" customHeight="1" x14ac:dyDescent="0.15">
      <c r="A40" s="415"/>
      <c r="B40" s="418"/>
      <c r="C40" s="418"/>
      <c r="D40" s="418"/>
      <c r="E40" s="418"/>
      <c r="F40" s="418"/>
      <c r="G40" s="418"/>
      <c r="H40" s="418"/>
      <c r="I40" s="418"/>
      <c r="J40" s="418"/>
      <c r="K40" s="418"/>
      <c r="L40" s="418"/>
      <c r="M40" s="418"/>
      <c r="N40" s="418"/>
      <c r="O40" s="418"/>
      <c r="P40" s="418"/>
      <c r="Q40" s="425"/>
      <c r="R40" s="425"/>
      <c r="S40" s="433"/>
      <c r="T40" s="418"/>
      <c r="U40" s="418"/>
      <c r="V40" s="418"/>
      <c r="W40" s="418"/>
      <c r="X40" s="418"/>
      <c r="Y40" s="418"/>
      <c r="Z40" s="418"/>
      <c r="AA40" s="418"/>
      <c r="AB40" s="418"/>
      <c r="AC40" s="418"/>
      <c r="AD40" s="418"/>
      <c r="AE40" s="418"/>
      <c r="AF40" s="418"/>
      <c r="AG40" s="418"/>
      <c r="AH40" s="418"/>
      <c r="AI40" s="418"/>
      <c r="AJ40" s="195" t="s">
        <v>100</v>
      </c>
      <c r="AK40" s="418" t="s">
        <v>85</v>
      </c>
      <c r="AL40" s="418"/>
      <c r="AM40" s="418" t="s">
        <v>107</v>
      </c>
      <c r="AN40" s="429"/>
    </row>
    <row r="41" spans="1:40" ht="14.25" customHeight="1" x14ac:dyDescent="0.15">
      <c r="A41" s="415"/>
      <c r="B41" s="418"/>
      <c r="C41" s="418"/>
      <c r="D41" s="418"/>
      <c r="E41" s="418"/>
      <c r="F41" s="418"/>
      <c r="G41" s="418"/>
      <c r="H41" s="418"/>
      <c r="I41" s="418"/>
      <c r="J41" s="418"/>
      <c r="K41" s="418"/>
      <c r="L41" s="418"/>
      <c r="M41" s="418"/>
      <c r="N41" s="418"/>
      <c r="O41" s="418"/>
      <c r="P41" s="418"/>
      <c r="Q41" s="425"/>
      <c r="R41" s="425"/>
      <c r="S41" s="433"/>
      <c r="T41" s="418"/>
      <c r="U41" s="418"/>
      <c r="V41" s="418"/>
      <c r="W41" s="418"/>
      <c r="X41" s="418"/>
      <c r="Y41" s="418"/>
      <c r="Z41" s="418"/>
      <c r="AA41" s="418"/>
      <c r="AB41" s="418"/>
      <c r="AC41" s="418"/>
      <c r="AD41" s="418"/>
      <c r="AE41" s="418"/>
      <c r="AF41" s="418"/>
      <c r="AG41" s="418"/>
      <c r="AH41" s="418"/>
      <c r="AI41" s="418"/>
      <c r="AJ41" s="195" t="s">
        <v>80</v>
      </c>
      <c r="AK41" s="418" t="s">
        <v>93</v>
      </c>
      <c r="AL41" s="418"/>
      <c r="AM41" s="418"/>
      <c r="AN41" s="429"/>
    </row>
    <row r="42" spans="1:40" x14ac:dyDescent="0.15">
      <c r="A42" s="415"/>
      <c r="B42" s="418"/>
      <c r="C42" s="418"/>
      <c r="D42" s="418"/>
      <c r="E42" s="418"/>
      <c r="F42" s="418"/>
      <c r="G42" s="418"/>
      <c r="H42" s="418"/>
      <c r="I42" s="418"/>
      <c r="J42" s="418"/>
      <c r="K42" s="418"/>
      <c r="L42" s="418"/>
      <c r="M42" s="418"/>
      <c r="N42" s="418"/>
      <c r="O42" s="418"/>
      <c r="P42" s="418"/>
      <c r="Q42" s="425"/>
      <c r="R42" s="425"/>
      <c r="S42" s="433"/>
      <c r="T42" s="418"/>
      <c r="U42" s="418"/>
      <c r="V42" s="418"/>
      <c r="W42" s="418"/>
      <c r="X42" s="418"/>
      <c r="Y42" s="418"/>
      <c r="Z42" s="418"/>
      <c r="AA42" s="418"/>
      <c r="AB42" s="418"/>
      <c r="AC42" s="418"/>
      <c r="AD42" s="418"/>
      <c r="AE42" s="418"/>
      <c r="AF42" s="418"/>
      <c r="AG42" s="418"/>
      <c r="AH42" s="418"/>
      <c r="AI42" s="418"/>
      <c r="AJ42" s="195" t="s">
        <v>85</v>
      </c>
      <c r="AK42" s="418"/>
      <c r="AL42" s="418"/>
      <c r="AM42" s="418"/>
      <c r="AN42" s="429"/>
    </row>
    <row r="43" spans="1:40" x14ac:dyDescent="0.15">
      <c r="A43" s="416"/>
      <c r="B43" s="419"/>
      <c r="C43" s="419"/>
      <c r="D43" s="419"/>
      <c r="E43" s="419"/>
      <c r="F43" s="419"/>
      <c r="G43" s="419"/>
      <c r="H43" s="419"/>
      <c r="I43" s="419"/>
      <c r="J43" s="419"/>
      <c r="K43" s="419"/>
      <c r="L43" s="419"/>
      <c r="M43" s="419"/>
      <c r="N43" s="419"/>
      <c r="O43" s="419"/>
      <c r="P43" s="419"/>
      <c r="Q43" s="426"/>
      <c r="R43" s="426"/>
      <c r="S43" s="434"/>
      <c r="T43" s="419"/>
      <c r="U43" s="419"/>
      <c r="V43" s="419"/>
      <c r="W43" s="419"/>
      <c r="X43" s="419"/>
      <c r="Y43" s="419"/>
      <c r="Z43" s="419"/>
      <c r="AA43" s="419"/>
      <c r="AB43" s="419"/>
      <c r="AC43" s="419"/>
      <c r="AD43" s="419"/>
      <c r="AE43" s="419"/>
      <c r="AF43" s="419"/>
      <c r="AG43" s="419"/>
      <c r="AH43" s="419"/>
      <c r="AI43" s="419"/>
      <c r="AJ43" s="195" t="s">
        <v>93</v>
      </c>
      <c r="AK43" s="419"/>
      <c r="AL43" s="419"/>
      <c r="AM43" s="419"/>
      <c r="AN43" s="430"/>
    </row>
    <row r="44" spans="1:40" ht="15" customHeight="1" x14ac:dyDescent="0.15">
      <c r="A44" s="46" t="s">
        <v>15</v>
      </c>
      <c r="B44" s="207">
        <f t="shared" ref="B44:B61" si="1">C44+Q44+R44+S44+Y44+AE44+AJ44+AK44+AL44+AM44+AN44</f>
        <v>5680.8499999999958</v>
      </c>
      <c r="C44" s="207">
        <v>2954.7799999999988</v>
      </c>
      <c r="D44" s="207">
        <v>0</v>
      </c>
      <c r="E44" s="207">
        <v>113.03</v>
      </c>
      <c r="F44" s="207">
        <v>0</v>
      </c>
      <c r="G44" s="207">
        <v>0</v>
      </c>
      <c r="H44" s="207">
        <v>0</v>
      </c>
      <c r="I44" s="207">
        <v>0</v>
      </c>
      <c r="J44" s="207">
        <v>0.22</v>
      </c>
      <c r="K44" s="207">
        <v>5.48</v>
      </c>
      <c r="L44" s="207">
        <v>0</v>
      </c>
      <c r="M44" s="207">
        <v>0</v>
      </c>
      <c r="N44" s="207">
        <v>1.17</v>
      </c>
      <c r="O44" s="207">
        <v>2820.6899999999987</v>
      </c>
      <c r="P44" s="207">
        <v>14.190000000000001</v>
      </c>
      <c r="Q44" s="208">
        <v>0</v>
      </c>
      <c r="R44" s="208">
        <v>124.69999999999999</v>
      </c>
      <c r="S44" s="209">
        <v>1928.1399999999967</v>
      </c>
      <c r="T44" s="207">
        <v>0</v>
      </c>
      <c r="U44" s="207">
        <v>50.499999999999993</v>
      </c>
      <c r="V44" s="207">
        <v>4.7800000000000011</v>
      </c>
      <c r="W44" s="207">
        <v>1872.8599999999967</v>
      </c>
      <c r="X44" s="207">
        <v>0</v>
      </c>
      <c r="Y44" s="207">
        <v>0</v>
      </c>
      <c r="Z44" s="207">
        <v>0</v>
      </c>
      <c r="AA44" s="207">
        <v>0</v>
      </c>
      <c r="AB44" s="207">
        <v>0</v>
      </c>
      <c r="AC44" s="207">
        <v>0</v>
      </c>
      <c r="AD44" s="207">
        <v>0</v>
      </c>
      <c r="AE44" s="207">
        <v>581.70999999999992</v>
      </c>
      <c r="AF44" s="207">
        <v>15.25</v>
      </c>
      <c r="AG44" s="207">
        <v>46.430000000000007</v>
      </c>
      <c r="AH44" s="207">
        <v>518.35</v>
      </c>
      <c r="AI44" s="207">
        <v>1.68</v>
      </c>
      <c r="AJ44" s="207">
        <v>0</v>
      </c>
      <c r="AK44" s="207">
        <v>0</v>
      </c>
      <c r="AL44" s="207">
        <v>85.460000000000022</v>
      </c>
      <c r="AM44" s="207">
        <v>6.0600000000000014</v>
      </c>
      <c r="AN44" s="210">
        <v>0</v>
      </c>
    </row>
    <row r="45" spans="1:40" ht="15" customHeight="1" x14ac:dyDescent="0.15">
      <c r="A45" s="270"/>
      <c r="B45" s="211">
        <f t="shared" si="1"/>
        <v>25152.870000000003</v>
      </c>
      <c r="C45" s="211">
        <v>23297.300000000003</v>
      </c>
      <c r="D45" s="211">
        <v>16188.510000000009</v>
      </c>
      <c r="E45" s="211">
        <v>4783.2199999999984</v>
      </c>
      <c r="F45" s="211">
        <v>62.139999999999979</v>
      </c>
      <c r="G45" s="211">
        <v>1391.1499999999992</v>
      </c>
      <c r="H45" s="211">
        <v>180.32999999999987</v>
      </c>
      <c r="I45" s="211">
        <v>5.24</v>
      </c>
      <c r="J45" s="211">
        <v>625.25</v>
      </c>
      <c r="K45" s="211">
        <v>0</v>
      </c>
      <c r="L45" s="211">
        <v>0.55000000000000004</v>
      </c>
      <c r="M45" s="211">
        <v>9.66</v>
      </c>
      <c r="N45" s="211">
        <v>0</v>
      </c>
      <c r="O45" s="211">
        <v>46.78</v>
      </c>
      <c r="P45" s="211">
        <v>4.47</v>
      </c>
      <c r="Q45" s="212">
        <v>0</v>
      </c>
      <c r="R45" s="212">
        <v>125.86999999999999</v>
      </c>
      <c r="S45" s="213">
        <v>1148.17</v>
      </c>
      <c r="T45" s="211">
        <v>0</v>
      </c>
      <c r="U45" s="211">
        <v>6.37</v>
      </c>
      <c r="V45" s="211">
        <v>218.71</v>
      </c>
      <c r="W45" s="211">
        <v>921.74000000000012</v>
      </c>
      <c r="X45" s="211">
        <v>1.35</v>
      </c>
      <c r="Y45" s="211">
        <v>0</v>
      </c>
      <c r="Z45" s="211">
        <v>0</v>
      </c>
      <c r="AA45" s="211">
        <v>0</v>
      </c>
      <c r="AB45" s="211">
        <v>0</v>
      </c>
      <c r="AC45" s="211">
        <v>0</v>
      </c>
      <c r="AD45" s="211">
        <v>0</v>
      </c>
      <c r="AE45" s="211">
        <v>339.8900000000001</v>
      </c>
      <c r="AF45" s="211">
        <v>0</v>
      </c>
      <c r="AG45" s="211">
        <v>8.5</v>
      </c>
      <c r="AH45" s="211">
        <v>322.31000000000012</v>
      </c>
      <c r="AI45" s="211">
        <v>9.0800000000000018</v>
      </c>
      <c r="AJ45" s="211">
        <v>0</v>
      </c>
      <c r="AK45" s="211">
        <v>0</v>
      </c>
      <c r="AL45" s="211">
        <v>234.41999999999996</v>
      </c>
      <c r="AM45" s="211">
        <v>7.2200000000000006</v>
      </c>
      <c r="AN45" s="214">
        <v>0</v>
      </c>
    </row>
    <row r="46" spans="1:40" ht="15" customHeight="1" x14ac:dyDescent="0.15">
      <c r="A46" s="46" t="s">
        <v>500</v>
      </c>
      <c r="B46" s="207">
        <f t="shared" si="1"/>
        <v>3440.3199999999965</v>
      </c>
      <c r="C46" s="207">
        <v>919.68</v>
      </c>
      <c r="D46" s="207">
        <v>0</v>
      </c>
      <c r="E46" s="207">
        <v>48.659999999999989</v>
      </c>
      <c r="F46" s="207">
        <v>0</v>
      </c>
      <c r="G46" s="207">
        <v>0</v>
      </c>
      <c r="H46" s="207">
        <v>0</v>
      </c>
      <c r="I46" s="207">
        <v>0</v>
      </c>
      <c r="J46" s="207">
        <v>0.22</v>
      </c>
      <c r="K46" s="207">
        <v>5.48</v>
      </c>
      <c r="L46" s="207">
        <v>0</v>
      </c>
      <c r="M46" s="207">
        <v>0</v>
      </c>
      <c r="N46" s="207">
        <v>0</v>
      </c>
      <c r="O46" s="207">
        <v>851.12999999999988</v>
      </c>
      <c r="P46" s="207">
        <v>14.190000000000001</v>
      </c>
      <c r="Q46" s="208">
        <v>0</v>
      </c>
      <c r="R46" s="208">
        <v>27.959999999999987</v>
      </c>
      <c r="S46" s="209">
        <v>1860.7099999999966</v>
      </c>
      <c r="T46" s="207">
        <v>0</v>
      </c>
      <c r="U46" s="207">
        <v>50.499999999999993</v>
      </c>
      <c r="V46" s="207">
        <v>0</v>
      </c>
      <c r="W46" s="207">
        <v>1810.2099999999966</v>
      </c>
      <c r="X46" s="207">
        <v>0</v>
      </c>
      <c r="Y46" s="207">
        <v>0</v>
      </c>
      <c r="Z46" s="207">
        <v>0</v>
      </c>
      <c r="AA46" s="207">
        <v>0</v>
      </c>
      <c r="AB46" s="207">
        <v>0</v>
      </c>
      <c r="AC46" s="207">
        <v>0</v>
      </c>
      <c r="AD46" s="207">
        <v>0</v>
      </c>
      <c r="AE46" s="207">
        <v>581.70999999999992</v>
      </c>
      <c r="AF46" s="207">
        <v>15.25</v>
      </c>
      <c r="AG46" s="207">
        <v>46.430000000000007</v>
      </c>
      <c r="AH46" s="207">
        <v>518.35</v>
      </c>
      <c r="AI46" s="207">
        <v>1.68</v>
      </c>
      <c r="AJ46" s="207">
        <v>0</v>
      </c>
      <c r="AK46" s="207">
        <v>0</v>
      </c>
      <c r="AL46" s="207">
        <v>44.2</v>
      </c>
      <c r="AM46" s="207">
        <v>6.0600000000000014</v>
      </c>
      <c r="AN46" s="210">
        <v>0</v>
      </c>
    </row>
    <row r="47" spans="1:40" ht="15" customHeight="1" x14ac:dyDescent="0.15">
      <c r="A47" s="270" t="s">
        <v>475</v>
      </c>
      <c r="B47" s="211">
        <f t="shared" si="1"/>
        <v>14008.419999999995</v>
      </c>
      <c r="C47" s="211">
        <v>13139.929999999997</v>
      </c>
      <c r="D47" s="211">
        <v>11069.359999999999</v>
      </c>
      <c r="E47" s="211">
        <v>1564.3899999999999</v>
      </c>
      <c r="F47" s="211">
        <v>53.559999999999981</v>
      </c>
      <c r="G47" s="211">
        <v>34.779999999999994</v>
      </c>
      <c r="H47" s="211">
        <v>0</v>
      </c>
      <c r="I47" s="211">
        <v>0</v>
      </c>
      <c r="J47" s="211">
        <v>370.35</v>
      </c>
      <c r="K47" s="211">
        <v>0</v>
      </c>
      <c r="L47" s="211">
        <v>0</v>
      </c>
      <c r="M47" s="211">
        <v>4.4600000000000009</v>
      </c>
      <c r="N47" s="211">
        <v>0</v>
      </c>
      <c r="O47" s="211">
        <v>38.56</v>
      </c>
      <c r="P47" s="211">
        <v>4.47</v>
      </c>
      <c r="Q47" s="212">
        <v>0</v>
      </c>
      <c r="R47" s="212">
        <v>59.39</v>
      </c>
      <c r="S47" s="213">
        <v>236.99</v>
      </c>
      <c r="T47" s="211">
        <v>0</v>
      </c>
      <c r="U47" s="211">
        <v>6.37</v>
      </c>
      <c r="V47" s="211">
        <v>35.44</v>
      </c>
      <c r="W47" s="211">
        <v>193.83</v>
      </c>
      <c r="X47" s="211">
        <v>1.35</v>
      </c>
      <c r="Y47" s="211">
        <v>0</v>
      </c>
      <c r="Z47" s="211">
        <v>0</v>
      </c>
      <c r="AA47" s="211">
        <v>0</v>
      </c>
      <c r="AB47" s="211">
        <v>0</v>
      </c>
      <c r="AC47" s="211">
        <v>0</v>
      </c>
      <c r="AD47" s="211">
        <v>0</v>
      </c>
      <c r="AE47" s="211">
        <v>339.8900000000001</v>
      </c>
      <c r="AF47" s="211">
        <v>0</v>
      </c>
      <c r="AG47" s="211">
        <v>8.5</v>
      </c>
      <c r="AH47" s="211">
        <v>322.31000000000012</v>
      </c>
      <c r="AI47" s="211">
        <v>9.0800000000000018</v>
      </c>
      <c r="AJ47" s="211">
        <v>0</v>
      </c>
      <c r="AK47" s="211">
        <v>0</v>
      </c>
      <c r="AL47" s="211">
        <v>225.55999999999995</v>
      </c>
      <c r="AM47" s="211">
        <v>6.66</v>
      </c>
      <c r="AN47" s="214">
        <v>0</v>
      </c>
    </row>
    <row r="48" spans="1:40" ht="15" customHeight="1" x14ac:dyDescent="0.15">
      <c r="A48" s="46" t="s">
        <v>197</v>
      </c>
      <c r="B48" s="207">
        <f t="shared" si="1"/>
        <v>126.32</v>
      </c>
      <c r="C48" s="207">
        <v>82.11999999999999</v>
      </c>
      <c r="D48" s="207">
        <v>0</v>
      </c>
      <c r="E48" s="207">
        <v>0</v>
      </c>
      <c r="F48" s="207">
        <v>0</v>
      </c>
      <c r="G48" s="207">
        <v>0</v>
      </c>
      <c r="H48" s="207">
        <v>0</v>
      </c>
      <c r="I48" s="207">
        <v>0</v>
      </c>
      <c r="J48" s="207">
        <v>0</v>
      </c>
      <c r="K48" s="207">
        <v>0</v>
      </c>
      <c r="L48" s="207">
        <v>0</v>
      </c>
      <c r="M48" s="207">
        <v>0</v>
      </c>
      <c r="N48" s="207">
        <v>0</v>
      </c>
      <c r="O48" s="207">
        <v>82.11999999999999</v>
      </c>
      <c r="P48" s="207">
        <v>0</v>
      </c>
      <c r="Q48" s="208">
        <v>0</v>
      </c>
      <c r="R48" s="208">
        <v>0</v>
      </c>
      <c r="S48" s="209">
        <v>0</v>
      </c>
      <c r="T48" s="207">
        <v>0</v>
      </c>
      <c r="U48" s="207">
        <v>0</v>
      </c>
      <c r="V48" s="207">
        <v>0</v>
      </c>
      <c r="W48" s="207">
        <v>0</v>
      </c>
      <c r="X48" s="207">
        <v>0</v>
      </c>
      <c r="Y48" s="207">
        <v>0</v>
      </c>
      <c r="Z48" s="207">
        <v>0</v>
      </c>
      <c r="AA48" s="207">
        <v>0</v>
      </c>
      <c r="AB48" s="207">
        <v>0</v>
      </c>
      <c r="AC48" s="207">
        <v>0</v>
      </c>
      <c r="AD48" s="207">
        <v>0</v>
      </c>
      <c r="AE48" s="207">
        <v>0</v>
      </c>
      <c r="AF48" s="207">
        <v>0</v>
      </c>
      <c r="AG48" s="207">
        <v>0</v>
      </c>
      <c r="AH48" s="207">
        <v>0</v>
      </c>
      <c r="AI48" s="207">
        <v>0</v>
      </c>
      <c r="AJ48" s="207">
        <v>0</v>
      </c>
      <c r="AK48" s="207">
        <v>0</v>
      </c>
      <c r="AL48" s="207">
        <v>44.2</v>
      </c>
      <c r="AM48" s="207">
        <v>0</v>
      </c>
      <c r="AN48" s="210">
        <v>0</v>
      </c>
    </row>
    <row r="49" spans="1:40" ht="15" customHeight="1" x14ac:dyDescent="0.15">
      <c r="A49" s="270"/>
      <c r="B49" s="211">
        <f t="shared" si="1"/>
        <v>1113.4699999999998</v>
      </c>
      <c r="C49" s="211">
        <v>838.19999999999982</v>
      </c>
      <c r="D49" s="211">
        <v>643.32999999999981</v>
      </c>
      <c r="E49" s="211">
        <v>159.88000000000002</v>
      </c>
      <c r="F49" s="211">
        <v>0.21</v>
      </c>
      <c r="G49" s="211">
        <v>34.779999999999994</v>
      </c>
      <c r="H49" s="211">
        <v>0</v>
      </c>
      <c r="I49" s="211">
        <v>0</v>
      </c>
      <c r="J49" s="211">
        <v>0</v>
      </c>
      <c r="K49" s="211">
        <v>0</v>
      </c>
      <c r="L49" s="211">
        <v>0</v>
      </c>
      <c r="M49" s="211">
        <v>0</v>
      </c>
      <c r="N49" s="211">
        <v>0</v>
      </c>
      <c r="O49" s="211">
        <v>0</v>
      </c>
      <c r="P49" s="211">
        <v>0</v>
      </c>
      <c r="Q49" s="212">
        <v>0</v>
      </c>
      <c r="R49" s="212">
        <v>2.82</v>
      </c>
      <c r="S49" s="213">
        <v>46.889999999999993</v>
      </c>
      <c r="T49" s="211">
        <v>0</v>
      </c>
      <c r="U49" s="211">
        <v>6.37</v>
      </c>
      <c r="V49" s="211">
        <v>35.44</v>
      </c>
      <c r="W49" s="211">
        <v>3.7300000000000004</v>
      </c>
      <c r="X49" s="211">
        <v>1.35</v>
      </c>
      <c r="Y49" s="211">
        <v>0</v>
      </c>
      <c r="Z49" s="211">
        <v>0</v>
      </c>
      <c r="AA49" s="211">
        <v>0</v>
      </c>
      <c r="AB49" s="211">
        <v>0</v>
      </c>
      <c r="AC49" s="211">
        <v>0</v>
      </c>
      <c r="AD49" s="211">
        <v>0</v>
      </c>
      <c r="AE49" s="211">
        <v>0</v>
      </c>
      <c r="AF49" s="211">
        <v>0</v>
      </c>
      <c r="AG49" s="211">
        <v>0</v>
      </c>
      <c r="AH49" s="211">
        <v>0</v>
      </c>
      <c r="AI49" s="211">
        <v>0</v>
      </c>
      <c r="AJ49" s="211">
        <v>0</v>
      </c>
      <c r="AK49" s="211">
        <v>0</v>
      </c>
      <c r="AL49" s="211">
        <v>225.55999999999995</v>
      </c>
      <c r="AM49" s="211">
        <v>0</v>
      </c>
      <c r="AN49" s="214">
        <v>0</v>
      </c>
    </row>
    <row r="50" spans="1:40" ht="15" customHeight="1" x14ac:dyDescent="0.15">
      <c r="A50" s="46" t="s">
        <v>204</v>
      </c>
      <c r="B50" s="207">
        <f t="shared" si="1"/>
        <v>356.10000000000008</v>
      </c>
      <c r="C50" s="207">
        <v>72.38</v>
      </c>
      <c r="D50" s="207">
        <v>0</v>
      </c>
      <c r="E50" s="207">
        <v>0</v>
      </c>
      <c r="F50" s="207">
        <v>0</v>
      </c>
      <c r="G50" s="207">
        <v>0</v>
      </c>
      <c r="H50" s="207">
        <v>0</v>
      </c>
      <c r="I50" s="207">
        <v>0</v>
      </c>
      <c r="J50" s="207">
        <v>0.22</v>
      </c>
      <c r="K50" s="207">
        <v>0</v>
      </c>
      <c r="L50" s="207">
        <v>0</v>
      </c>
      <c r="M50" s="207">
        <v>0</v>
      </c>
      <c r="N50" s="207">
        <v>0</v>
      </c>
      <c r="O50" s="207">
        <v>57.97</v>
      </c>
      <c r="P50" s="207">
        <v>14.190000000000001</v>
      </c>
      <c r="Q50" s="208">
        <v>0</v>
      </c>
      <c r="R50" s="208">
        <v>0</v>
      </c>
      <c r="S50" s="209">
        <v>0</v>
      </c>
      <c r="T50" s="207">
        <v>0</v>
      </c>
      <c r="U50" s="207">
        <v>0</v>
      </c>
      <c r="V50" s="207">
        <v>0</v>
      </c>
      <c r="W50" s="207">
        <v>0</v>
      </c>
      <c r="X50" s="207">
        <v>0</v>
      </c>
      <c r="Y50" s="207">
        <v>0</v>
      </c>
      <c r="Z50" s="207">
        <v>0</v>
      </c>
      <c r="AA50" s="207">
        <v>0</v>
      </c>
      <c r="AB50" s="207">
        <v>0</v>
      </c>
      <c r="AC50" s="207">
        <v>0</v>
      </c>
      <c r="AD50" s="207">
        <v>0</v>
      </c>
      <c r="AE50" s="207">
        <v>283.72000000000008</v>
      </c>
      <c r="AF50" s="207">
        <v>9.4499999999999993</v>
      </c>
      <c r="AG50" s="207">
        <v>46.430000000000007</v>
      </c>
      <c r="AH50" s="207">
        <v>227.84000000000009</v>
      </c>
      <c r="AI50" s="207">
        <v>0</v>
      </c>
      <c r="AJ50" s="207">
        <v>0</v>
      </c>
      <c r="AK50" s="207">
        <v>0</v>
      </c>
      <c r="AL50" s="207">
        <v>0</v>
      </c>
      <c r="AM50" s="207">
        <v>0</v>
      </c>
      <c r="AN50" s="210">
        <v>0</v>
      </c>
    </row>
    <row r="51" spans="1:40" ht="15" customHeight="1" x14ac:dyDescent="0.15">
      <c r="A51" s="270"/>
      <c r="B51" s="211">
        <f t="shared" si="1"/>
        <v>1982.1199999999976</v>
      </c>
      <c r="C51" s="211">
        <v>1864.8599999999976</v>
      </c>
      <c r="D51" s="211">
        <v>1298.3099999999974</v>
      </c>
      <c r="E51" s="211">
        <v>436.71</v>
      </c>
      <c r="F51" s="211">
        <v>8.39</v>
      </c>
      <c r="G51" s="211">
        <v>0</v>
      </c>
      <c r="H51" s="211">
        <v>0</v>
      </c>
      <c r="I51" s="211">
        <v>0</v>
      </c>
      <c r="J51" s="211">
        <v>110.3</v>
      </c>
      <c r="K51" s="211">
        <v>0</v>
      </c>
      <c r="L51" s="211">
        <v>0</v>
      </c>
      <c r="M51" s="211">
        <v>0</v>
      </c>
      <c r="N51" s="211">
        <v>0</v>
      </c>
      <c r="O51" s="211">
        <v>6.68</v>
      </c>
      <c r="P51" s="211">
        <v>4.47</v>
      </c>
      <c r="Q51" s="212">
        <v>0</v>
      </c>
      <c r="R51" s="212">
        <v>5.5000000000000009</v>
      </c>
      <c r="S51" s="213">
        <v>0</v>
      </c>
      <c r="T51" s="211">
        <v>0</v>
      </c>
      <c r="U51" s="211">
        <v>0</v>
      </c>
      <c r="V51" s="211">
        <v>0</v>
      </c>
      <c r="W51" s="211">
        <v>0</v>
      </c>
      <c r="X51" s="211">
        <v>0</v>
      </c>
      <c r="Y51" s="211">
        <v>0</v>
      </c>
      <c r="Z51" s="211">
        <v>0</v>
      </c>
      <c r="AA51" s="211">
        <v>0</v>
      </c>
      <c r="AB51" s="211">
        <v>0</v>
      </c>
      <c r="AC51" s="211">
        <v>0</v>
      </c>
      <c r="AD51" s="211">
        <v>0</v>
      </c>
      <c r="AE51" s="211">
        <v>110.95000000000002</v>
      </c>
      <c r="AF51" s="211">
        <v>0</v>
      </c>
      <c r="AG51" s="211">
        <v>5.580000000000001</v>
      </c>
      <c r="AH51" s="211">
        <v>104.18000000000002</v>
      </c>
      <c r="AI51" s="211">
        <v>1.19</v>
      </c>
      <c r="AJ51" s="211">
        <v>0</v>
      </c>
      <c r="AK51" s="211">
        <v>0</v>
      </c>
      <c r="AL51" s="211">
        <v>0</v>
      </c>
      <c r="AM51" s="211">
        <v>0.80999999999999994</v>
      </c>
      <c r="AN51" s="214">
        <v>0</v>
      </c>
    </row>
    <row r="52" spans="1:40" ht="15" customHeight="1" x14ac:dyDescent="0.15">
      <c r="A52" s="46" t="s">
        <v>198</v>
      </c>
      <c r="B52" s="207">
        <f t="shared" si="1"/>
        <v>21.669999999999998</v>
      </c>
      <c r="C52" s="207">
        <v>21.669999999999998</v>
      </c>
      <c r="D52" s="207">
        <v>0</v>
      </c>
      <c r="E52" s="207">
        <v>0</v>
      </c>
      <c r="F52" s="207">
        <v>0</v>
      </c>
      <c r="G52" s="207">
        <v>0</v>
      </c>
      <c r="H52" s="207">
        <v>0</v>
      </c>
      <c r="I52" s="207">
        <v>0</v>
      </c>
      <c r="J52" s="207">
        <v>0</v>
      </c>
      <c r="K52" s="207">
        <v>0</v>
      </c>
      <c r="L52" s="207">
        <v>0</v>
      </c>
      <c r="M52" s="207">
        <v>0</v>
      </c>
      <c r="N52" s="207">
        <v>0</v>
      </c>
      <c r="O52" s="207">
        <v>21.669999999999998</v>
      </c>
      <c r="P52" s="207">
        <v>0</v>
      </c>
      <c r="Q52" s="208">
        <v>0</v>
      </c>
      <c r="R52" s="208">
        <v>0</v>
      </c>
      <c r="S52" s="209">
        <v>0</v>
      </c>
      <c r="T52" s="207">
        <v>0</v>
      </c>
      <c r="U52" s="207">
        <v>0</v>
      </c>
      <c r="V52" s="207">
        <v>0</v>
      </c>
      <c r="W52" s="207">
        <v>0</v>
      </c>
      <c r="X52" s="207">
        <v>0</v>
      </c>
      <c r="Y52" s="207">
        <v>0</v>
      </c>
      <c r="Z52" s="207">
        <v>0</v>
      </c>
      <c r="AA52" s="207">
        <v>0</v>
      </c>
      <c r="AB52" s="207">
        <v>0</v>
      </c>
      <c r="AC52" s="207">
        <v>0</v>
      </c>
      <c r="AD52" s="207">
        <v>0</v>
      </c>
      <c r="AE52" s="207">
        <v>0</v>
      </c>
      <c r="AF52" s="207">
        <v>0</v>
      </c>
      <c r="AG52" s="207">
        <v>0</v>
      </c>
      <c r="AH52" s="207">
        <v>0</v>
      </c>
      <c r="AI52" s="207">
        <v>0</v>
      </c>
      <c r="AJ52" s="207">
        <v>0</v>
      </c>
      <c r="AK52" s="207">
        <v>0</v>
      </c>
      <c r="AL52" s="207">
        <v>0</v>
      </c>
      <c r="AM52" s="207">
        <v>0</v>
      </c>
      <c r="AN52" s="210">
        <v>0</v>
      </c>
    </row>
    <row r="53" spans="1:40" ht="15" customHeight="1" x14ac:dyDescent="0.15">
      <c r="A53" s="270"/>
      <c r="B53" s="211">
        <f t="shared" si="1"/>
        <v>833.23999999999955</v>
      </c>
      <c r="C53" s="211">
        <v>830.68999999999949</v>
      </c>
      <c r="D53" s="211">
        <v>687.59999999999957</v>
      </c>
      <c r="E53" s="211">
        <v>112.59999999999995</v>
      </c>
      <c r="F53" s="211">
        <v>8.8200000000000021</v>
      </c>
      <c r="G53" s="211">
        <v>0</v>
      </c>
      <c r="H53" s="211">
        <v>0</v>
      </c>
      <c r="I53" s="211">
        <v>0</v>
      </c>
      <c r="J53" s="211">
        <v>21.669999999999998</v>
      </c>
      <c r="K53" s="211">
        <v>0</v>
      </c>
      <c r="L53" s="211">
        <v>0</v>
      </c>
      <c r="M53" s="211">
        <v>0</v>
      </c>
      <c r="N53" s="211">
        <v>0</v>
      </c>
      <c r="O53" s="211">
        <v>0</v>
      </c>
      <c r="P53" s="211">
        <v>0</v>
      </c>
      <c r="Q53" s="212">
        <v>0</v>
      </c>
      <c r="R53" s="212">
        <v>2.2100000000000004</v>
      </c>
      <c r="S53" s="213">
        <v>0</v>
      </c>
      <c r="T53" s="211">
        <v>0</v>
      </c>
      <c r="U53" s="211">
        <v>0</v>
      </c>
      <c r="V53" s="211">
        <v>0</v>
      </c>
      <c r="W53" s="211">
        <v>0</v>
      </c>
      <c r="X53" s="211">
        <v>0</v>
      </c>
      <c r="Y53" s="211">
        <v>0</v>
      </c>
      <c r="Z53" s="211">
        <v>0</v>
      </c>
      <c r="AA53" s="211">
        <v>0</v>
      </c>
      <c r="AB53" s="211">
        <v>0</v>
      </c>
      <c r="AC53" s="211">
        <v>0</v>
      </c>
      <c r="AD53" s="211">
        <v>0</v>
      </c>
      <c r="AE53" s="211">
        <v>0</v>
      </c>
      <c r="AF53" s="211">
        <v>0</v>
      </c>
      <c r="AG53" s="211">
        <v>0</v>
      </c>
      <c r="AH53" s="211">
        <v>0</v>
      </c>
      <c r="AI53" s="211">
        <v>0</v>
      </c>
      <c r="AJ53" s="211">
        <v>0</v>
      </c>
      <c r="AK53" s="211">
        <v>0</v>
      </c>
      <c r="AL53" s="211">
        <v>0</v>
      </c>
      <c r="AM53" s="211">
        <v>0.33999999999999997</v>
      </c>
      <c r="AN53" s="214">
        <v>0</v>
      </c>
    </row>
    <row r="54" spans="1:40" ht="15" customHeight="1" x14ac:dyDescent="0.15">
      <c r="A54" s="46" t="s">
        <v>199</v>
      </c>
      <c r="B54" s="207">
        <f t="shared" si="1"/>
        <v>415.93999999999983</v>
      </c>
      <c r="C54" s="207">
        <v>415.93999999999983</v>
      </c>
      <c r="D54" s="207">
        <v>0</v>
      </c>
      <c r="E54" s="207">
        <v>48.659999999999989</v>
      </c>
      <c r="F54" s="207">
        <v>0</v>
      </c>
      <c r="G54" s="207">
        <v>0</v>
      </c>
      <c r="H54" s="207">
        <v>0</v>
      </c>
      <c r="I54" s="207">
        <v>0</v>
      </c>
      <c r="J54" s="207">
        <v>0</v>
      </c>
      <c r="K54" s="207">
        <v>0</v>
      </c>
      <c r="L54" s="207">
        <v>0</v>
      </c>
      <c r="M54" s="207">
        <v>0</v>
      </c>
      <c r="N54" s="207">
        <v>0</v>
      </c>
      <c r="O54" s="207">
        <v>367.27999999999986</v>
      </c>
      <c r="P54" s="207">
        <v>0</v>
      </c>
      <c r="Q54" s="208">
        <v>0</v>
      </c>
      <c r="R54" s="208">
        <v>0</v>
      </c>
      <c r="S54" s="209">
        <v>0</v>
      </c>
      <c r="T54" s="207">
        <v>0</v>
      </c>
      <c r="U54" s="207">
        <v>0</v>
      </c>
      <c r="V54" s="207">
        <v>0</v>
      </c>
      <c r="W54" s="207">
        <v>0</v>
      </c>
      <c r="X54" s="207">
        <v>0</v>
      </c>
      <c r="Y54" s="207">
        <v>0</v>
      </c>
      <c r="Z54" s="207">
        <v>0</v>
      </c>
      <c r="AA54" s="207">
        <v>0</v>
      </c>
      <c r="AB54" s="207">
        <v>0</v>
      </c>
      <c r="AC54" s="207">
        <v>0</v>
      </c>
      <c r="AD54" s="207">
        <v>0</v>
      </c>
      <c r="AE54" s="207">
        <v>0</v>
      </c>
      <c r="AF54" s="207">
        <v>0</v>
      </c>
      <c r="AG54" s="207">
        <v>0</v>
      </c>
      <c r="AH54" s="207">
        <v>0</v>
      </c>
      <c r="AI54" s="207">
        <v>0</v>
      </c>
      <c r="AJ54" s="207">
        <v>0</v>
      </c>
      <c r="AK54" s="207">
        <v>0</v>
      </c>
      <c r="AL54" s="207">
        <v>0</v>
      </c>
      <c r="AM54" s="207">
        <v>0</v>
      </c>
      <c r="AN54" s="210">
        <v>0</v>
      </c>
    </row>
    <row r="55" spans="1:40" ht="15" customHeight="1" x14ac:dyDescent="0.15">
      <c r="A55" s="270"/>
      <c r="B55" s="211">
        <f t="shared" si="1"/>
        <v>2183.8700000000013</v>
      </c>
      <c r="C55" s="211">
        <v>2154.4500000000012</v>
      </c>
      <c r="D55" s="211">
        <v>1910.3600000000008</v>
      </c>
      <c r="E55" s="211">
        <v>215.4800000000001</v>
      </c>
      <c r="F55" s="211">
        <v>9.08</v>
      </c>
      <c r="G55" s="211">
        <v>0</v>
      </c>
      <c r="H55" s="211">
        <v>0</v>
      </c>
      <c r="I55" s="211">
        <v>0</v>
      </c>
      <c r="J55" s="211">
        <v>0</v>
      </c>
      <c r="K55" s="211">
        <v>0</v>
      </c>
      <c r="L55" s="211">
        <v>0</v>
      </c>
      <c r="M55" s="211">
        <v>0</v>
      </c>
      <c r="N55" s="211">
        <v>0</v>
      </c>
      <c r="O55" s="211">
        <v>19.53</v>
      </c>
      <c r="P55" s="211">
        <v>0</v>
      </c>
      <c r="Q55" s="212">
        <v>0</v>
      </c>
      <c r="R55" s="212">
        <v>26.529999999999998</v>
      </c>
      <c r="S55" s="213">
        <v>0</v>
      </c>
      <c r="T55" s="211">
        <v>0</v>
      </c>
      <c r="U55" s="211">
        <v>0</v>
      </c>
      <c r="V55" s="211">
        <v>0</v>
      </c>
      <c r="W55" s="211">
        <v>0</v>
      </c>
      <c r="X55" s="211">
        <v>0</v>
      </c>
      <c r="Y55" s="211">
        <v>0</v>
      </c>
      <c r="Z55" s="211">
        <v>0</v>
      </c>
      <c r="AA55" s="211">
        <v>0</v>
      </c>
      <c r="AB55" s="211">
        <v>0</v>
      </c>
      <c r="AC55" s="211">
        <v>0</v>
      </c>
      <c r="AD55" s="211">
        <v>0</v>
      </c>
      <c r="AE55" s="211">
        <v>0</v>
      </c>
      <c r="AF55" s="211">
        <v>0</v>
      </c>
      <c r="AG55" s="211">
        <v>0</v>
      </c>
      <c r="AH55" s="211">
        <v>0</v>
      </c>
      <c r="AI55" s="211">
        <v>0</v>
      </c>
      <c r="AJ55" s="211">
        <v>0</v>
      </c>
      <c r="AK55" s="211">
        <v>0</v>
      </c>
      <c r="AL55" s="211">
        <v>0</v>
      </c>
      <c r="AM55" s="211">
        <v>2.89</v>
      </c>
      <c r="AN55" s="214">
        <v>0</v>
      </c>
    </row>
    <row r="56" spans="1:40" ht="15" customHeight="1" x14ac:dyDescent="0.15">
      <c r="A56" s="46" t="s">
        <v>200</v>
      </c>
      <c r="B56" s="207">
        <f t="shared" si="1"/>
        <v>358.90999999999991</v>
      </c>
      <c r="C56" s="207">
        <v>26.9</v>
      </c>
      <c r="D56" s="207">
        <v>0</v>
      </c>
      <c r="E56" s="207">
        <v>0</v>
      </c>
      <c r="F56" s="207">
        <v>0</v>
      </c>
      <c r="G56" s="207">
        <v>0</v>
      </c>
      <c r="H56" s="207">
        <v>0</v>
      </c>
      <c r="I56" s="207">
        <v>0</v>
      </c>
      <c r="J56" s="207">
        <v>0</v>
      </c>
      <c r="K56" s="207">
        <v>0</v>
      </c>
      <c r="L56" s="207">
        <v>0</v>
      </c>
      <c r="M56" s="207">
        <v>0</v>
      </c>
      <c r="N56" s="207">
        <v>0</v>
      </c>
      <c r="O56" s="207">
        <v>26.9</v>
      </c>
      <c r="P56" s="207">
        <v>0</v>
      </c>
      <c r="Q56" s="208">
        <v>0</v>
      </c>
      <c r="R56" s="208">
        <v>27.959999999999987</v>
      </c>
      <c r="S56" s="209">
        <v>0</v>
      </c>
      <c r="T56" s="207">
        <v>0</v>
      </c>
      <c r="U56" s="207">
        <v>0</v>
      </c>
      <c r="V56" s="207">
        <v>0</v>
      </c>
      <c r="W56" s="207">
        <v>0</v>
      </c>
      <c r="X56" s="207">
        <v>0</v>
      </c>
      <c r="Y56" s="207">
        <v>0</v>
      </c>
      <c r="Z56" s="207">
        <v>0</v>
      </c>
      <c r="AA56" s="207">
        <v>0</v>
      </c>
      <c r="AB56" s="207">
        <v>0</v>
      </c>
      <c r="AC56" s="207">
        <v>0</v>
      </c>
      <c r="AD56" s="207">
        <v>0</v>
      </c>
      <c r="AE56" s="207">
        <v>297.98999999999995</v>
      </c>
      <c r="AF56" s="207">
        <v>5.8000000000000007</v>
      </c>
      <c r="AG56" s="207">
        <v>0</v>
      </c>
      <c r="AH56" s="207">
        <v>290.50999999999993</v>
      </c>
      <c r="AI56" s="207">
        <v>1.68</v>
      </c>
      <c r="AJ56" s="207">
        <v>0</v>
      </c>
      <c r="AK56" s="207">
        <v>0</v>
      </c>
      <c r="AL56" s="207">
        <v>0</v>
      </c>
      <c r="AM56" s="207">
        <v>6.0600000000000014</v>
      </c>
      <c r="AN56" s="210">
        <v>0</v>
      </c>
    </row>
    <row r="57" spans="1:40" ht="15" customHeight="1" x14ac:dyDescent="0.15">
      <c r="A57" s="270"/>
      <c r="B57" s="211">
        <f t="shared" si="1"/>
        <v>1918.5699999999974</v>
      </c>
      <c r="C57" s="211">
        <v>1664.6799999999976</v>
      </c>
      <c r="D57" s="211">
        <v>963.17999999999779</v>
      </c>
      <c r="E57" s="211">
        <v>502.42999999999978</v>
      </c>
      <c r="F57" s="211">
        <v>22.409999999999986</v>
      </c>
      <c r="G57" s="211">
        <v>0</v>
      </c>
      <c r="H57" s="211">
        <v>0</v>
      </c>
      <c r="I57" s="211">
        <v>0</v>
      </c>
      <c r="J57" s="211">
        <v>164.31000000000003</v>
      </c>
      <c r="K57" s="211">
        <v>0</v>
      </c>
      <c r="L57" s="211">
        <v>0</v>
      </c>
      <c r="M57" s="211">
        <v>0</v>
      </c>
      <c r="N57" s="211">
        <v>0</v>
      </c>
      <c r="O57" s="211">
        <v>12.350000000000001</v>
      </c>
      <c r="P57" s="211">
        <v>0</v>
      </c>
      <c r="Q57" s="212">
        <v>0</v>
      </c>
      <c r="R57" s="212">
        <v>22.33</v>
      </c>
      <c r="S57" s="213">
        <v>0</v>
      </c>
      <c r="T57" s="211">
        <v>0</v>
      </c>
      <c r="U57" s="211">
        <v>0</v>
      </c>
      <c r="V57" s="211">
        <v>0</v>
      </c>
      <c r="W57" s="211">
        <v>0</v>
      </c>
      <c r="X57" s="211">
        <v>0</v>
      </c>
      <c r="Y57" s="211">
        <v>0</v>
      </c>
      <c r="Z57" s="211">
        <v>0</v>
      </c>
      <c r="AA57" s="211">
        <v>0</v>
      </c>
      <c r="AB57" s="211">
        <v>0</v>
      </c>
      <c r="AC57" s="211">
        <v>0</v>
      </c>
      <c r="AD57" s="211">
        <v>0</v>
      </c>
      <c r="AE57" s="211">
        <v>228.94000000000011</v>
      </c>
      <c r="AF57" s="211">
        <v>0</v>
      </c>
      <c r="AG57" s="211">
        <v>2.9199999999999986</v>
      </c>
      <c r="AH57" s="211">
        <v>218.13000000000011</v>
      </c>
      <c r="AI57" s="211">
        <v>7.8900000000000015</v>
      </c>
      <c r="AJ57" s="211">
        <v>0</v>
      </c>
      <c r="AK57" s="211">
        <v>0</v>
      </c>
      <c r="AL57" s="211">
        <v>0</v>
      </c>
      <c r="AM57" s="211">
        <v>2.6199999999999997</v>
      </c>
      <c r="AN57" s="214">
        <v>0</v>
      </c>
    </row>
    <row r="58" spans="1:40" ht="15" customHeight="1" x14ac:dyDescent="0.15">
      <c r="A58" s="46" t="s">
        <v>201</v>
      </c>
      <c r="B58" s="207">
        <f t="shared" si="1"/>
        <v>1929.4999999999966</v>
      </c>
      <c r="C58" s="207">
        <v>68.790000000000006</v>
      </c>
      <c r="D58" s="207">
        <v>0</v>
      </c>
      <c r="E58" s="207">
        <v>0</v>
      </c>
      <c r="F58" s="207">
        <v>0</v>
      </c>
      <c r="G58" s="207">
        <v>0</v>
      </c>
      <c r="H58" s="207">
        <v>0</v>
      </c>
      <c r="I58" s="207">
        <v>0</v>
      </c>
      <c r="J58" s="207">
        <v>0</v>
      </c>
      <c r="K58" s="207">
        <v>0</v>
      </c>
      <c r="L58" s="207">
        <v>0</v>
      </c>
      <c r="M58" s="207">
        <v>0</v>
      </c>
      <c r="N58" s="207">
        <v>0</v>
      </c>
      <c r="O58" s="207">
        <v>68.790000000000006</v>
      </c>
      <c r="P58" s="207">
        <v>0</v>
      </c>
      <c r="Q58" s="208">
        <v>0</v>
      </c>
      <c r="R58" s="208">
        <v>0</v>
      </c>
      <c r="S58" s="209">
        <v>1860.7099999999966</v>
      </c>
      <c r="T58" s="207">
        <v>0</v>
      </c>
      <c r="U58" s="207">
        <v>50.499999999999993</v>
      </c>
      <c r="V58" s="207">
        <v>0</v>
      </c>
      <c r="W58" s="207">
        <v>1810.2099999999966</v>
      </c>
      <c r="X58" s="207">
        <v>0</v>
      </c>
      <c r="Y58" s="207">
        <v>0</v>
      </c>
      <c r="Z58" s="207">
        <v>0</v>
      </c>
      <c r="AA58" s="207">
        <v>0</v>
      </c>
      <c r="AB58" s="207">
        <v>0</v>
      </c>
      <c r="AC58" s="207">
        <v>0</v>
      </c>
      <c r="AD58" s="207">
        <v>0</v>
      </c>
      <c r="AE58" s="207">
        <v>0</v>
      </c>
      <c r="AF58" s="207">
        <v>0</v>
      </c>
      <c r="AG58" s="207">
        <v>0</v>
      </c>
      <c r="AH58" s="207">
        <v>0</v>
      </c>
      <c r="AI58" s="207">
        <v>0</v>
      </c>
      <c r="AJ58" s="207">
        <v>0</v>
      </c>
      <c r="AK58" s="207">
        <v>0</v>
      </c>
      <c r="AL58" s="207">
        <v>0</v>
      </c>
      <c r="AM58" s="207">
        <v>0</v>
      </c>
      <c r="AN58" s="210">
        <v>0</v>
      </c>
    </row>
    <row r="59" spans="1:40" ht="15" customHeight="1" x14ac:dyDescent="0.15">
      <c r="A59" s="270"/>
      <c r="B59" s="211">
        <f t="shared" si="1"/>
        <v>2612.5500000000029</v>
      </c>
      <c r="C59" s="211">
        <v>2422.450000000003</v>
      </c>
      <c r="D59" s="211">
        <v>2347.990000000003</v>
      </c>
      <c r="E59" s="211">
        <v>0</v>
      </c>
      <c r="F59" s="211">
        <v>0</v>
      </c>
      <c r="G59" s="211">
        <v>0</v>
      </c>
      <c r="H59" s="211">
        <v>0</v>
      </c>
      <c r="I59" s="211">
        <v>0</v>
      </c>
      <c r="J59" s="211">
        <v>69.999999999999986</v>
      </c>
      <c r="K59" s="211">
        <v>0</v>
      </c>
      <c r="L59" s="211">
        <v>0</v>
      </c>
      <c r="M59" s="211">
        <v>4.4600000000000009</v>
      </c>
      <c r="N59" s="211">
        <v>0</v>
      </c>
      <c r="O59" s="211">
        <v>0</v>
      </c>
      <c r="P59" s="211">
        <v>0</v>
      </c>
      <c r="Q59" s="212">
        <v>0</v>
      </c>
      <c r="R59" s="212">
        <v>0</v>
      </c>
      <c r="S59" s="213">
        <v>190.10000000000002</v>
      </c>
      <c r="T59" s="211">
        <v>0</v>
      </c>
      <c r="U59" s="211">
        <v>0</v>
      </c>
      <c r="V59" s="211">
        <v>0</v>
      </c>
      <c r="W59" s="211">
        <v>190.10000000000002</v>
      </c>
      <c r="X59" s="211">
        <v>0</v>
      </c>
      <c r="Y59" s="211">
        <v>0</v>
      </c>
      <c r="Z59" s="211">
        <v>0</v>
      </c>
      <c r="AA59" s="211">
        <v>0</v>
      </c>
      <c r="AB59" s="211">
        <v>0</v>
      </c>
      <c r="AC59" s="211">
        <v>0</v>
      </c>
      <c r="AD59" s="211">
        <v>0</v>
      </c>
      <c r="AE59" s="211">
        <v>0</v>
      </c>
      <c r="AF59" s="211">
        <v>0</v>
      </c>
      <c r="AG59" s="211">
        <v>0</v>
      </c>
      <c r="AH59" s="211">
        <v>0</v>
      </c>
      <c r="AI59" s="211">
        <v>0</v>
      </c>
      <c r="AJ59" s="211">
        <v>0</v>
      </c>
      <c r="AK59" s="211">
        <v>0</v>
      </c>
      <c r="AL59" s="211">
        <v>0</v>
      </c>
      <c r="AM59" s="211">
        <v>0</v>
      </c>
      <c r="AN59" s="214">
        <v>0</v>
      </c>
    </row>
    <row r="60" spans="1:40" ht="15" customHeight="1" x14ac:dyDescent="0.15">
      <c r="A60" s="46" t="s">
        <v>202</v>
      </c>
      <c r="B60" s="207">
        <f t="shared" si="1"/>
        <v>231.88000000000002</v>
      </c>
      <c r="C60" s="207">
        <v>231.88000000000002</v>
      </c>
      <c r="D60" s="207">
        <v>0</v>
      </c>
      <c r="E60" s="207">
        <v>0</v>
      </c>
      <c r="F60" s="207">
        <v>0</v>
      </c>
      <c r="G60" s="207">
        <v>0</v>
      </c>
      <c r="H60" s="207">
        <v>0</v>
      </c>
      <c r="I60" s="207">
        <v>0</v>
      </c>
      <c r="J60" s="207">
        <v>0</v>
      </c>
      <c r="K60" s="207">
        <v>5.48</v>
      </c>
      <c r="L60" s="207">
        <v>0</v>
      </c>
      <c r="M60" s="207">
        <v>0</v>
      </c>
      <c r="N60" s="207">
        <v>0</v>
      </c>
      <c r="O60" s="207">
        <v>226.40000000000003</v>
      </c>
      <c r="P60" s="207">
        <v>0</v>
      </c>
      <c r="Q60" s="208">
        <v>0</v>
      </c>
      <c r="R60" s="208">
        <v>0</v>
      </c>
      <c r="S60" s="209">
        <v>0</v>
      </c>
      <c r="T60" s="207">
        <v>0</v>
      </c>
      <c r="U60" s="207">
        <v>0</v>
      </c>
      <c r="V60" s="207">
        <v>0</v>
      </c>
      <c r="W60" s="207">
        <v>0</v>
      </c>
      <c r="X60" s="207">
        <v>0</v>
      </c>
      <c r="Y60" s="207">
        <v>0</v>
      </c>
      <c r="Z60" s="207">
        <v>0</v>
      </c>
      <c r="AA60" s="207">
        <v>0</v>
      </c>
      <c r="AB60" s="207">
        <v>0</v>
      </c>
      <c r="AC60" s="207">
        <v>0</v>
      </c>
      <c r="AD60" s="207">
        <v>0</v>
      </c>
      <c r="AE60" s="207">
        <v>0</v>
      </c>
      <c r="AF60" s="207">
        <v>0</v>
      </c>
      <c r="AG60" s="207">
        <v>0</v>
      </c>
      <c r="AH60" s="207">
        <v>0</v>
      </c>
      <c r="AI60" s="207">
        <v>0</v>
      </c>
      <c r="AJ60" s="207">
        <v>0</v>
      </c>
      <c r="AK60" s="207">
        <v>0</v>
      </c>
      <c r="AL60" s="207">
        <v>0</v>
      </c>
      <c r="AM60" s="207">
        <v>0</v>
      </c>
      <c r="AN60" s="210">
        <v>0</v>
      </c>
    </row>
    <row r="61" spans="1:40" ht="15" customHeight="1" thickBot="1" x14ac:dyDescent="0.2">
      <c r="A61" s="269"/>
      <c r="B61" s="215">
        <f t="shared" si="1"/>
        <v>3364.6</v>
      </c>
      <c r="C61" s="215">
        <v>3364.6</v>
      </c>
      <c r="D61" s="215">
        <v>3218.5899999999997</v>
      </c>
      <c r="E61" s="215">
        <v>137.29000000000008</v>
      </c>
      <c r="F61" s="215">
        <v>4.6499999999999995</v>
      </c>
      <c r="G61" s="215">
        <v>0</v>
      </c>
      <c r="H61" s="215">
        <v>0</v>
      </c>
      <c r="I61" s="215">
        <v>0</v>
      </c>
      <c r="J61" s="215">
        <v>4.07</v>
      </c>
      <c r="K61" s="215">
        <v>0</v>
      </c>
      <c r="L61" s="215">
        <v>0</v>
      </c>
      <c r="M61" s="215">
        <v>0</v>
      </c>
      <c r="N61" s="215">
        <v>0</v>
      </c>
      <c r="O61" s="215">
        <v>0</v>
      </c>
      <c r="P61" s="215">
        <v>0</v>
      </c>
      <c r="Q61" s="216">
        <v>0</v>
      </c>
      <c r="R61" s="216">
        <v>0</v>
      </c>
      <c r="S61" s="217">
        <v>0</v>
      </c>
      <c r="T61" s="215">
        <v>0</v>
      </c>
      <c r="U61" s="215">
        <v>0</v>
      </c>
      <c r="V61" s="215">
        <v>0</v>
      </c>
      <c r="W61" s="215">
        <v>0</v>
      </c>
      <c r="X61" s="215">
        <v>0</v>
      </c>
      <c r="Y61" s="215">
        <v>0</v>
      </c>
      <c r="Z61" s="215">
        <v>0</v>
      </c>
      <c r="AA61" s="215">
        <v>0</v>
      </c>
      <c r="AB61" s="215">
        <v>0</v>
      </c>
      <c r="AC61" s="215">
        <v>0</v>
      </c>
      <c r="AD61" s="215">
        <v>0</v>
      </c>
      <c r="AE61" s="215">
        <v>0</v>
      </c>
      <c r="AF61" s="215">
        <v>0</v>
      </c>
      <c r="AG61" s="215">
        <v>0</v>
      </c>
      <c r="AH61" s="215">
        <v>0</v>
      </c>
      <c r="AI61" s="215">
        <v>0</v>
      </c>
      <c r="AJ61" s="215">
        <v>0</v>
      </c>
      <c r="AK61" s="215">
        <v>0</v>
      </c>
      <c r="AL61" s="215">
        <v>0</v>
      </c>
      <c r="AM61" s="215">
        <v>0</v>
      </c>
      <c r="AN61" s="218">
        <v>0</v>
      </c>
    </row>
    <row r="62" spans="1:40" ht="15" customHeight="1" x14ac:dyDescent="0.15">
      <c r="A62" s="25" t="s">
        <v>113</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row>
    <row r="63" spans="1:40" ht="15" customHeight="1" x14ac:dyDescent="0.15">
      <c r="A63" s="25" t="s">
        <v>473</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row>
    <row r="65" spans="1:40" s="33" customFormat="1" ht="17.25" x14ac:dyDescent="0.15">
      <c r="A65" s="33" t="s">
        <v>476</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row>
    <row r="66" spans="1:40" ht="15" thickBot="1" x14ac:dyDescent="0.2">
      <c r="A66" s="2"/>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t="s">
        <v>114</v>
      </c>
      <c r="AM66" s="100"/>
      <c r="AN66" s="100"/>
    </row>
    <row r="67" spans="1:40" ht="14.25" customHeight="1" x14ac:dyDescent="0.15">
      <c r="A67" s="414" t="s">
        <v>393</v>
      </c>
      <c r="B67" s="417" t="s">
        <v>126</v>
      </c>
      <c r="C67" s="420" t="s">
        <v>394</v>
      </c>
      <c r="D67" s="421"/>
      <c r="E67" s="421"/>
      <c r="F67" s="421"/>
      <c r="G67" s="421"/>
      <c r="H67" s="421"/>
      <c r="I67" s="421"/>
      <c r="J67" s="421"/>
      <c r="K67" s="421"/>
      <c r="L67" s="421"/>
      <c r="M67" s="421"/>
      <c r="N67" s="421"/>
      <c r="O67" s="421"/>
      <c r="P67" s="422"/>
      <c r="Q67" s="424" t="s">
        <v>146</v>
      </c>
      <c r="R67" s="424" t="s">
        <v>470</v>
      </c>
      <c r="S67" s="161" t="s">
        <v>446</v>
      </c>
      <c r="T67" s="183"/>
      <c r="U67" s="183"/>
      <c r="V67" s="183"/>
      <c r="W67" s="183"/>
      <c r="X67" s="183"/>
      <c r="Y67" s="183"/>
      <c r="Z67" s="183"/>
      <c r="AA67" s="183"/>
      <c r="AB67" s="183"/>
      <c r="AC67" s="183"/>
      <c r="AD67" s="183"/>
      <c r="AE67" s="183"/>
      <c r="AF67" s="183"/>
      <c r="AG67" s="183"/>
      <c r="AH67" s="183"/>
      <c r="AI67" s="183"/>
      <c r="AJ67" s="90" t="s">
        <v>41</v>
      </c>
      <c r="AK67" s="417" t="s">
        <v>143</v>
      </c>
      <c r="AL67" s="417" t="s">
        <v>144</v>
      </c>
      <c r="AM67" s="417" t="s">
        <v>145</v>
      </c>
      <c r="AN67" s="428" t="s">
        <v>471</v>
      </c>
    </row>
    <row r="68" spans="1:40" ht="14.25" customHeight="1" x14ac:dyDescent="0.15">
      <c r="A68" s="415"/>
      <c r="B68" s="418"/>
      <c r="C68" s="423"/>
      <c r="D68" s="394"/>
      <c r="E68" s="394"/>
      <c r="F68" s="394"/>
      <c r="G68" s="394"/>
      <c r="H68" s="394"/>
      <c r="I68" s="394"/>
      <c r="J68" s="394"/>
      <c r="K68" s="394"/>
      <c r="L68" s="394"/>
      <c r="M68" s="394"/>
      <c r="N68" s="394"/>
      <c r="O68" s="394"/>
      <c r="P68" s="395"/>
      <c r="Q68" s="425" t="s">
        <v>58</v>
      </c>
      <c r="R68" s="425" t="s">
        <v>58</v>
      </c>
      <c r="S68" s="431" t="s">
        <v>395</v>
      </c>
      <c r="T68" s="397"/>
      <c r="U68" s="397"/>
      <c r="V68" s="397"/>
      <c r="W68" s="397"/>
      <c r="X68" s="398"/>
      <c r="Y68" s="396" t="s">
        <v>396</v>
      </c>
      <c r="Z68" s="397"/>
      <c r="AA68" s="397"/>
      <c r="AB68" s="397"/>
      <c r="AC68" s="397"/>
      <c r="AD68" s="398"/>
      <c r="AE68" s="396" t="s">
        <v>397</v>
      </c>
      <c r="AF68" s="397"/>
      <c r="AG68" s="397"/>
      <c r="AH68" s="397"/>
      <c r="AI68" s="398"/>
      <c r="AJ68" s="195" t="s">
        <v>59</v>
      </c>
      <c r="AK68" s="418" t="s">
        <v>60</v>
      </c>
      <c r="AL68" s="418" t="s">
        <v>61</v>
      </c>
      <c r="AM68" s="418" t="s">
        <v>62</v>
      </c>
      <c r="AN68" s="429" t="s">
        <v>63</v>
      </c>
    </row>
    <row r="69" spans="1:40" ht="14.25" customHeight="1" x14ac:dyDescent="0.15">
      <c r="A69" s="415"/>
      <c r="B69" s="418"/>
      <c r="C69" s="427" t="s">
        <v>126</v>
      </c>
      <c r="D69" s="427" t="s">
        <v>127</v>
      </c>
      <c r="E69" s="427" t="s">
        <v>128</v>
      </c>
      <c r="F69" s="427" t="s">
        <v>129</v>
      </c>
      <c r="G69" s="427" t="s">
        <v>130</v>
      </c>
      <c r="H69" s="427" t="s">
        <v>131</v>
      </c>
      <c r="I69" s="427" t="s">
        <v>132</v>
      </c>
      <c r="J69" s="427" t="s">
        <v>133</v>
      </c>
      <c r="K69" s="427" t="s">
        <v>134</v>
      </c>
      <c r="L69" s="427" t="s">
        <v>135</v>
      </c>
      <c r="M69" s="427" t="s">
        <v>136</v>
      </c>
      <c r="N69" s="427" t="s">
        <v>326</v>
      </c>
      <c r="O69" s="427" t="s">
        <v>137</v>
      </c>
      <c r="P69" s="427" t="s">
        <v>138</v>
      </c>
      <c r="Q69" s="425" t="s">
        <v>64</v>
      </c>
      <c r="R69" s="425" t="s">
        <v>64</v>
      </c>
      <c r="S69" s="432" t="s">
        <v>126</v>
      </c>
      <c r="T69" s="427" t="s">
        <v>139</v>
      </c>
      <c r="U69" s="427" t="s">
        <v>140</v>
      </c>
      <c r="V69" s="427" t="s">
        <v>141</v>
      </c>
      <c r="W69" s="427" t="s">
        <v>142</v>
      </c>
      <c r="X69" s="427" t="s">
        <v>472</v>
      </c>
      <c r="Y69" s="427" t="s">
        <v>126</v>
      </c>
      <c r="Z69" s="427" t="s">
        <v>139</v>
      </c>
      <c r="AA69" s="427" t="s">
        <v>140</v>
      </c>
      <c r="AB69" s="427" t="s">
        <v>141</v>
      </c>
      <c r="AC69" s="427" t="s">
        <v>142</v>
      </c>
      <c r="AD69" s="427" t="s">
        <v>472</v>
      </c>
      <c r="AE69" s="427" t="s">
        <v>126</v>
      </c>
      <c r="AF69" s="427" t="s">
        <v>140</v>
      </c>
      <c r="AG69" s="427" t="s">
        <v>141</v>
      </c>
      <c r="AH69" s="427" t="s">
        <v>142</v>
      </c>
      <c r="AI69" s="427" t="s">
        <v>472</v>
      </c>
      <c r="AJ69" s="195" t="s">
        <v>65</v>
      </c>
      <c r="AK69" s="418" t="s">
        <v>66</v>
      </c>
      <c r="AL69" s="418" t="s">
        <v>67</v>
      </c>
      <c r="AM69" s="418" t="s">
        <v>68</v>
      </c>
      <c r="AN69" s="429" t="s">
        <v>69</v>
      </c>
    </row>
    <row r="70" spans="1:40" ht="14.25" customHeight="1" x14ac:dyDescent="0.15">
      <c r="A70" s="415"/>
      <c r="B70" s="418"/>
      <c r="C70" s="418"/>
      <c r="D70" s="418" t="s">
        <v>70</v>
      </c>
      <c r="E70" s="418" t="s">
        <v>71</v>
      </c>
      <c r="F70" s="418" t="s">
        <v>71</v>
      </c>
      <c r="G70" s="418" t="s">
        <v>71</v>
      </c>
      <c r="H70" s="418" t="s">
        <v>72</v>
      </c>
      <c r="I70" s="418" t="s">
        <v>73</v>
      </c>
      <c r="J70" s="418" t="s">
        <v>73</v>
      </c>
      <c r="K70" s="418" t="s">
        <v>74</v>
      </c>
      <c r="L70" s="418" t="s">
        <v>75</v>
      </c>
      <c r="M70" s="418" t="s">
        <v>76</v>
      </c>
      <c r="N70" s="418" t="s">
        <v>325</v>
      </c>
      <c r="O70" s="418" t="s">
        <v>77</v>
      </c>
      <c r="P70" s="418" t="s">
        <v>78</v>
      </c>
      <c r="Q70" s="425" t="s">
        <v>79</v>
      </c>
      <c r="R70" s="425" t="s">
        <v>79</v>
      </c>
      <c r="S70" s="433"/>
      <c r="T70" s="418" t="s">
        <v>80</v>
      </c>
      <c r="U70" s="418" t="s">
        <v>81</v>
      </c>
      <c r="V70" s="418" t="s">
        <v>224</v>
      </c>
      <c r="W70" s="418" t="s">
        <v>225</v>
      </c>
      <c r="X70" s="418" t="s">
        <v>225</v>
      </c>
      <c r="Y70" s="418"/>
      <c r="Z70" s="418" t="s">
        <v>80</v>
      </c>
      <c r="AA70" s="418" t="s">
        <v>81</v>
      </c>
      <c r="AB70" s="418" t="s">
        <v>224</v>
      </c>
      <c r="AC70" s="418" t="s">
        <v>225</v>
      </c>
      <c r="AD70" s="418" t="s">
        <v>225</v>
      </c>
      <c r="AE70" s="418"/>
      <c r="AF70" s="418" t="s">
        <v>81</v>
      </c>
      <c r="AG70" s="418" t="s">
        <v>224</v>
      </c>
      <c r="AH70" s="418" t="s">
        <v>225</v>
      </c>
      <c r="AI70" s="418" t="s">
        <v>225</v>
      </c>
      <c r="AJ70" s="195" t="s">
        <v>82</v>
      </c>
      <c r="AK70" s="418" t="s">
        <v>83</v>
      </c>
      <c r="AL70" s="418" t="s">
        <v>84</v>
      </c>
      <c r="AM70" s="418" t="s">
        <v>85</v>
      </c>
      <c r="AN70" s="429" t="s">
        <v>86</v>
      </c>
    </row>
    <row r="71" spans="1:40" ht="14.25" customHeight="1" x14ac:dyDescent="0.15">
      <c r="A71" s="415"/>
      <c r="B71" s="418"/>
      <c r="C71" s="418"/>
      <c r="D71" s="418" t="s">
        <v>87</v>
      </c>
      <c r="E71" s="418" t="s">
        <v>88</v>
      </c>
      <c r="F71" s="418" t="s">
        <v>89</v>
      </c>
      <c r="G71" s="418" t="s">
        <v>58</v>
      </c>
      <c r="H71" s="418"/>
      <c r="I71" s="418" t="s">
        <v>58</v>
      </c>
      <c r="J71" s="418" t="s">
        <v>58</v>
      </c>
      <c r="K71" s="418" t="s">
        <v>90</v>
      </c>
      <c r="L71" s="418" t="s">
        <v>58</v>
      </c>
      <c r="M71" s="418"/>
      <c r="N71" s="418"/>
      <c r="O71" s="418"/>
      <c r="P71" s="418"/>
      <c r="Q71" s="425" t="s">
        <v>85</v>
      </c>
      <c r="R71" s="425" t="s">
        <v>85</v>
      </c>
      <c r="S71" s="433"/>
      <c r="T71" s="418" t="s">
        <v>66</v>
      </c>
      <c r="U71" s="418" t="s">
        <v>91</v>
      </c>
      <c r="V71" s="418" t="s">
        <v>91</v>
      </c>
      <c r="W71" s="418" t="s">
        <v>91</v>
      </c>
      <c r="X71" s="418" t="s">
        <v>91</v>
      </c>
      <c r="Y71" s="418"/>
      <c r="Z71" s="418" t="s">
        <v>66</v>
      </c>
      <c r="AA71" s="418" t="s">
        <v>91</v>
      </c>
      <c r="AB71" s="418" t="s">
        <v>91</v>
      </c>
      <c r="AC71" s="418" t="s">
        <v>91</v>
      </c>
      <c r="AD71" s="418" t="s">
        <v>91</v>
      </c>
      <c r="AE71" s="418"/>
      <c r="AF71" s="418" t="s">
        <v>91</v>
      </c>
      <c r="AG71" s="418" t="s">
        <v>91</v>
      </c>
      <c r="AH71" s="418" t="s">
        <v>91</v>
      </c>
      <c r="AI71" s="418" t="s">
        <v>91</v>
      </c>
      <c r="AJ71" s="195" t="s">
        <v>92</v>
      </c>
      <c r="AK71" s="418" t="s">
        <v>93</v>
      </c>
      <c r="AL71" s="418" t="s">
        <v>94</v>
      </c>
      <c r="AM71" s="418" t="s">
        <v>89</v>
      </c>
      <c r="AN71" s="429" t="s">
        <v>85</v>
      </c>
    </row>
    <row r="72" spans="1:40" ht="14.25" customHeight="1" x14ac:dyDescent="0.15">
      <c r="A72" s="415"/>
      <c r="B72" s="418"/>
      <c r="C72" s="418"/>
      <c r="D72" s="418" t="s">
        <v>95</v>
      </c>
      <c r="E72" s="418" t="s">
        <v>96</v>
      </c>
      <c r="F72" s="418" t="s">
        <v>97</v>
      </c>
      <c r="G72" s="418" t="s">
        <v>98</v>
      </c>
      <c r="H72" s="418"/>
      <c r="I72" s="418" t="s">
        <v>98</v>
      </c>
      <c r="J72" s="418" t="s">
        <v>98</v>
      </c>
      <c r="K72" s="418" t="s">
        <v>58</v>
      </c>
      <c r="L72" s="418" t="s">
        <v>99</v>
      </c>
      <c r="M72" s="418"/>
      <c r="N72" s="418"/>
      <c r="O72" s="418"/>
      <c r="P72" s="418"/>
      <c r="Q72" s="425"/>
      <c r="R72" s="425"/>
      <c r="S72" s="433"/>
      <c r="T72" s="418" t="s">
        <v>83</v>
      </c>
      <c r="U72" s="418" t="s">
        <v>100</v>
      </c>
      <c r="V72" s="418" t="s">
        <v>100</v>
      </c>
      <c r="W72" s="418" t="s">
        <v>100</v>
      </c>
      <c r="X72" s="418" t="s">
        <v>100</v>
      </c>
      <c r="Y72" s="418"/>
      <c r="Z72" s="418" t="s">
        <v>83</v>
      </c>
      <c r="AA72" s="418" t="s">
        <v>100</v>
      </c>
      <c r="AB72" s="418" t="s">
        <v>100</v>
      </c>
      <c r="AC72" s="418" t="s">
        <v>100</v>
      </c>
      <c r="AD72" s="418" t="s">
        <v>100</v>
      </c>
      <c r="AE72" s="418"/>
      <c r="AF72" s="418" t="s">
        <v>100</v>
      </c>
      <c r="AG72" s="418" t="s">
        <v>100</v>
      </c>
      <c r="AH72" s="418" t="s">
        <v>100</v>
      </c>
      <c r="AI72" s="418" t="s">
        <v>100</v>
      </c>
      <c r="AJ72" s="195" t="s">
        <v>66</v>
      </c>
      <c r="AK72" s="418" t="s">
        <v>100</v>
      </c>
      <c r="AL72" s="418" t="s">
        <v>65</v>
      </c>
      <c r="AM72" s="418" t="s">
        <v>97</v>
      </c>
      <c r="AN72" s="429" t="s">
        <v>93</v>
      </c>
    </row>
    <row r="73" spans="1:40" ht="14.25" customHeight="1" x14ac:dyDescent="0.15">
      <c r="A73" s="415"/>
      <c r="B73" s="418"/>
      <c r="C73" s="418"/>
      <c r="D73" s="418" t="s">
        <v>101</v>
      </c>
      <c r="E73" s="418" t="s">
        <v>58</v>
      </c>
      <c r="F73" s="418" t="s">
        <v>58</v>
      </c>
      <c r="G73" s="418"/>
      <c r="H73" s="418"/>
      <c r="I73" s="418"/>
      <c r="J73" s="418"/>
      <c r="K73" s="418" t="s">
        <v>99</v>
      </c>
      <c r="L73" s="418"/>
      <c r="M73" s="418"/>
      <c r="N73" s="418"/>
      <c r="O73" s="418"/>
      <c r="P73" s="418"/>
      <c r="Q73" s="425"/>
      <c r="R73" s="425"/>
      <c r="S73" s="433"/>
      <c r="T73" s="418" t="s">
        <v>85</v>
      </c>
      <c r="U73" s="418" t="s">
        <v>80</v>
      </c>
      <c r="V73" s="418" t="s">
        <v>80</v>
      </c>
      <c r="W73" s="418" t="s">
        <v>80</v>
      </c>
      <c r="X73" s="418" t="s">
        <v>80</v>
      </c>
      <c r="Y73" s="418"/>
      <c r="Z73" s="418" t="s">
        <v>85</v>
      </c>
      <c r="AA73" s="418" t="s">
        <v>80</v>
      </c>
      <c r="AB73" s="418" t="s">
        <v>80</v>
      </c>
      <c r="AC73" s="418" t="s">
        <v>80</v>
      </c>
      <c r="AD73" s="418" t="s">
        <v>80</v>
      </c>
      <c r="AE73" s="418"/>
      <c r="AF73" s="418" t="s">
        <v>80</v>
      </c>
      <c r="AG73" s="418" t="s">
        <v>80</v>
      </c>
      <c r="AH73" s="418" t="s">
        <v>80</v>
      </c>
      <c r="AI73" s="418" t="s">
        <v>80</v>
      </c>
      <c r="AJ73" s="195" t="s">
        <v>102</v>
      </c>
      <c r="AK73" s="418" t="s">
        <v>80</v>
      </c>
      <c r="AL73" s="418" t="s">
        <v>103</v>
      </c>
      <c r="AM73" s="418" t="s">
        <v>104</v>
      </c>
      <c r="AN73" s="429"/>
    </row>
    <row r="74" spans="1:40" ht="14.25" customHeight="1" x14ac:dyDescent="0.15">
      <c r="A74" s="415"/>
      <c r="B74" s="418"/>
      <c r="C74" s="418"/>
      <c r="D74" s="418"/>
      <c r="E74" s="418" t="s">
        <v>98</v>
      </c>
      <c r="F74" s="418" t="s">
        <v>98</v>
      </c>
      <c r="G74" s="418"/>
      <c r="H74" s="418"/>
      <c r="I74" s="418"/>
      <c r="J74" s="418"/>
      <c r="K74" s="418"/>
      <c r="L74" s="418"/>
      <c r="M74" s="418"/>
      <c r="N74" s="418"/>
      <c r="O74" s="418"/>
      <c r="P74" s="418"/>
      <c r="Q74" s="425"/>
      <c r="R74" s="425"/>
      <c r="S74" s="433"/>
      <c r="T74" s="418" t="s">
        <v>93</v>
      </c>
      <c r="U74" s="418" t="s">
        <v>85</v>
      </c>
      <c r="V74" s="418" t="s">
        <v>85</v>
      </c>
      <c r="W74" s="418" t="s">
        <v>85</v>
      </c>
      <c r="X74" s="418" t="s">
        <v>85</v>
      </c>
      <c r="Y74" s="418"/>
      <c r="Z74" s="418" t="s">
        <v>93</v>
      </c>
      <c r="AA74" s="418" t="s">
        <v>85</v>
      </c>
      <c r="AB74" s="418" t="s">
        <v>85</v>
      </c>
      <c r="AC74" s="418" t="s">
        <v>85</v>
      </c>
      <c r="AD74" s="418" t="s">
        <v>85</v>
      </c>
      <c r="AE74" s="418"/>
      <c r="AF74" s="418" t="s">
        <v>85</v>
      </c>
      <c r="AG74" s="418" t="s">
        <v>85</v>
      </c>
      <c r="AH74" s="418" t="s">
        <v>85</v>
      </c>
      <c r="AI74" s="418" t="s">
        <v>85</v>
      </c>
      <c r="AJ74" s="195" t="s">
        <v>85</v>
      </c>
      <c r="AK74" s="418" t="s">
        <v>66</v>
      </c>
      <c r="AL74" s="418" t="s">
        <v>105</v>
      </c>
      <c r="AM74" s="418" t="s">
        <v>106</v>
      </c>
      <c r="AN74" s="429"/>
    </row>
    <row r="75" spans="1:40" ht="14.25" customHeight="1" x14ac:dyDescent="0.15">
      <c r="A75" s="415"/>
      <c r="B75" s="418"/>
      <c r="C75" s="418"/>
      <c r="D75" s="418"/>
      <c r="E75" s="418"/>
      <c r="F75" s="418"/>
      <c r="G75" s="418"/>
      <c r="H75" s="418"/>
      <c r="I75" s="418"/>
      <c r="J75" s="418"/>
      <c r="K75" s="418"/>
      <c r="L75" s="418"/>
      <c r="M75" s="418"/>
      <c r="N75" s="418"/>
      <c r="O75" s="418"/>
      <c r="P75" s="418"/>
      <c r="Q75" s="425"/>
      <c r="R75" s="425"/>
      <c r="S75" s="433"/>
      <c r="T75" s="418"/>
      <c r="U75" s="418" t="s">
        <v>107</v>
      </c>
      <c r="V75" s="418" t="s">
        <v>107</v>
      </c>
      <c r="W75" s="418" t="s">
        <v>107</v>
      </c>
      <c r="X75" s="418" t="s">
        <v>107</v>
      </c>
      <c r="Y75" s="418"/>
      <c r="Z75" s="418"/>
      <c r="AA75" s="418" t="s">
        <v>107</v>
      </c>
      <c r="AB75" s="418" t="s">
        <v>107</v>
      </c>
      <c r="AC75" s="418" t="s">
        <v>107</v>
      </c>
      <c r="AD75" s="418" t="s">
        <v>107</v>
      </c>
      <c r="AE75" s="418"/>
      <c r="AF75" s="418" t="s">
        <v>107</v>
      </c>
      <c r="AG75" s="418" t="s">
        <v>107</v>
      </c>
      <c r="AH75" s="418" t="s">
        <v>107</v>
      </c>
      <c r="AI75" s="418" t="s">
        <v>107</v>
      </c>
      <c r="AJ75" s="195" t="s">
        <v>107</v>
      </c>
      <c r="AK75" s="418" t="s">
        <v>83</v>
      </c>
      <c r="AL75" s="418" t="s">
        <v>108</v>
      </c>
      <c r="AM75" s="418" t="s">
        <v>93</v>
      </c>
      <c r="AN75" s="429"/>
    </row>
    <row r="76" spans="1:40" ht="14.25" customHeight="1" x14ac:dyDescent="0.15">
      <c r="A76" s="415"/>
      <c r="B76" s="418"/>
      <c r="C76" s="418"/>
      <c r="D76" s="418"/>
      <c r="E76" s="418"/>
      <c r="F76" s="418"/>
      <c r="G76" s="418"/>
      <c r="H76" s="418"/>
      <c r="I76" s="418"/>
      <c r="J76" s="418"/>
      <c r="K76" s="418"/>
      <c r="L76" s="418"/>
      <c r="M76" s="418"/>
      <c r="N76" s="418"/>
      <c r="O76" s="418"/>
      <c r="P76" s="418"/>
      <c r="Q76" s="425"/>
      <c r="R76" s="425"/>
      <c r="S76" s="433"/>
      <c r="T76" s="418"/>
      <c r="U76" s="418"/>
      <c r="V76" s="418"/>
      <c r="W76" s="418"/>
      <c r="X76" s="418"/>
      <c r="Y76" s="418"/>
      <c r="Z76" s="418"/>
      <c r="AA76" s="418"/>
      <c r="AB76" s="418"/>
      <c r="AC76" s="418"/>
      <c r="AD76" s="418"/>
      <c r="AE76" s="418"/>
      <c r="AF76" s="418"/>
      <c r="AG76" s="418"/>
      <c r="AH76" s="418"/>
      <c r="AI76" s="418"/>
      <c r="AJ76" s="195" t="s">
        <v>100</v>
      </c>
      <c r="AK76" s="418" t="s">
        <v>85</v>
      </c>
      <c r="AL76" s="418"/>
      <c r="AM76" s="418" t="s">
        <v>107</v>
      </c>
      <c r="AN76" s="429"/>
    </row>
    <row r="77" spans="1:40" ht="14.25" customHeight="1" x14ac:dyDescent="0.15">
      <c r="A77" s="415"/>
      <c r="B77" s="418"/>
      <c r="C77" s="418"/>
      <c r="D77" s="418"/>
      <c r="E77" s="418"/>
      <c r="F77" s="418"/>
      <c r="G77" s="418"/>
      <c r="H77" s="418"/>
      <c r="I77" s="418"/>
      <c r="J77" s="418"/>
      <c r="K77" s="418"/>
      <c r="L77" s="418"/>
      <c r="M77" s="418"/>
      <c r="N77" s="418"/>
      <c r="O77" s="418"/>
      <c r="P77" s="418"/>
      <c r="Q77" s="425"/>
      <c r="R77" s="425"/>
      <c r="S77" s="433"/>
      <c r="T77" s="418"/>
      <c r="U77" s="418"/>
      <c r="V77" s="418"/>
      <c r="W77" s="418"/>
      <c r="X77" s="418"/>
      <c r="Y77" s="418"/>
      <c r="Z77" s="418"/>
      <c r="AA77" s="418"/>
      <c r="AB77" s="418"/>
      <c r="AC77" s="418"/>
      <c r="AD77" s="418"/>
      <c r="AE77" s="418"/>
      <c r="AF77" s="418"/>
      <c r="AG77" s="418"/>
      <c r="AH77" s="418"/>
      <c r="AI77" s="418"/>
      <c r="AJ77" s="195" t="s">
        <v>80</v>
      </c>
      <c r="AK77" s="418" t="s">
        <v>93</v>
      </c>
      <c r="AL77" s="418"/>
      <c r="AM77" s="418"/>
      <c r="AN77" s="429"/>
    </row>
    <row r="78" spans="1:40" x14ac:dyDescent="0.15">
      <c r="A78" s="415"/>
      <c r="B78" s="418"/>
      <c r="C78" s="418"/>
      <c r="D78" s="418"/>
      <c r="E78" s="418"/>
      <c r="F78" s="418"/>
      <c r="G78" s="418"/>
      <c r="H78" s="418"/>
      <c r="I78" s="418"/>
      <c r="J78" s="418"/>
      <c r="K78" s="418"/>
      <c r="L78" s="418"/>
      <c r="M78" s="418"/>
      <c r="N78" s="418"/>
      <c r="O78" s="418"/>
      <c r="P78" s="418"/>
      <c r="Q78" s="425"/>
      <c r="R78" s="425"/>
      <c r="S78" s="433"/>
      <c r="T78" s="418"/>
      <c r="U78" s="418"/>
      <c r="V78" s="418"/>
      <c r="W78" s="418"/>
      <c r="X78" s="418"/>
      <c r="Y78" s="418"/>
      <c r="Z78" s="418"/>
      <c r="AA78" s="418"/>
      <c r="AB78" s="418"/>
      <c r="AC78" s="418"/>
      <c r="AD78" s="418"/>
      <c r="AE78" s="418"/>
      <c r="AF78" s="418"/>
      <c r="AG78" s="418"/>
      <c r="AH78" s="418"/>
      <c r="AI78" s="418"/>
      <c r="AJ78" s="195" t="s">
        <v>85</v>
      </c>
      <c r="AK78" s="418"/>
      <c r="AL78" s="418"/>
      <c r="AM78" s="418"/>
      <c r="AN78" s="429"/>
    </row>
    <row r="79" spans="1:40" x14ac:dyDescent="0.15">
      <c r="A79" s="416"/>
      <c r="B79" s="419"/>
      <c r="C79" s="419"/>
      <c r="D79" s="419"/>
      <c r="E79" s="419"/>
      <c r="F79" s="419"/>
      <c r="G79" s="419"/>
      <c r="H79" s="419"/>
      <c r="I79" s="419"/>
      <c r="J79" s="419"/>
      <c r="K79" s="419"/>
      <c r="L79" s="419"/>
      <c r="M79" s="419"/>
      <c r="N79" s="419"/>
      <c r="O79" s="419"/>
      <c r="P79" s="419"/>
      <c r="Q79" s="426"/>
      <c r="R79" s="426"/>
      <c r="S79" s="434"/>
      <c r="T79" s="419"/>
      <c r="U79" s="419"/>
      <c r="V79" s="419"/>
      <c r="W79" s="419"/>
      <c r="X79" s="419"/>
      <c r="Y79" s="419"/>
      <c r="Z79" s="419"/>
      <c r="AA79" s="419"/>
      <c r="AB79" s="419"/>
      <c r="AC79" s="419"/>
      <c r="AD79" s="419"/>
      <c r="AE79" s="419"/>
      <c r="AF79" s="419"/>
      <c r="AG79" s="419"/>
      <c r="AH79" s="419"/>
      <c r="AI79" s="419"/>
      <c r="AJ79" s="195" t="s">
        <v>93</v>
      </c>
      <c r="AK79" s="419"/>
      <c r="AL79" s="419"/>
      <c r="AM79" s="419"/>
      <c r="AN79" s="430"/>
    </row>
    <row r="80" spans="1:40" ht="15" customHeight="1" x14ac:dyDescent="0.15">
      <c r="A80" s="46" t="s">
        <v>477</v>
      </c>
      <c r="B80" s="207">
        <f t="shared" ref="B80:B99" si="2">C80+Q80+R80+S80+Y80+AE80+AJ80+AK80+AL80+AM80+AN80</f>
        <v>2240.5299999999988</v>
      </c>
      <c r="C80" s="207">
        <v>2035.0999999999988</v>
      </c>
      <c r="D80" s="207">
        <v>0</v>
      </c>
      <c r="E80" s="207">
        <v>64.37</v>
      </c>
      <c r="F80" s="207">
        <v>0</v>
      </c>
      <c r="G80" s="207">
        <v>0</v>
      </c>
      <c r="H80" s="207">
        <v>0</v>
      </c>
      <c r="I80" s="207">
        <v>0</v>
      </c>
      <c r="J80" s="207">
        <v>0</v>
      </c>
      <c r="K80" s="207">
        <v>0</v>
      </c>
      <c r="L80" s="207">
        <v>0</v>
      </c>
      <c r="M80" s="207">
        <v>0</v>
      </c>
      <c r="N80" s="207">
        <v>1.17</v>
      </c>
      <c r="O80" s="207">
        <v>1969.5599999999988</v>
      </c>
      <c r="P80" s="207">
        <v>0</v>
      </c>
      <c r="Q80" s="208">
        <v>0</v>
      </c>
      <c r="R80" s="208">
        <v>96.74</v>
      </c>
      <c r="S80" s="209">
        <v>67.430000000000007</v>
      </c>
      <c r="T80" s="207">
        <v>0</v>
      </c>
      <c r="U80" s="207">
        <v>0</v>
      </c>
      <c r="V80" s="207">
        <v>4.7800000000000011</v>
      </c>
      <c r="W80" s="207">
        <v>62.65</v>
      </c>
      <c r="X80" s="207">
        <v>0</v>
      </c>
      <c r="Y80" s="207">
        <v>0</v>
      </c>
      <c r="Z80" s="207">
        <v>0</v>
      </c>
      <c r="AA80" s="207">
        <v>0</v>
      </c>
      <c r="AB80" s="207">
        <v>0</v>
      </c>
      <c r="AC80" s="207">
        <v>0</v>
      </c>
      <c r="AD80" s="207">
        <v>0</v>
      </c>
      <c r="AE80" s="207">
        <v>0</v>
      </c>
      <c r="AF80" s="207">
        <v>0</v>
      </c>
      <c r="AG80" s="207">
        <v>0</v>
      </c>
      <c r="AH80" s="207">
        <v>0</v>
      </c>
      <c r="AI80" s="207">
        <v>0</v>
      </c>
      <c r="AJ80" s="207">
        <v>0</v>
      </c>
      <c r="AK80" s="207">
        <v>0</v>
      </c>
      <c r="AL80" s="207">
        <v>41.260000000000019</v>
      </c>
      <c r="AM80" s="207">
        <v>0</v>
      </c>
      <c r="AN80" s="210">
        <v>0</v>
      </c>
    </row>
    <row r="81" spans="1:40" ht="15" customHeight="1" x14ac:dyDescent="0.15">
      <c r="A81" s="270" t="s">
        <v>475</v>
      </c>
      <c r="B81" s="211">
        <f t="shared" si="2"/>
        <v>11144.450000000006</v>
      </c>
      <c r="C81" s="211">
        <v>10157.370000000006</v>
      </c>
      <c r="D81" s="211">
        <v>5119.1500000000096</v>
      </c>
      <c r="E81" s="211">
        <v>3218.8299999999986</v>
      </c>
      <c r="F81" s="211">
        <v>8.58</v>
      </c>
      <c r="G81" s="211">
        <v>1356.3699999999992</v>
      </c>
      <c r="H81" s="211">
        <v>180.32999999999987</v>
      </c>
      <c r="I81" s="211">
        <v>5.24</v>
      </c>
      <c r="J81" s="211">
        <v>254.89999999999995</v>
      </c>
      <c r="K81" s="211">
        <v>0</v>
      </c>
      <c r="L81" s="211">
        <v>0.55000000000000004</v>
      </c>
      <c r="M81" s="211">
        <v>5.2</v>
      </c>
      <c r="N81" s="211">
        <v>0</v>
      </c>
      <c r="O81" s="211">
        <v>8.2199999999999989</v>
      </c>
      <c r="P81" s="211">
        <v>0</v>
      </c>
      <c r="Q81" s="212">
        <v>0</v>
      </c>
      <c r="R81" s="212">
        <v>66.47999999999999</v>
      </c>
      <c r="S81" s="213">
        <v>911.18000000000006</v>
      </c>
      <c r="T81" s="211">
        <v>0</v>
      </c>
      <c r="U81" s="211">
        <v>0</v>
      </c>
      <c r="V81" s="211">
        <v>183.27</v>
      </c>
      <c r="W81" s="211">
        <v>727.91000000000008</v>
      </c>
      <c r="X81" s="211">
        <v>0</v>
      </c>
      <c r="Y81" s="211">
        <v>0</v>
      </c>
      <c r="Z81" s="211">
        <v>0</v>
      </c>
      <c r="AA81" s="211">
        <v>0</v>
      </c>
      <c r="AB81" s="211">
        <v>0</v>
      </c>
      <c r="AC81" s="211">
        <v>0</v>
      </c>
      <c r="AD81" s="211">
        <v>0</v>
      </c>
      <c r="AE81" s="211">
        <v>0</v>
      </c>
      <c r="AF81" s="211">
        <v>0</v>
      </c>
      <c r="AG81" s="211">
        <v>0</v>
      </c>
      <c r="AH81" s="211">
        <v>0</v>
      </c>
      <c r="AI81" s="211">
        <v>0</v>
      </c>
      <c r="AJ81" s="211">
        <v>0</v>
      </c>
      <c r="AK81" s="211">
        <v>0</v>
      </c>
      <c r="AL81" s="211">
        <v>8.8600000000000012</v>
      </c>
      <c r="AM81" s="211">
        <v>0.56000000000000005</v>
      </c>
      <c r="AN81" s="214">
        <v>0</v>
      </c>
    </row>
    <row r="82" spans="1:40" ht="15" customHeight="1" x14ac:dyDescent="0.15">
      <c r="A82" s="46" t="s">
        <v>218</v>
      </c>
      <c r="B82" s="207">
        <f t="shared" si="2"/>
        <v>1401.9999999999993</v>
      </c>
      <c r="C82" s="207">
        <v>1196.5699999999993</v>
      </c>
      <c r="D82" s="207">
        <v>0</v>
      </c>
      <c r="E82" s="207">
        <v>0</v>
      </c>
      <c r="F82" s="207">
        <v>0</v>
      </c>
      <c r="G82" s="207">
        <v>0</v>
      </c>
      <c r="H82" s="207">
        <v>0</v>
      </c>
      <c r="I82" s="207">
        <v>0</v>
      </c>
      <c r="J82" s="207">
        <v>0</v>
      </c>
      <c r="K82" s="207">
        <v>0</v>
      </c>
      <c r="L82" s="207">
        <v>0</v>
      </c>
      <c r="M82" s="207">
        <v>0</v>
      </c>
      <c r="N82" s="207">
        <v>0</v>
      </c>
      <c r="O82" s="207">
        <v>1196.5699999999993</v>
      </c>
      <c r="P82" s="207">
        <v>0</v>
      </c>
      <c r="Q82" s="208">
        <v>0</v>
      </c>
      <c r="R82" s="208">
        <v>96.74</v>
      </c>
      <c r="S82" s="209">
        <v>67.430000000000007</v>
      </c>
      <c r="T82" s="207">
        <v>0</v>
      </c>
      <c r="U82" s="207">
        <v>0</v>
      </c>
      <c r="V82" s="207">
        <v>4.7800000000000011</v>
      </c>
      <c r="W82" s="207">
        <v>62.65</v>
      </c>
      <c r="X82" s="207">
        <v>0</v>
      </c>
      <c r="Y82" s="207">
        <v>0</v>
      </c>
      <c r="Z82" s="207">
        <v>0</v>
      </c>
      <c r="AA82" s="207">
        <v>0</v>
      </c>
      <c r="AB82" s="207">
        <v>0</v>
      </c>
      <c r="AC82" s="207">
        <v>0</v>
      </c>
      <c r="AD82" s="207">
        <v>0</v>
      </c>
      <c r="AE82" s="207">
        <v>0</v>
      </c>
      <c r="AF82" s="207">
        <v>0</v>
      </c>
      <c r="AG82" s="207">
        <v>0</v>
      </c>
      <c r="AH82" s="207">
        <v>0</v>
      </c>
      <c r="AI82" s="207">
        <v>0</v>
      </c>
      <c r="AJ82" s="207">
        <v>0</v>
      </c>
      <c r="AK82" s="207">
        <v>0</v>
      </c>
      <c r="AL82" s="207">
        <v>41.260000000000019</v>
      </c>
      <c r="AM82" s="207">
        <v>0</v>
      </c>
      <c r="AN82" s="210">
        <v>0</v>
      </c>
    </row>
    <row r="83" spans="1:40" ht="15" customHeight="1" x14ac:dyDescent="0.15">
      <c r="A83" s="270"/>
      <c r="B83" s="211">
        <f t="shared" si="2"/>
        <v>6213.0800000000099</v>
      </c>
      <c r="C83" s="211">
        <v>5242.6500000000096</v>
      </c>
      <c r="D83" s="211">
        <v>3901.4400000000105</v>
      </c>
      <c r="E83" s="211">
        <v>1248.9199999999992</v>
      </c>
      <c r="F83" s="211">
        <v>0.76</v>
      </c>
      <c r="G83" s="211">
        <v>0</v>
      </c>
      <c r="H83" s="211">
        <v>20.869999999999962</v>
      </c>
      <c r="I83" s="211">
        <v>0</v>
      </c>
      <c r="J83" s="211">
        <v>64.909999999999982</v>
      </c>
      <c r="K83" s="211">
        <v>0</v>
      </c>
      <c r="L83" s="211">
        <v>0.55000000000000004</v>
      </c>
      <c r="M83" s="211">
        <v>5.2</v>
      </c>
      <c r="N83" s="211">
        <v>0</v>
      </c>
      <c r="O83" s="211">
        <v>0</v>
      </c>
      <c r="P83" s="211">
        <v>0</v>
      </c>
      <c r="Q83" s="212">
        <v>0</v>
      </c>
      <c r="R83" s="212">
        <v>59.249999999999993</v>
      </c>
      <c r="S83" s="213">
        <v>911.18000000000006</v>
      </c>
      <c r="T83" s="211">
        <v>0</v>
      </c>
      <c r="U83" s="211">
        <v>0</v>
      </c>
      <c r="V83" s="211">
        <v>183.27</v>
      </c>
      <c r="W83" s="211">
        <v>727.91000000000008</v>
      </c>
      <c r="X83" s="211">
        <v>0</v>
      </c>
      <c r="Y83" s="211">
        <v>0</v>
      </c>
      <c r="Z83" s="211">
        <v>0</v>
      </c>
      <c r="AA83" s="211">
        <v>0</v>
      </c>
      <c r="AB83" s="211">
        <v>0</v>
      </c>
      <c r="AC83" s="211">
        <v>0</v>
      </c>
      <c r="AD83" s="211">
        <v>0</v>
      </c>
      <c r="AE83" s="211">
        <v>0</v>
      </c>
      <c r="AF83" s="211">
        <v>0</v>
      </c>
      <c r="AG83" s="211">
        <v>0</v>
      </c>
      <c r="AH83" s="211">
        <v>0</v>
      </c>
      <c r="AI83" s="211">
        <v>0</v>
      </c>
      <c r="AJ83" s="211">
        <v>0</v>
      </c>
      <c r="AK83" s="211">
        <v>0</v>
      </c>
      <c r="AL83" s="211">
        <v>0</v>
      </c>
      <c r="AM83" s="211">
        <v>0</v>
      </c>
      <c r="AN83" s="214">
        <v>0</v>
      </c>
    </row>
    <row r="84" spans="1:40" ht="15" customHeight="1" x14ac:dyDescent="0.15">
      <c r="A84" s="46" t="s">
        <v>219</v>
      </c>
      <c r="B84" s="207">
        <f t="shared" si="2"/>
        <v>453.71999999999957</v>
      </c>
      <c r="C84" s="207">
        <v>453.71999999999957</v>
      </c>
      <c r="D84" s="207">
        <v>0</v>
      </c>
      <c r="E84" s="207">
        <v>0</v>
      </c>
      <c r="F84" s="207">
        <v>0</v>
      </c>
      <c r="G84" s="207">
        <v>0</v>
      </c>
      <c r="H84" s="207">
        <v>0</v>
      </c>
      <c r="I84" s="207">
        <v>0</v>
      </c>
      <c r="J84" s="207">
        <v>0</v>
      </c>
      <c r="K84" s="207">
        <v>0</v>
      </c>
      <c r="L84" s="207">
        <v>0</v>
      </c>
      <c r="M84" s="207">
        <v>0</v>
      </c>
      <c r="N84" s="207">
        <v>0</v>
      </c>
      <c r="O84" s="207">
        <v>453.71999999999957</v>
      </c>
      <c r="P84" s="207">
        <v>0</v>
      </c>
      <c r="Q84" s="208">
        <v>0</v>
      </c>
      <c r="R84" s="208">
        <v>0</v>
      </c>
      <c r="S84" s="209">
        <v>0</v>
      </c>
      <c r="T84" s="207">
        <v>0</v>
      </c>
      <c r="U84" s="207">
        <v>0</v>
      </c>
      <c r="V84" s="207">
        <v>0</v>
      </c>
      <c r="W84" s="207">
        <v>0</v>
      </c>
      <c r="X84" s="207">
        <v>0</v>
      </c>
      <c r="Y84" s="207">
        <v>0</v>
      </c>
      <c r="Z84" s="207">
        <v>0</v>
      </c>
      <c r="AA84" s="207">
        <v>0</v>
      </c>
      <c r="AB84" s="207">
        <v>0</v>
      </c>
      <c r="AC84" s="207">
        <v>0</v>
      </c>
      <c r="AD84" s="207">
        <v>0</v>
      </c>
      <c r="AE84" s="207">
        <v>0</v>
      </c>
      <c r="AF84" s="207">
        <v>0</v>
      </c>
      <c r="AG84" s="207">
        <v>0</v>
      </c>
      <c r="AH84" s="207">
        <v>0</v>
      </c>
      <c r="AI84" s="207">
        <v>0</v>
      </c>
      <c r="AJ84" s="207">
        <v>0</v>
      </c>
      <c r="AK84" s="207">
        <v>0</v>
      </c>
      <c r="AL84" s="207">
        <v>0</v>
      </c>
      <c r="AM84" s="207">
        <v>0</v>
      </c>
      <c r="AN84" s="210">
        <v>0</v>
      </c>
    </row>
    <row r="85" spans="1:40" ht="15" customHeight="1" x14ac:dyDescent="0.15">
      <c r="A85" s="270"/>
      <c r="B85" s="211">
        <f t="shared" si="2"/>
        <v>660.15999999999963</v>
      </c>
      <c r="C85" s="211">
        <v>660.15999999999963</v>
      </c>
      <c r="D85" s="211">
        <v>0</v>
      </c>
      <c r="E85" s="211">
        <v>1.1599999999999999</v>
      </c>
      <c r="F85" s="211">
        <v>0</v>
      </c>
      <c r="G85" s="211">
        <v>577.76999999999964</v>
      </c>
      <c r="H85" s="211">
        <v>16.439999999999998</v>
      </c>
      <c r="I85" s="211">
        <v>3.54</v>
      </c>
      <c r="J85" s="211">
        <v>61.249999999999986</v>
      </c>
      <c r="K85" s="211">
        <v>0</v>
      </c>
      <c r="L85" s="211">
        <v>0</v>
      </c>
      <c r="M85" s="211">
        <v>0</v>
      </c>
      <c r="N85" s="211">
        <v>0</v>
      </c>
      <c r="O85" s="211">
        <v>0</v>
      </c>
      <c r="P85" s="211">
        <v>0</v>
      </c>
      <c r="Q85" s="212">
        <v>0</v>
      </c>
      <c r="R85" s="212">
        <v>0</v>
      </c>
      <c r="S85" s="213">
        <v>0</v>
      </c>
      <c r="T85" s="211">
        <v>0</v>
      </c>
      <c r="U85" s="211">
        <v>0</v>
      </c>
      <c r="V85" s="211">
        <v>0</v>
      </c>
      <c r="W85" s="211">
        <v>0</v>
      </c>
      <c r="X85" s="211">
        <v>0</v>
      </c>
      <c r="Y85" s="211">
        <v>0</v>
      </c>
      <c r="Z85" s="211">
        <v>0</v>
      </c>
      <c r="AA85" s="211">
        <v>0</v>
      </c>
      <c r="AB85" s="211">
        <v>0</v>
      </c>
      <c r="AC85" s="211">
        <v>0</v>
      </c>
      <c r="AD85" s="211">
        <v>0</v>
      </c>
      <c r="AE85" s="211">
        <v>0</v>
      </c>
      <c r="AF85" s="211">
        <v>0</v>
      </c>
      <c r="AG85" s="211">
        <v>0</v>
      </c>
      <c r="AH85" s="211">
        <v>0</v>
      </c>
      <c r="AI85" s="211">
        <v>0</v>
      </c>
      <c r="AJ85" s="211">
        <v>0</v>
      </c>
      <c r="AK85" s="211">
        <v>0</v>
      </c>
      <c r="AL85" s="211">
        <v>0</v>
      </c>
      <c r="AM85" s="211">
        <v>0</v>
      </c>
      <c r="AN85" s="214">
        <v>0</v>
      </c>
    </row>
    <row r="86" spans="1:40" ht="15" customHeight="1" x14ac:dyDescent="0.15">
      <c r="A86" s="46" t="s">
        <v>220</v>
      </c>
      <c r="B86" s="207">
        <f t="shared" si="2"/>
        <v>20.389999999999997</v>
      </c>
      <c r="C86" s="207">
        <v>20.389999999999997</v>
      </c>
      <c r="D86" s="207">
        <v>0</v>
      </c>
      <c r="E86" s="207">
        <v>0</v>
      </c>
      <c r="F86" s="207">
        <v>0</v>
      </c>
      <c r="G86" s="207">
        <v>0</v>
      </c>
      <c r="H86" s="207">
        <v>0</v>
      </c>
      <c r="I86" s="207">
        <v>0</v>
      </c>
      <c r="J86" s="207">
        <v>0</v>
      </c>
      <c r="K86" s="207">
        <v>0</v>
      </c>
      <c r="L86" s="207">
        <v>0</v>
      </c>
      <c r="M86" s="207">
        <v>0</v>
      </c>
      <c r="N86" s="207">
        <v>0</v>
      </c>
      <c r="O86" s="207">
        <v>20.389999999999997</v>
      </c>
      <c r="P86" s="207">
        <v>0</v>
      </c>
      <c r="Q86" s="208">
        <v>0</v>
      </c>
      <c r="R86" s="208">
        <v>0</v>
      </c>
      <c r="S86" s="209">
        <v>0</v>
      </c>
      <c r="T86" s="207">
        <v>0</v>
      </c>
      <c r="U86" s="207">
        <v>0</v>
      </c>
      <c r="V86" s="207">
        <v>0</v>
      </c>
      <c r="W86" s="207">
        <v>0</v>
      </c>
      <c r="X86" s="207">
        <v>0</v>
      </c>
      <c r="Y86" s="207">
        <v>0</v>
      </c>
      <c r="Z86" s="207">
        <v>0</v>
      </c>
      <c r="AA86" s="207">
        <v>0</v>
      </c>
      <c r="AB86" s="207">
        <v>0</v>
      </c>
      <c r="AC86" s="207">
        <v>0</v>
      </c>
      <c r="AD86" s="207">
        <v>0</v>
      </c>
      <c r="AE86" s="207">
        <v>0</v>
      </c>
      <c r="AF86" s="207">
        <v>0</v>
      </c>
      <c r="AG86" s="207">
        <v>0</v>
      </c>
      <c r="AH86" s="207">
        <v>0</v>
      </c>
      <c r="AI86" s="207">
        <v>0</v>
      </c>
      <c r="AJ86" s="207">
        <v>0</v>
      </c>
      <c r="AK86" s="207">
        <v>0</v>
      </c>
      <c r="AL86" s="207">
        <v>0</v>
      </c>
      <c r="AM86" s="207">
        <v>0</v>
      </c>
      <c r="AN86" s="210">
        <v>0</v>
      </c>
    </row>
    <row r="87" spans="1:40" ht="15" customHeight="1" x14ac:dyDescent="0.15">
      <c r="A87" s="270"/>
      <c r="B87" s="211">
        <f t="shared" si="2"/>
        <v>602.98000000000013</v>
      </c>
      <c r="C87" s="211">
        <v>602.82000000000016</v>
      </c>
      <c r="D87" s="211">
        <v>20.72</v>
      </c>
      <c r="E87" s="211">
        <v>429.9700000000002</v>
      </c>
      <c r="F87" s="211">
        <v>0</v>
      </c>
      <c r="G87" s="211">
        <v>121.09</v>
      </c>
      <c r="H87" s="211">
        <v>10.65</v>
      </c>
      <c r="I87" s="211">
        <v>0</v>
      </c>
      <c r="J87" s="211">
        <v>20.389999999999997</v>
      </c>
      <c r="K87" s="211">
        <v>0</v>
      </c>
      <c r="L87" s="211">
        <v>0</v>
      </c>
      <c r="M87" s="211">
        <v>0</v>
      </c>
      <c r="N87" s="211">
        <v>0</v>
      </c>
      <c r="O87" s="211">
        <v>0</v>
      </c>
      <c r="P87" s="211">
        <v>0</v>
      </c>
      <c r="Q87" s="212">
        <v>0</v>
      </c>
      <c r="R87" s="212">
        <v>0</v>
      </c>
      <c r="S87" s="213">
        <v>0</v>
      </c>
      <c r="T87" s="211">
        <v>0</v>
      </c>
      <c r="U87" s="211">
        <v>0</v>
      </c>
      <c r="V87" s="211">
        <v>0</v>
      </c>
      <c r="W87" s="211">
        <v>0</v>
      </c>
      <c r="X87" s="211">
        <v>0</v>
      </c>
      <c r="Y87" s="211">
        <v>0</v>
      </c>
      <c r="Z87" s="211">
        <v>0</v>
      </c>
      <c r="AA87" s="211">
        <v>0</v>
      </c>
      <c r="AB87" s="211">
        <v>0</v>
      </c>
      <c r="AC87" s="211">
        <v>0</v>
      </c>
      <c r="AD87" s="211">
        <v>0</v>
      </c>
      <c r="AE87" s="211">
        <v>0</v>
      </c>
      <c r="AF87" s="211">
        <v>0</v>
      </c>
      <c r="AG87" s="211">
        <v>0</v>
      </c>
      <c r="AH87" s="211">
        <v>0</v>
      </c>
      <c r="AI87" s="211">
        <v>0</v>
      </c>
      <c r="AJ87" s="211">
        <v>0</v>
      </c>
      <c r="AK87" s="211">
        <v>0</v>
      </c>
      <c r="AL87" s="211">
        <v>0</v>
      </c>
      <c r="AM87" s="211">
        <v>0.16</v>
      </c>
      <c r="AN87" s="214">
        <v>0</v>
      </c>
    </row>
    <row r="88" spans="1:40" ht="15" customHeight="1" x14ac:dyDescent="0.15">
      <c r="A88" s="46" t="s">
        <v>221</v>
      </c>
      <c r="B88" s="207">
        <f t="shared" si="2"/>
        <v>57.780000000000008</v>
      </c>
      <c r="C88" s="207">
        <v>57.780000000000008</v>
      </c>
      <c r="D88" s="207">
        <v>0</v>
      </c>
      <c r="E88" s="207">
        <v>0</v>
      </c>
      <c r="F88" s="207">
        <v>0</v>
      </c>
      <c r="G88" s="207">
        <v>0</v>
      </c>
      <c r="H88" s="207">
        <v>0</v>
      </c>
      <c r="I88" s="207">
        <v>0</v>
      </c>
      <c r="J88" s="207">
        <v>0</v>
      </c>
      <c r="K88" s="207">
        <v>0</v>
      </c>
      <c r="L88" s="207">
        <v>0</v>
      </c>
      <c r="M88" s="207">
        <v>0</v>
      </c>
      <c r="N88" s="207">
        <v>0</v>
      </c>
      <c r="O88" s="207">
        <v>57.780000000000008</v>
      </c>
      <c r="P88" s="207">
        <v>0</v>
      </c>
      <c r="Q88" s="208">
        <v>0</v>
      </c>
      <c r="R88" s="208">
        <v>0</v>
      </c>
      <c r="S88" s="209">
        <v>0</v>
      </c>
      <c r="T88" s="207">
        <v>0</v>
      </c>
      <c r="U88" s="207">
        <v>0</v>
      </c>
      <c r="V88" s="207">
        <v>0</v>
      </c>
      <c r="W88" s="207">
        <v>0</v>
      </c>
      <c r="X88" s="207">
        <v>0</v>
      </c>
      <c r="Y88" s="207">
        <v>0</v>
      </c>
      <c r="Z88" s="207">
        <v>0</v>
      </c>
      <c r="AA88" s="207">
        <v>0</v>
      </c>
      <c r="AB88" s="207">
        <v>0</v>
      </c>
      <c r="AC88" s="207">
        <v>0</v>
      </c>
      <c r="AD88" s="207">
        <v>0</v>
      </c>
      <c r="AE88" s="207">
        <v>0</v>
      </c>
      <c r="AF88" s="207">
        <v>0</v>
      </c>
      <c r="AG88" s="207">
        <v>0</v>
      </c>
      <c r="AH88" s="207">
        <v>0</v>
      </c>
      <c r="AI88" s="207">
        <v>0</v>
      </c>
      <c r="AJ88" s="207">
        <v>0</v>
      </c>
      <c r="AK88" s="207">
        <v>0</v>
      </c>
      <c r="AL88" s="207">
        <v>0</v>
      </c>
      <c r="AM88" s="207">
        <v>0</v>
      </c>
      <c r="AN88" s="210">
        <v>0</v>
      </c>
    </row>
    <row r="89" spans="1:40" ht="15" customHeight="1" x14ac:dyDescent="0.15">
      <c r="A89" s="270"/>
      <c r="B89" s="211">
        <f t="shared" si="2"/>
        <v>1242.7199999999987</v>
      </c>
      <c r="C89" s="211">
        <v>1238.7699999999988</v>
      </c>
      <c r="D89" s="211">
        <v>1132.619999999999</v>
      </c>
      <c r="E89" s="211">
        <v>24.490000000000002</v>
      </c>
      <c r="F89" s="211">
        <v>3.03</v>
      </c>
      <c r="G89" s="211">
        <v>0</v>
      </c>
      <c r="H89" s="211">
        <v>20.85</v>
      </c>
      <c r="I89" s="211">
        <v>0</v>
      </c>
      <c r="J89" s="211">
        <v>57.780000000000008</v>
      </c>
      <c r="K89" s="211">
        <v>0</v>
      </c>
      <c r="L89" s="211">
        <v>0</v>
      </c>
      <c r="M89" s="211">
        <v>0</v>
      </c>
      <c r="N89" s="211">
        <v>0</v>
      </c>
      <c r="O89" s="211">
        <v>0</v>
      </c>
      <c r="P89" s="211">
        <v>0</v>
      </c>
      <c r="Q89" s="212">
        <v>0</v>
      </c>
      <c r="R89" s="212">
        <v>3.6100000000000003</v>
      </c>
      <c r="S89" s="213">
        <v>0</v>
      </c>
      <c r="T89" s="211">
        <v>0</v>
      </c>
      <c r="U89" s="211">
        <v>0</v>
      </c>
      <c r="V89" s="211">
        <v>0</v>
      </c>
      <c r="W89" s="211">
        <v>0</v>
      </c>
      <c r="X89" s="211">
        <v>0</v>
      </c>
      <c r="Y89" s="211">
        <v>0</v>
      </c>
      <c r="Z89" s="211">
        <v>0</v>
      </c>
      <c r="AA89" s="211">
        <v>0</v>
      </c>
      <c r="AB89" s="211">
        <v>0</v>
      </c>
      <c r="AC89" s="211">
        <v>0</v>
      </c>
      <c r="AD89" s="211">
        <v>0</v>
      </c>
      <c r="AE89" s="211">
        <v>0</v>
      </c>
      <c r="AF89" s="211">
        <v>0</v>
      </c>
      <c r="AG89" s="211">
        <v>0</v>
      </c>
      <c r="AH89" s="211">
        <v>0</v>
      </c>
      <c r="AI89" s="211">
        <v>0</v>
      </c>
      <c r="AJ89" s="211">
        <v>0</v>
      </c>
      <c r="AK89" s="211">
        <v>0</v>
      </c>
      <c r="AL89" s="211">
        <v>0</v>
      </c>
      <c r="AM89" s="211">
        <v>0.34</v>
      </c>
      <c r="AN89" s="214">
        <v>0</v>
      </c>
    </row>
    <row r="90" spans="1:40" ht="15" customHeight="1" x14ac:dyDescent="0.15">
      <c r="A90" s="46" t="s">
        <v>223</v>
      </c>
      <c r="B90" s="207">
        <f t="shared" si="2"/>
        <v>0</v>
      </c>
      <c r="C90" s="207">
        <v>0</v>
      </c>
      <c r="D90" s="207">
        <v>0</v>
      </c>
      <c r="E90" s="207">
        <v>0</v>
      </c>
      <c r="F90" s="207">
        <v>0</v>
      </c>
      <c r="G90" s="207">
        <v>0</v>
      </c>
      <c r="H90" s="207">
        <v>0</v>
      </c>
      <c r="I90" s="207">
        <v>0</v>
      </c>
      <c r="J90" s="207">
        <v>0</v>
      </c>
      <c r="K90" s="207">
        <v>0</v>
      </c>
      <c r="L90" s="207">
        <v>0</v>
      </c>
      <c r="M90" s="207">
        <v>0</v>
      </c>
      <c r="N90" s="207">
        <v>0</v>
      </c>
      <c r="O90" s="207">
        <v>0</v>
      </c>
      <c r="P90" s="207">
        <v>0</v>
      </c>
      <c r="Q90" s="208">
        <v>0</v>
      </c>
      <c r="R90" s="208">
        <v>0</v>
      </c>
      <c r="S90" s="209">
        <v>0</v>
      </c>
      <c r="T90" s="207">
        <v>0</v>
      </c>
      <c r="U90" s="207">
        <v>0</v>
      </c>
      <c r="V90" s="207">
        <v>0</v>
      </c>
      <c r="W90" s="207">
        <v>0</v>
      </c>
      <c r="X90" s="207">
        <v>0</v>
      </c>
      <c r="Y90" s="207">
        <v>0</v>
      </c>
      <c r="Z90" s="207">
        <v>0</v>
      </c>
      <c r="AA90" s="207">
        <v>0</v>
      </c>
      <c r="AB90" s="207">
        <v>0</v>
      </c>
      <c r="AC90" s="207">
        <v>0</v>
      </c>
      <c r="AD90" s="207">
        <v>0</v>
      </c>
      <c r="AE90" s="207">
        <v>0</v>
      </c>
      <c r="AF90" s="207">
        <v>0</v>
      </c>
      <c r="AG90" s="207">
        <v>0</v>
      </c>
      <c r="AH90" s="207">
        <v>0</v>
      </c>
      <c r="AI90" s="207">
        <v>0</v>
      </c>
      <c r="AJ90" s="207">
        <v>0</v>
      </c>
      <c r="AK90" s="207">
        <v>0</v>
      </c>
      <c r="AL90" s="207">
        <v>0</v>
      </c>
      <c r="AM90" s="207">
        <v>0</v>
      </c>
      <c r="AN90" s="210">
        <v>0</v>
      </c>
    </row>
    <row r="91" spans="1:40" ht="15" customHeight="1" x14ac:dyDescent="0.15">
      <c r="A91" s="270"/>
      <c r="B91" s="211">
        <f t="shared" si="2"/>
        <v>63.20000000000001</v>
      </c>
      <c r="C91" s="211">
        <v>63.20000000000001</v>
      </c>
      <c r="D91" s="211">
        <v>0</v>
      </c>
      <c r="E91" s="211">
        <v>62.910000000000011</v>
      </c>
      <c r="F91" s="211">
        <v>0.28999999999999998</v>
      </c>
      <c r="G91" s="211">
        <v>0</v>
      </c>
      <c r="H91" s="211">
        <v>0</v>
      </c>
      <c r="I91" s="211">
        <v>0</v>
      </c>
      <c r="J91" s="211">
        <v>0</v>
      </c>
      <c r="K91" s="211">
        <v>0</v>
      </c>
      <c r="L91" s="211">
        <v>0</v>
      </c>
      <c r="M91" s="211">
        <v>0</v>
      </c>
      <c r="N91" s="211">
        <v>0</v>
      </c>
      <c r="O91" s="211">
        <v>0</v>
      </c>
      <c r="P91" s="211">
        <v>0</v>
      </c>
      <c r="Q91" s="212">
        <v>0</v>
      </c>
      <c r="R91" s="212">
        <v>0</v>
      </c>
      <c r="S91" s="213">
        <v>0</v>
      </c>
      <c r="T91" s="211">
        <v>0</v>
      </c>
      <c r="U91" s="211">
        <v>0</v>
      </c>
      <c r="V91" s="211">
        <v>0</v>
      </c>
      <c r="W91" s="211">
        <v>0</v>
      </c>
      <c r="X91" s="211">
        <v>0</v>
      </c>
      <c r="Y91" s="211">
        <v>0</v>
      </c>
      <c r="Z91" s="211">
        <v>0</v>
      </c>
      <c r="AA91" s="211">
        <v>0</v>
      </c>
      <c r="AB91" s="211">
        <v>0</v>
      </c>
      <c r="AC91" s="211">
        <v>0</v>
      </c>
      <c r="AD91" s="211">
        <v>0</v>
      </c>
      <c r="AE91" s="211">
        <v>0</v>
      </c>
      <c r="AF91" s="211">
        <v>0</v>
      </c>
      <c r="AG91" s="211">
        <v>0</v>
      </c>
      <c r="AH91" s="211">
        <v>0</v>
      </c>
      <c r="AI91" s="211">
        <v>0</v>
      </c>
      <c r="AJ91" s="211">
        <v>0</v>
      </c>
      <c r="AK91" s="211">
        <v>0</v>
      </c>
      <c r="AL91" s="211">
        <v>0</v>
      </c>
      <c r="AM91" s="211">
        <v>0</v>
      </c>
      <c r="AN91" s="214">
        <v>0</v>
      </c>
    </row>
    <row r="92" spans="1:40" ht="15" customHeight="1" x14ac:dyDescent="0.15">
      <c r="A92" s="46" t="s">
        <v>167</v>
      </c>
      <c r="B92" s="207">
        <f t="shared" si="2"/>
        <v>77.709999999999994</v>
      </c>
      <c r="C92" s="207">
        <v>77.709999999999994</v>
      </c>
      <c r="D92" s="207">
        <v>0</v>
      </c>
      <c r="E92" s="207">
        <v>0</v>
      </c>
      <c r="F92" s="207">
        <v>0</v>
      </c>
      <c r="G92" s="207">
        <v>0</v>
      </c>
      <c r="H92" s="207">
        <v>0</v>
      </c>
      <c r="I92" s="207">
        <v>0</v>
      </c>
      <c r="J92" s="207">
        <v>0</v>
      </c>
      <c r="K92" s="207">
        <v>0</v>
      </c>
      <c r="L92" s="207">
        <v>0</v>
      </c>
      <c r="M92" s="207">
        <v>0</v>
      </c>
      <c r="N92" s="207">
        <v>0</v>
      </c>
      <c r="O92" s="207">
        <v>77.709999999999994</v>
      </c>
      <c r="P92" s="207">
        <v>0</v>
      </c>
      <c r="Q92" s="208">
        <v>0</v>
      </c>
      <c r="R92" s="208">
        <v>0</v>
      </c>
      <c r="S92" s="209">
        <v>0</v>
      </c>
      <c r="T92" s="207">
        <v>0</v>
      </c>
      <c r="U92" s="207">
        <v>0</v>
      </c>
      <c r="V92" s="207">
        <v>0</v>
      </c>
      <c r="W92" s="207">
        <v>0</v>
      </c>
      <c r="X92" s="207">
        <v>0</v>
      </c>
      <c r="Y92" s="207">
        <v>0</v>
      </c>
      <c r="Z92" s="207">
        <v>0</v>
      </c>
      <c r="AA92" s="207">
        <v>0</v>
      </c>
      <c r="AB92" s="207">
        <v>0</v>
      </c>
      <c r="AC92" s="207">
        <v>0</v>
      </c>
      <c r="AD92" s="207">
        <v>0</v>
      </c>
      <c r="AE92" s="207">
        <v>0</v>
      </c>
      <c r="AF92" s="207">
        <v>0</v>
      </c>
      <c r="AG92" s="207">
        <v>0</v>
      </c>
      <c r="AH92" s="207">
        <v>0</v>
      </c>
      <c r="AI92" s="207">
        <v>0</v>
      </c>
      <c r="AJ92" s="207">
        <v>0</v>
      </c>
      <c r="AK92" s="207">
        <v>0</v>
      </c>
      <c r="AL92" s="207">
        <v>0</v>
      </c>
      <c r="AM92" s="207">
        <v>0</v>
      </c>
      <c r="AN92" s="210">
        <v>0</v>
      </c>
    </row>
    <row r="93" spans="1:40" ht="15" customHeight="1" x14ac:dyDescent="0.15">
      <c r="A93" s="270"/>
      <c r="B93" s="211">
        <f t="shared" si="2"/>
        <v>498.2999999999995</v>
      </c>
      <c r="C93" s="211">
        <v>498.2999999999995</v>
      </c>
      <c r="D93" s="211">
        <v>0</v>
      </c>
      <c r="E93" s="211">
        <v>141.57</v>
      </c>
      <c r="F93" s="211">
        <v>0.02</v>
      </c>
      <c r="G93" s="211">
        <v>337.01999999999947</v>
      </c>
      <c r="H93" s="211">
        <v>11.47</v>
      </c>
      <c r="I93" s="211">
        <v>0</v>
      </c>
      <c r="J93" s="211">
        <v>0</v>
      </c>
      <c r="K93" s="211">
        <v>0</v>
      </c>
      <c r="L93" s="211">
        <v>0</v>
      </c>
      <c r="M93" s="211">
        <v>0</v>
      </c>
      <c r="N93" s="211">
        <v>0</v>
      </c>
      <c r="O93" s="211">
        <v>8.2199999999999989</v>
      </c>
      <c r="P93" s="211">
        <v>0</v>
      </c>
      <c r="Q93" s="212">
        <v>0</v>
      </c>
      <c r="R93" s="212">
        <v>0</v>
      </c>
      <c r="S93" s="213">
        <v>0</v>
      </c>
      <c r="T93" s="211">
        <v>0</v>
      </c>
      <c r="U93" s="211">
        <v>0</v>
      </c>
      <c r="V93" s="211">
        <v>0</v>
      </c>
      <c r="W93" s="211">
        <v>0</v>
      </c>
      <c r="X93" s="211">
        <v>0</v>
      </c>
      <c r="Y93" s="211">
        <v>0</v>
      </c>
      <c r="Z93" s="211">
        <v>0</v>
      </c>
      <c r="AA93" s="211">
        <v>0</v>
      </c>
      <c r="AB93" s="211">
        <v>0</v>
      </c>
      <c r="AC93" s="211">
        <v>0</v>
      </c>
      <c r="AD93" s="211">
        <v>0</v>
      </c>
      <c r="AE93" s="211">
        <v>0</v>
      </c>
      <c r="AF93" s="211">
        <v>0</v>
      </c>
      <c r="AG93" s="211">
        <v>0</v>
      </c>
      <c r="AH93" s="211">
        <v>0</v>
      </c>
      <c r="AI93" s="211">
        <v>0</v>
      </c>
      <c r="AJ93" s="211">
        <v>0</v>
      </c>
      <c r="AK93" s="211">
        <v>0</v>
      </c>
      <c r="AL93" s="211">
        <v>0</v>
      </c>
      <c r="AM93" s="211">
        <v>0</v>
      </c>
      <c r="AN93" s="214">
        <v>0</v>
      </c>
    </row>
    <row r="94" spans="1:40" ht="15" customHeight="1" x14ac:dyDescent="0.15">
      <c r="A94" s="46" t="s">
        <v>222</v>
      </c>
      <c r="B94" s="207">
        <f t="shared" si="2"/>
        <v>121.21000000000001</v>
      </c>
      <c r="C94" s="207">
        <v>121.21000000000001</v>
      </c>
      <c r="D94" s="207">
        <v>0</v>
      </c>
      <c r="E94" s="207">
        <v>64.37</v>
      </c>
      <c r="F94" s="207">
        <v>0</v>
      </c>
      <c r="G94" s="207">
        <v>0</v>
      </c>
      <c r="H94" s="207">
        <v>0</v>
      </c>
      <c r="I94" s="207">
        <v>0</v>
      </c>
      <c r="J94" s="207">
        <v>0</v>
      </c>
      <c r="K94" s="207">
        <v>0</v>
      </c>
      <c r="L94" s="207">
        <v>0</v>
      </c>
      <c r="M94" s="207">
        <v>0</v>
      </c>
      <c r="N94" s="207">
        <v>0</v>
      </c>
      <c r="O94" s="207">
        <v>56.840000000000011</v>
      </c>
      <c r="P94" s="207">
        <v>0</v>
      </c>
      <c r="Q94" s="208">
        <v>0</v>
      </c>
      <c r="R94" s="208">
        <v>0</v>
      </c>
      <c r="S94" s="209">
        <v>0</v>
      </c>
      <c r="T94" s="207">
        <v>0</v>
      </c>
      <c r="U94" s="207">
        <v>0</v>
      </c>
      <c r="V94" s="207">
        <v>0</v>
      </c>
      <c r="W94" s="207">
        <v>0</v>
      </c>
      <c r="X94" s="207">
        <v>0</v>
      </c>
      <c r="Y94" s="207">
        <v>0</v>
      </c>
      <c r="Z94" s="207">
        <v>0</v>
      </c>
      <c r="AA94" s="207">
        <v>0</v>
      </c>
      <c r="AB94" s="207">
        <v>0</v>
      </c>
      <c r="AC94" s="207">
        <v>0</v>
      </c>
      <c r="AD94" s="207">
        <v>0</v>
      </c>
      <c r="AE94" s="207">
        <v>0</v>
      </c>
      <c r="AF94" s="207">
        <v>0</v>
      </c>
      <c r="AG94" s="207">
        <v>0</v>
      </c>
      <c r="AH94" s="207">
        <v>0</v>
      </c>
      <c r="AI94" s="207">
        <v>0</v>
      </c>
      <c r="AJ94" s="207">
        <v>0</v>
      </c>
      <c r="AK94" s="207">
        <v>0</v>
      </c>
      <c r="AL94" s="207">
        <v>0</v>
      </c>
      <c r="AM94" s="207">
        <v>0</v>
      </c>
      <c r="AN94" s="210">
        <v>0</v>
      </c>
    </row>
    <row r="95" spans="1:40" ht="15" customHeight="1" x14ac:dyDescent="0.15">
      <c r="A95" s="270"/>
      <c r="B95" s="211">
        <f t="shared" si="2"/>
        <v>1114.0399999999991</v>
      </c>
      <c r="C95" s="211">
        <v>1114.0399999999991</v>
      </c>
      <c r="D95" s="211">
        <v>64.37</v>
      </c>
      <c r="E95" s="211">
        <v>1019.2099999999991</v>
      </c>
      <c r="F95" s="211">
        <v>4.2200000000000006</v>
      </c>
      <c r="G95" s="211">
        <v>0</v>
      </c>
      <c r="H95" s="211">
        <v>13.490000000000002</v>
      </c>
      <c r="I95" s="211">
        <v>0</v>
      </c>
      <c r="J95" s="211">
        <v>12.749999999999996</v>
      </c>
      <c r="K95" s="211">
        <v>0</v>
      </c>
      <c r="L95" s="211">
        <v>0</v>
      </c>
      <c r="M95" s="211">
        <v>0</v>
      </c>
      <c r="N95" s="211">
        <v>0</v>
      </c>
      <c r="O95" s="211">
        <v>0</v>
      </c>
      <c r="P95" s="211">
        <v>0</v>
      </c>
      <c r="Q95" s="212">
        <v>0</v>
      </c>
      <c r="R95" s="212">
        <v>0</v>
      </c>
      <c r="S95" s="213">
        <v>0</v>
      </c>
      <c r="T95" s="211">
        <v>0</v>
      </c>
      <c r="U95" s="211">
        <v>0</v>
      </c>
      <c r="V95" s="211">
        <v>0</v>
      </c>
      <c r="W95" s="211">
        <v>0</v>
      </c>
      <c r="X95" s="211">
        <v>0</v>
      </c>
      <c r="Y95" s="211">
        <v>0</v>
      </c>
      <c r="Z95" s="211">
        <v>0</v>
      </c>
      <c r="AA95" s="211">
        <v>0</v>
      </c>
      <c r="AB95" s="211">
        <v>0</v>
      </c>
      <c r="AC95" s="211">
        <v>0</v>
      </c>
      <c r="AD95" s="211">
        <v>0</v>
      </c>
      <c r="AE95" s="211">
        <v>0</v>
      </c>
      <c r="AF95" s="211">
        <v>0</v>
      </c>
      <c r="AG95" s="211">
        <v>0</v>
      </c>
      <c r="AH95" s="211">
        <v>0</v>
      </c>
      <c r="AI95" s="211">
        <v>0</v>
      </c>
      <c r="AJ95" s="211">
        <v>0</v>
      </c>
      <c r="AK95" s="211">
        <v>0</v>
      </c>
      <c r="AL95" s="211">
        <v>0</v>
      </c>
      <c r="AM95" s="211">
        <v>0</v>
      </c>
      <c r="AN95" s="214">
        <v>0</v>
      </c>
    </row>
    <row r="96" spans="1:40" ht="15" customHeight="1" x14ac:dyDescent="0.15">
      <c r="A96" s="46" t="s">
        <v>478</v>
      </c>
      <c r="B96" s="207">
        <f t="shared" si="2"/>
        <v>17.84</v>
      </c>
      <c r="C96" s="207">
        <v>17.84</v>
      </c>
      <c r="D96" s="207">
        <v>0</v>
      </c>
      <c r="E96" s="207">
        <v>0</v>
      </c>
      <c r="F96" s="207">
        <v>0</v>
      </c>
      <c r="G96" s="207">
        <v>0</v>
      </c>
      <c r="H96" s="207">
        <v>0</v>
      </c>
      <c r="I96" s="207">
        <v>0</v>
      </c>
      <c r="J96" s="207">
        <v>0</v>
      </c>
      <c r="K96" s="207">
        <v>0</v>
      </c>
      <c r="L96" s="207">
        <v>0</v>
      </c>
      <c r="M96" s="207">
        <v>0</v>
      </c>
      <c r="N96" s="207">
        <v>0</v>
      </c>
      <c r="O96" s="207">
        <v>17.84</v>
      </c>
      <c r="P96" s="207">
        <v>0</v>
      </c>
      <c r="Q96" s="208">
        <v>0</v>
      </c>
      <c r="R96" s="208">
        <v>0</v>
      </c>
      <c r="S96" s="209">
        <v>0</v>
      </c>
      <c r="T96" s="207">
        <v>0</v>
      </c>
      <c r="U96" s="207">
        <v>0</v>
      </c>
      <c r="V96" s="207">
        <v>0</v>
      </c>
      <c r="W96" s="207">
        <v>0</v>
      </c>
      <c r="X96" s="207">
        <v>0</v>
      </c>
      <c r="Y96" s="207">
        <v>0</v>
      </c>
      <c r="Z96" s="207">
        <v>0</v>
      </c>
      <c r="AA96" s="207">
        <v>0</v>
      </c>
      <c r="AB96" s="207">
        <v>0</v>
      </c>
      <c r="AC96" s="207">
        <v>0</v>
      </c>
      <c r="AD96" s="207">
        <v>0</v>
      </c>
      <c r="AE96" s="207">
        <v>0</v>
      </c>
      <c r="AF96" s="207">
        <v>0</v>
      </c>
      <c r="AG96" s="207">
        <v>0</v>
      </c>
      <c r="AH96" s="207">
        <v>0</v>
      </c>
      <c r="AI96" s="207">
        <v>0</v>
      </c>
      <c r="AJ96" s="207">
        <v>0</v>
      </c>
      <c r="AK96" s="207">
        <v>0</v>
      </c>
      <c r="AL96" s="207">
        <v>0</v>
      </c>
      <c r="AM96" s="207">
        <v>0</v>
      </c>
      <c r="AN96" s="210">
        <v>0</v>
      </c>
    </row>
    <row r="97" spans="1:40" ht="15" customHeight="1" x14ac:dyDescent="0.15">
      <c r="A97" s="270"/>
      <c r="B97" s="211">
        <f t="shared" si="2"/>
        <v>646.99999999999989</v>
      </c>
      <c r="C97" s="211">
        <v>643.37999999999988</v>
      </c>
      <c r="D97" s="211">
        <v>0</v>
      </c>
      <c r="E97" s="211">
        <v>290.60000000000002</v>
      </c>
      <c r="F97" s="211">
        <v>0.26</v>
      </c>
      <c r="G97" s="211">
        <v>228.76999999999987</v>
      </c>
      <c r="H97" s="211">
        <v>85.929999999999922</v>
      </c>
      <c r="I97" s="211">
        <v>0</v>
      </c>
      <c r="J97" s="211">
        <v>37.82</v>
      </c>
      <c r="K97" s="211">
        <v>0</v>
      </c>
      <c r="L97" s="211">
        <v>0</v>
      </c>
      <c r="M97" s="211">
        <v>0</v>
      </c>
      <c r="N97" s="211">
        <v>0</v>
      </c>
      <c r="O97" s="211">
        <v>0</v>
      </c>
      <c r="P97" s="211">
        <v>0</v>
      </c>
      <c r="Q97" s="212">
        <v>0</v>
      </c>
      <c r="R97" s="212">
        <v>3.6199999999999988</v>
      </c>
      <c r="S97" s="213">
        <v>0</v>
      </c>
      <c r="T97" s="211">
        <v>0</v>
      </c>
      <c r="U97" s="211">
        <v>0</v>
      </c>
      <c r="V97" s="211">
        <v>0</v>
      </c>
      <c r="W97" s="211">
        <v>0</v>
      </c>
      <c r="X97" s="211">
        <v>0</v>
      </c>
      <c r="Y97" s="211">
        <v>0</v>
      </c>
      <c r="Z97" s="211">
        <v>0</v>
      </c>
      <c r="AA97" s="211">
        <v>0</v>
      </c>
      <c r="AB97" s="211">
        <v>0</v>
      </c>
      <c r="AC97" s="211">
        <v>0</v>
      </c>
      <c r="AD97" s="211">
        <v>0</v>
      </c>
      <c r="AE97" s="211">
        <v>0</v>
      </c>
      <c r="AF97" s="211">
        <v>0</v>
      </c>
      <c r="AG97" s="211">
        <v>0</v>
      </c>
      <c r="AH97" s="211">
        <v>0</v>
      </c>
      <c r="AI97" s="211">
        <v>0</v>
      </c>
      <c r="AJ97" s="211">
        <v>0</v>
      </c>
      <c r="AK97" s="211">
        <v>0</v>
      </c>
      <c r="AL97" s="211">
        <v>0</v>
      </c>
      <c r="AM97" s="211">
        <v>0</v>
      </c>
      <c r="AN97" s="214">
        <v>0</v>
      </c>
    </row>
    <row r="98" spans="1:40" ht="15" customHeight="1" x14ac:dyDescent="0.15">
      <c r="A98" s="46" t="s">
        <v>429</v>
      </c>
      <c r="B98" s="207">
        <f t="shared" si="2"/>
        <v>89.879999999999953</v>
      </c>
      <c r="C98" s="207">
        <v>89.879999999999953</v>
      </c>
      <c r="D98" s="207">
        <v>0</v>
      </c>
      <c r="E98" s="207">
        <v>0</v>
      </c>
      <c r="F98" s="207">
        <v>0</v>
      </c>
      <c r="G98" s="207">
        <v>0</v>
      </c>
      <c r="H98" s="207">
        <v>0</v>
      </c>
      <c r="I98" s="207">
        <v>0</v>
      </c>
      <c r="J98" s="207">
        <v>0</v>
      </c>
      <c r="K98" s="207">
        <v>0</v>
      </c>
      <c r="L98" s="207">
        <v>0</v>
      </c>
      <c r="M98" s="207">
        <v>0</v>
      </c>
      <c r="N98" s="207">
        <v>1.17</v>
      </c>
      <c r="O98" s="207">
        <v>88.709999999999951</v>
      </c>
      <c r="P98" s="207">
        <v>0</v>
      </c>
      <c r="Q98" s="208">
        <v>0</v>
      </c>
      <c r="R98" s="208">
        <v>0</v>
      </c>
      <c r="S98" s="209">
        <v>0</v>
      </c>
      <c r="T98" s="207">
        <v>0</v>
      </c>
      <c r="U98" s="207">
        <v>0</v>
      </c>
      <c r="V98" s="207">
        <v>0</v>
      </c>
      <c r="W98" s="207">
        <v>0</v>
      </c>
      <c r="X98" s="207">
        <v>0</v>
      </c>
      <c r="Y98" s="207">
        <v>0</v>
      </c>
      <c r="Z98" s="207">
        <v>0</v>
      </c>
      <c r="AA98" s="207">
        <v>0</v>
      </c>
      <c r="AB98" s="207">
        <v>0</v>
      </c>
      <c r="AC98" s="207">
        <v>0</v>
      </c>
      <c r="AD98" s="207">
        <v>0</v>
      </c>
      <c r="AE98" s="207">
        <v>0</v>
      </c>
      <c r="AF98" s="207">
        <v>0</v>
      </c>
      <c r="AG98" s="207">
        <v>0</v>
      </c>
      <c r="AH98" s="207">
        <v>0</v>
      </c>
      <c r="AI98" s="207">
        <v>0</v>
      </c>
      <c r="AJ98" s="207">
        <v>0</v>
      </c>
      <c r="AK98" s="207">
        <v>0</v>
      </c>
      <c r="AL98" s="207">
        <v>0</v>
      </c>
      <c r="AM98" s="207">
        <v>0</v>
      </c>
      <c r="AN98" s="210">
        <v>0</v>
      </c>
    </row>
    <row r="99" spans="1:40" ht="15" customHeight="1" thickBot="1" x14ac:dyDescent="0.2">
      <c r="A99" s="269"/>
      <c r="B99" s="215">
        <f t="shared" si="2"/>
        <v>102.96999999999997</v>
      </c>
      <c r="C99" s="215">
        <v>94.049999999999969</v>
      </c>
      <c r="D99" s="215">
        <v>0</v>
      </c>
      <c r="E99" s="215">
        <v>0</v>
      </c>
      <c r="F99" s="215">
        <v>0</v>
      </c>
      <c r="G99" s="215">
        <v>91.71999999999997</v>
      </c>
      <c r="H99" s="215">
        <v>0.63</v>
      </c>
      <c r="I99" s="215">
        <v>1.6999999999999997</v>
      </c>
      <c r="J99" s="215">
        <v>0</v>
      </c>
      <c r="K99" s="215">
        <v>0</v>
      </c>
      <c r="L99" s="215">
        <v>0</v>
      </c>
      <c r="M99" s="215">
        <v>0</v>
      </c>
      <c r="N99" s="215">
        <v>0</v>
      </c>
      <c r="O99" s="215">
        <v>0</v>
      </c>
      <c r="P99" s="215">
        <v>0</v>
      </c>
      <c r="Q99" s="216">
        <v>0</v>
      </c>
      <c r="R99" s="216">
        <v>0</v>
      </c>
      <c r="S99" s="217">
        <v>0</v>
      </c>
      <c r="T99" s="215">
        <v>0</v>
      </c>
      <c r="U99" s="215">
        <v>0</v>
      </c>
      <c r="V99" s="215">
        <v>0</v>
      </c>
      <c r="W99" s="215">
        <v>0</v>
      </c>
      <c r="X99" s="215">
        <v>0</v>
      </c>
      <c r="Y99" s="215">
        <v>0</v>
      </c>
      <c r="Z99" s="215">
        <v>0</v>
      </c>
      <c r="AA99" s="215">
        <v>0</v>
      </c>
      <c r="AB99" s="215">
        <v>0</v>
      </c>
      <c r="AC99" s="215">
        <v>0</v>
      </c>
      <c r="AD99" s="215">
        <v>0</v>
      </c>
      <c r="AE99" s="215">
        <v>0</v>
      </c>
      <c r="AF99" s="215">
        <v>0</v>
      </c>
      <c r="AG99" s="215">
        <v>0</v>
      </c>
      <c r="AH99" s="215">
        <v>0</v>
      </c>
      <c r="AI99" s="215">
        <v>0</v>
      </c>
      <c r="AJ99" s="215">
        <v>0</v>
      </c>
      <c r="AK99" s="215">
        <v>0</v>
      </c>
      <c r="AL99" s="215">
        <v>8.8600000000000012</v>
      </c>
      <c r="AM99" s="215">
        <v>0.06</v>
      </c>
      <c r="AN99" s="218">
        <v>0</v>
      </c>
    </row>
    <row r="100" spans="1:40" ht="15" customHeight="1" x14ac:dyDescent="0.15">
      <c r="A100" s="25" t="s">
        <v>113</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row>
    <row r="101" spans="1:40" ht="15" customHeight="1" x14ac:dyDescent="0.15">
      <c r="A101" s="25" t="s">
        <v>473</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row>
    <row r="103" spans="1:40" s="33" customFormat="1" ht="17.25" x14ac:dyDescent="0.15">
      <c r="A103" s="33" t="s">
        <v>479</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row>
    <row r="104" spans="1:40" ht="15" thickBot="1" x14ac:dyDescent="0.2">
      <c r="A104" s="2"/>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t="s">
        <v>114</v>
      </c>
      <c r="AM104" s="100"/>
      <c r="AN104" s="100"/>
    </row>
    <row r="105" spans="1:40" ht="14.25" customHeight="1" x14ac:dyDescent="0.15">
      <c r="A105" s="414" t="s">
        <v>393</v>
      </c>
      <c r="B105" s="417" t="s">
        <v>126</v>
      </c>
      <c r="C105" s="420" t="s">
        <v>394</v>
      </c>
      <c r="D105" s="421"/>
      <c r="E105" s="421"/>
      <c r="F105" s="421"/>
      <c r="G105" s="421"/>
      <c r="H105" s="421"/>
      <c r="I105" s="421"/>
      <c r="J105" s="421"/>
      <c r="K105" s="421"/>
      <c r="L105" s="421"/>
      <c r="M105" s="421"/>
      <c r="N105" s="421"/>
      <c r="O105" s="421"/>
      <c r="P105" s="422"/>
      <c r="Q105" s="424" t="s">
        <v>146</v>
      </c>
      <c r="R105" s="424" t="s">
        <v>470</v>
      </c>
      <c r="S105" s="161" t="s">
        <v>446</v>
      </c>
      <c r="T105" s="183"/>
      <c r="U105" s="183"/>
      <c r="V105" s="183"/>
      <c r="W105" s="183"/>
      <c r="X105" s="183"/>
      <c r="Y105" s="183"/>
      <c r="Z105" s="183"/>
      <c r="AA105" s="183"/>
      <c r="AB105" s="183"/>
      <c r="AC105" s="183"/>
      <c r="AD105" s="183"/>
      <c r="AE105" s="183"/>
      <c r="AF105" s="183"/>
      <c r="AG105" s="183"/>
      <c r="AH105" s="183"/>
      <c r="AI105" s="183"/>
      <c r="AJ105" s="90" t="s">
        <v>41</v>
      </c>
      <c r="AK105" s="417" t="s">
        <v>143</v>
      </c>
      <c r="AL105" s="417" t="s">
        <v>144</v>
      </c>
      <c r="AM105" s="417" t="s">
        <v>145</v>
      </c>
      <c r="AN105" s="428" t="s">
        <v>471</v>
      </c>
    </row>
    <row r="106" spans="1:40" ht="14.25" customHeight="1" x14ac:dyDescent="0.15">
      <c r="A106" s="415"/>
      <c r="B106" s="418"/>
      <c r="C106" s="423"/>
      <c r="D106" s="394"/>
      <c r="E106" s="394"/>
      <c r="F106" s="394"/>
      <c r="G106" s="394"/>
      <c r="H106" s="394"/>
      <c r="I106" s="394"/>
      <c r="J106" s="394"/>
      <c r="K106" s="394"/>
      <c r="L106" s="394"/>
      <c r="M106" s="394"/>
      <c r="N106" s="394"/>
      <c r="O106" s="394"/>
      <c r="P106" s="395"/>
      <c r="Q106" s="425" t="s">
        <v>58</v>
      </c>
      <c r="R106" s="425" t="s">
        <v>58</v>
      </c>
      <c r="S106" s="431" t="s">
        <v>395</v>
      </c>
      <c r="T106" s="397"/>
      <c r="U106" s="397"/>
      <c r="V106" s="397"/>
      <c r="W106" s="397"/>
      <c r="X106" s="398"/>
      <c r="Y106" s="396" t="s">
        <v>396</v>
      </c>
      <c r="Z106" s="397"/>
      <c r="AA106" s="397"/>
      <c r="AB106" s="397"/>
      <c r="AC106" s="397"/>
      <c r="AD106" s="398"/>
      <c r="AE106" s="396" t="s">
        <v>397</v>
      </c>
      <c r="AF106" s="397"/>
      <c r="AG106" s="397"/>
      <c r="AH106" s="397"/>
      <c r="AI106" s="398"/>
      <c r="AJ106" s="195" t="s">
        <v>59</v>
      </c>
      <c r="AK106" s="418" t="s">
        <v>60</v>
      </c>
      <c r="AL106" s="418" t="s">
        <v>61</v>
      </c>
      <c r="AM106" s="418" t="s">
        <v>62</v>
      </c>
      <c r="AN106" s="429" t="s">
        <v>63</v>
      </c>
    </row>
    <row r="107" spans="1:40" ht="14.25" customHeight="1" x14ac:dyDescent="0.15">
      <c r="A107" s="415"/>
      <c r="B107" s="418"/>
      <c r="C107" s="427" t="s">
        <v>126</v>
      </c>
      <c r="D107" s="427" t="s">
        <v>127</v>
      </c>
      <c r="E107" s="427" t="s">
        <v>128</v>
      </c>
      <c r="F107" s="427" t="s">
        <v>129</v>
      </c>
      <c r="G107" s="427" t="s">
        <v>130</v>
      </c>
      <c r="H107" s="427" t="s">
        <v>131</v>
      </c>
      <c r="I107" s="427" t="s">
        <v>132</v>
      </c>
      <c r="J107" s="427" t="s">
        <v>133</v>
      </c>
      <c r="K107" s="427" t="s">
        <v>134</v>
      </c>
      <c r="L107" s="427" t="s">
        <v>135</v>
      </c>
      <c r="M107" s="427" t="s">
        <v>136</v>
      </c>
      <c r="N107" s="427" t="s">
        <v>326</v>
      </c>
      <c r="O107" s="427" t="s">
        <v>137</v>
      </c>
      <c r="P107" s="427" t="s">
        <v>138</v>
      </c>
      <c r="Q107" s="425" t="s">
        <v>64</v>
      </c>
      <c r="R107" s="425" t="s">
        <v>64</v>
      </c>
      <c r="S107" s="432" t="s">
        <v>126</v>
      </c>
      <c r="T107" s="427" t="s">
        <v>139</v>
      </c>
      <c r="U107" s="427" t="s">
        <v>140</v>
      </c>
      <c r="V107" s="427" t="s">
        <v>141</v>
      </c>
      <c r="W107" s="427" t="s">
        <v>142</v>
      </c>
      <c r="X107" s="427" t="s">
        <v>472</v>
      </c>
      <c r="Y107" s="427" t="s">
        <v>126</v>
      </c>
      <c r="Z107" s="427" t="s">
        <v>139</v>
      </c>
      <c r="AA107" s="427" t="s">
        <v>140</v>
      </c>
      <c r="AB107" s="427" t="s">
        <v>141</v>
      </c>
      <c r="AC107" s="427" t="s">
        <v>142</v>
      </c>
      <c r="AD107" s="427" t="s">
        <v>472</v>
      </c>
      <c r="AE107" s="427" t="s">
        <v>126</v>
      </c>
      <c r="AF107" s="427" t="s">
        <v>140</v>
      </c>
      <c r="AG107" s="427" t="s">
        <v>141</v>
      </c>
      <c r="AH107" s="427" t="s">
        <v>142</v>
      </c>
      <c r="AI107" s="427" t="s">
        <v>472</v>
      </c>
      <c r="AJ107" s="195" t="s">
        <v>65</v>
      </c>
      <c r="AK107" s="418" t="s">
        <v>66</v>
      </c>
      <c r="AL107" s="418" t="s">
        <v>67</v>
      </c>
      <c r="AM107" s="418" t="s">
        <v>68</v>
      </c>
      <c r="AN107" s="429" t="s">
        <v>69</v>
      </c>
    </row>
    <row r="108" spans="1:40" ht="14.25" customHeight="1" x14ac:dyDescent="0.15">
      <c r="A108" s="415"/>
      <c r="B108" s="418"/>
      <c r="C108" s="418"/>
      <c r="D108" s="418" t="s">
        <v>70</v>
      </c>
      <c r="E108" s="418" t="s">
        <v>71</v>
      </c>
      <c r="F108" s="418" t="s">
        <v>71</v>
      </c>
      <c r="G108" s="418" t="s">
        <v>71</v>
      </c>
      <c r="H108" s="418" t="s">
        <v>72</v>
      </c>
      <c r="I108" s="418" t="s">
        <v>73</v>
      </c>
      <c r="J108" s="418" t="s">
        <v>73</v>
      </c>
      <c r="K108" s="418" t="s">
        <v>74</v>
      </c>
      <c r="L108" s="418" t="s">
        <v>75</v>
      </c>
      <c r="M108" s="418" t="s">
        <v>76</v>
      </c>
      <c r="N108" s="418" t="s">
        <v>325</v>
      </c>
      <c r="O108" s="418" t="s">
        <v>77</v>
      </c>
      <c r="P108" s="418" t="s">
        <v>78</v>
      </c>
      <c r="Q108" s="425" t="s">
        <v>79</v>
      </c>
      <c r="R108" s="425" t="s">
        <v>79</v>
      </c>
      <c r="S108" s="433"/>
      <c r="T108" s="418" t="s">
        <v>80</v>
      </c>
      <c r="U108" s="418" t="s">
        <v>81</v>
      </c>
      <c r="V108" s="418" t="s">
        <v>224</v>
      </c>
      <c r="W108" s="418" t="s">
        <v>225</v>
      </c>
      <c r="X108" s="418" t="s">
        <v>225</v>
      </c>
      <c r="Y108" s="418"/>
      <c r="Z108" s="418" t="s">
        <v>80</v>
      </c>
      <c r="AA108" s="418" t="s">
        <v>81</v>
      </c>
      <c r="AB108" s="418" t="s">
        <v>224</v>
      </c>
      <c r="AC108" s="418" t="s">
        <v>225</v>
      </c>
      <c r="AD108" s="418" t="s">
        <v>225</v>
      </c>
      <c r="AE108" s="418"/>
      <c r="AF108" s="418" t="s">
        <v>81</v>
      </c>
      <c r="AG108" s="418" t="s">
        <v>224</v>
      </c>
      <c r="AH108" s="418" t="s">
        <v>225</v>
      </c>
      <c r="AI108" s="418" t="s">
        <v>225</v>
      </c>
      <c r="AJ108" s="195" t="s">
        <v>82</v>
      </c>
      <c r="AK108" s="418" t="s">
        <v>83</v>
      </c>
      <c r="AL108" s="418" t="s">
        <v>84</v>
      </c>
      <c r="AM108" s="418" t="s">
        <v>85</v>
      </c>
      <c r="AN108" s="429" t="s">
        <v>86</v>
      </c>
    </row>
    <row r="109" spans="1:40" ht="14.25" customHeight="1" x14ac:dyDescent="0.15">
      <c r="A109" s="415"/>
      <c r="B109" s="418"/>
      <c r="C109" s="418"/>
      <c r="D109" s="418" t="s">
        <v>87</v>
      </c>
      <c r="E109" s="418" t="s">
        <v>88</v>
      </c>
      <c r="F109" s="418" t="s">
        <v>89</v>
      </c>
      <c r="G109" s="418" t="s">
        <v>58</v>
      </c>
      <c r="H109" s="418"/>
      <c r="I109" s="418" t="s">
        <v>58</v>
      </c>
      <c r="J109" s="418" t="s">
        <v>58</v>
      </c>
      <c r="K109" s="418" t="s">
        <v>90</v>
      </c>
      <c r="L109" s="418" t="s">
        <v>58</v>
      </c>
      <c r="M109" s="418"/>
      <c r="N109" s="418"/>
      <c r="O109" s="418"/>
      <c r="P109" s="418"/>
      <c r="Q109" s="425" t="s">
        <v>85</v>
      </c>
      <c r="R109" s="425" t="s">
        <v>85</v>
      </c>
      <c r="S109" s="433"/>
      <c r="T109" s="418" t="s">
        <v>66</v>
      </c>
      <c r="U109" s="418" t="s">
        <v>91</v>
      </c>
      <c r="V109" s="418" t="s">
        <v>91</v>
      </c>
      <c r="W109" s="418" t="s">
        <v>91</v>
      </c>
      <c r="X109" s="418" t="s">
        <v>91</v>
      </c>
      <c r="Y109" s="418"/>
      <c r="Z109" s="418" t="s">
        <v>66</v>
      </c>
      <c r="AA109" s="418" t="s">
        <v>91</v>
      </c>
      <c r="AB109" s="418" t="s">
        <v>91</v>
      </c>
      <c r="AC109" s="418" t="s">
        <v>91</v>
      </c>
      <c r="AD109" s="418" t="s">
        <v>91</v>
      </c>
      <c r="AE109" s="418"/>
      <c r="AF109" s="418" t="s">
        <v>91</v>
      </c>
      <c r="AG109" s="418" t="s">
        <v>91</v>
      </c>
      <c r="AH109" s="418" t="s">
        <v>91</v>
      </c>
      <c r="AI109" s="418" t="s">
        <v>91</v>
      </c>
      <c r="AJ109" s="195" t="s">
        <v>92</v>
      </c>
      <c r="AK109" s="418" t="s">
        <v>93</v>
      </c>
      <c r="AL109" s="418" t="s">
        <v>94</v>
      </c>
      <c r="AM109" s="418" t="s">
        <v>89</v>
      </c>
      <c r="AN109" s="429" t="s">
        <v>85</v>
      </c>
    </row>
    <row r="110" spans="1:40" ht="14.25" customHeight="1" x14ac:dyDescent="0.15">
      <c r="A110" s="415"/>
      <c r="B110" s="418"/>
      <c r="C110" s="418"/>
      <c r="D110" s="418" t="s">
        <v>95</v>
      </c>
      <c r="E110" s="418" t="s">
        <v>96</v>
      </c>
      <c r="F110" s="418" t="s">
        <v>97</v>
      </c>
      <c r="G110" s="418" t="s">
        <v>98</v>
      </c>
      <c r="H110" s="418"/>
      <c r="I110" s="418" t="s">
        <v>98</v>
      </c>
      <c r="J110" s="418" t="s">
        <v>98</v>
      </c>
      <c r="K110" s="418" t="s">
        <v>58</v>
      </c>
      <c r="L110" s="418" t="s">
        <v>99</v>
      </c>
      <c r="M110" s="418"/>
      <c r="N110" s="418"/>
      <c r="O110" s="418"/>
      <c r="P110" s="418"/>
      <c r="Q110" s="425"/>
      <c r="R110" s="425"/>
      <c r="S110" s="433"/>
      <c r="T110" s="418" t="s">
        <v>83</v>
      </c>
      <c r="U110" s="418" t="s">
        <v>100</v>
      </c>
      <c r="V110" s="418" t="s">
        <v>100</v>
      </c>
      <c r="W110" s="418" t="s">
        <v>100</v>
      </c>
      <c r="X110" s="418" t="s">
        <v>100</v>
      </c>
      <c r="Y110" s="418"/>
      <c r="Z110" s="418" t="s">
        <v>83</v>
      </c>
      <c r="AA110" s="418" t="s">
        <v>100</v>
      </c>
      <c r="AB110" s="418" t="s">
        <v>100</v>
      </c>
      <c r="AC110" s="418" t="s">
        <v>100</v>
      </c>
      <c r="AD110" s="418" t="s">
        <v>100</v>
      </c>
      <c r="AE110" s="418"/>
      <c r="AF110" s="418" t="s">
        <v>100</v>
      </c>
      <c r="AG110" s="418" t="s">
        <v>100</v>
      </c>
      <c r="AH110" s="418" t="s">
        <v>100</v>
      </c>
      <c r="AI110" s="418" t="s">
        <v>100</v>
      </c>
      <c r="AJ110" s="195" t="s">
        <v>66</v>
      </c>
      <c r="AK110" s="418" t="s">
        <v>100</v>
      </c>
      <c r="AL110" s="418" t="s">
        <v>65</v>
      </c>
      <c r="AM110" s="418" t="s">
        <v>97</v>
      </c>
      <c r="AN110" s="429" t="s">
        <v>93</v>
      </c>
    </row>
    <row r="111" spans="1:40" ht="14.25" customHeight="1" x14ac:dyDescent="0.15">
      <c r="A111" s="415"/>
      <c r="B111" s="418"/>
      <c r="C111" s="418"/>
      <c r="D111" s="418" t="s">
        <v>101</v>
      </c>
      <c r="E111" s="418" t="s">
        <v>58</v>
      </c>
      <c r="F111" s="418" t="s">
        <v>58</v>
      </c>
      <c r="G111" s="418"/>
      <c r="H111" s="418"/>
      <c r="I111" s="418"/>
      <c r="J111" s="418"/>
      <c r="K111" s="418" t="s">
        <v>99</v>
      </c>
      <c r="L111" s="418"/>
      <c r="M111" s="418"/>
      <c r="N111" s="418"/>
      <c r="O111" s="418"/>
      <c r="P111" s="418"/>
      <c r="Q111" s="425"/>
      <c r="R111" s="425"/>
      <c r="S111" s="433"/>
      <c r="T111" s="418" t="s">
        <v>85</v>
      </c>
      <c r="U111" s="418" t="s">
        <v>80</v>
      </c>
      <c r="V111" s="418" t="s">
        <v>80</v>
      </c>
      <c r="W111" s="418" t="s">
        <v>80</v>
      </c>
      <c r="X111" s="418" t="s">
        <v>80</v>
      </c>
      <c r="Y111" s="418"/>
      <c r="Z111" s="418" t="s">
        <v>85</v>
      </c>
      <c r="AA111" s="418" t="s">
        <v>80</v>
      </c>
      <c r="AB111" s="418" t="s">
        <v>80</v>
      </c>
      <c r="AC111" s="418" t="s">
        <v>80</v>
      </c>
      <c r="AD111" s="418" t="s">
        <v>80</v>
      </c>
      <c r="AE111" s="418"/>
      <c r="AF111" s="418" t="s">
        <v>80</v>
      </c>
      <c r="AG111" s="418" t="s">
        <v>80</v>
      </c>
      <c r="AH111" s="418" t="s">
        <v>80</v>
      </c>
      <c r="AI111" s="418" t="s">
        <v>80</v>
      </c>
      <c r="AJ111" s="195" t="s">
        <v>102</v>
      </c>
      <c r="AK111" s="418" t="s">
        <v>80</v>
      </c>
      <c r="AL111" s="418" t="s">
        <v>103</v>
      </c>
      <c r="AM111" s="418" t="s">
        <v>104</v>
      </c>
      <c r="AN111" s="429"/>
    </row>
    <row r="112" spans="1:40" ht="14.25" customHeight="1" x14ac:dyDescent="0.15">
      <c r="A112" s="415"/>
      <c r="B112" s="418"/>
      <c r="C112" s="418"/>
      <c r="D112" s="418"/>
      <c r="E112" s="418" t="s">
        <v>98</v>
      </c>
      <c r="F112" s="418" t="s">
        <v>98</v>
      </c>
      <c r="G112" s="418"/>
      <c r="H112" s="418"/>
      <c r="I112" s="418"/>
      <c r="J112" s="418"/>
      <c r="K112" s="418"/>
      <c r="L112" s="418"/>
      <c r="M112" s="418"/>
      <c r="N112" s="418"/>
      <c r="O112" s="418"/>
      <c r="P112" s="418"/>
      <c r="Q112" s="425"/>
      <c r="R112" s="425"/>
      <c r="S112" s="433"/>
      <c r="T112" s="418" t="s">
        <v>93</v>
      </c>
      <c r="U112" s="418" t="s">
        <v>85</v>
      </c>
      <c r="V112" s="418" t="s">
        <v>85</v>
      </c>
      <c r="W112" s="418" t="s">
        <v>85</v>
      </c>
      <c r="X112" s="418" t="s">
        <v>85</v>
      </c>
      <c r="Y112" s="418"/>
      <c r="Z112" s="418" t="s">
        <v>93</v>
      </c>
      <c r="AA112" s="418" t="s">
        <v>85</v>
      </c>
      <c r="AB112" s="418" t="s">
        <v>85</v>
      </c>
      <c r="AC112" s="418" t="s">
        <v>85</v>
      </c>
      <c r="AD112" s="418" t="s">
        <v>85</v>
      </c>
      <c r="AE112" s="418"/>
      <c r="AF112" s="418" t="s">
        <v>85</v>
      </c>
      <c r="AG112" s="418" t="s">
        <v>85</v>
      </c>
      <c r="AH112" s="418" t="s">
        <v>85</v>
      </c>
      <c r="AI112" s="418" t="s">
        <v>85</v>
      </c>
      <c r="AJ112" s="195" t="s">
        <v>85</v>
      </c>
      <c r="AK112" s="418" t="s">
        <v>66</v>
      </c>
      <c r="AL112" s="418" t="s">
        <v>105</v>
      </c>
      <c r="AM112" s="418" t="s">
        <v>106</v>
      </c>
      <c r="AN112" s="429"/>
    </row>
    <row r="113" spans="1:40" ht="14.25" customHeight="1" x14ac:dyDescent="0.15">
      <c r="A113" s="415"/>
      <c r="B113" s="418"/>
      <c r="C113" s="418"/>
      <c r="D113" s="418"/>
      <c r="E113" s="418"/>
      <c r="F113" s="418"/>
      <c r="G113" s="418"/>
      <c r="H113" s="418"/>
      <c r="I113" s="418"/>
      <c r="J113" s="418"/>
      <c r="K113" s="418"/>
      <c r="L113" s="418"/>
      <c r="M113" s="418"/>
      <c r="N113" s="418"/>
      <c r="O113" s="418"/>
      <c r="P113" s="418"/>
      <c r="Q113" s="425"/>
      <c r="R113" s="425"/>
      <c r="S113" s="433"/>
      <c r="T113" s="418"/>
      <c r="U113" s="418" t="s">
        <v>107</v>
      </c>
      <c r="V113" s="418" t="s">
        <v>107</v>
      </c>
      <c r="W113" s="418" t="s">
        <v>107</v>
      </c>
      <c r="X113" s="418" t="s">
        <v>107</v>
      </c>
      <c r="Y113" s="418"/>
      <c r="Z113" s="418"/>
      <c r="AA113" s="418" t="s">
        <v>107</v>
      </c>
      <c r="AB113" s="418" t="s">
        <v>107</v>
      </c>
      <c r="AC113" s="418" t="s">
        <v>107</v>
      </c>
      <c r="AD113" s="418" t="s">
        <v>107</v>
      </c>
      <c r="AE113" s="418"/>
      <c r="AF113" s="418" t="s">
        <v>107</v>
      </c>
      <c r="AG113" s="418" t="s">
        <v>107</v>
      </c>
      <c r="AH113" s="418" t="s">
        <v>107</v>
      </c>
      <c r="AI113" s="418" t="s">
        <v>107</v>
      </c>
      <c r="AJ113" s="195" t="s">
        <v>107</v>
      </c>
      <c r="AK113" s="418" t="s">
        <v>83</v>
      </c>
      <c r="AL113" s="418" t="s">
        <v>108</v>
      </c>
      <c r="AM113" s="418" t="s">
        <v>93</v>
      </c>
      <c r="AN113" s="429"/>
    </row>
    <row r="114" spans="1:40" ht="14.25" customHeight="1" x14ac:dyDescent="0.15">
      <c r="A114" s="415"/>
      <c r="B114" s="418"/>
      <c r="C114" s="418"/>
      <c r="D114" s="418"/>
      <c r="E114" s="418"/>
      <c r="F114" s="418"/>
      <c r="G114" s="418"/>
      <c r="H114" s="418"/>
      <c r="I114" s="418"/>
      <c r="J114" s="418"/>
      <c r="K114" s="418"/>
      <c r="L114" s="418"/>
      <c r="M114" s="418"/>
      <c r="N114" s="418"/>
      <c r="O114" s="418"/>
      <c r="P114" s="418"/>
      <c r="Q114" s="425"/>
      <c r="R114" s="425"/>
      <c r="S114" s="433"/>
      <c r="T114" s="418"/>
      <c r="U114" s="418"/>
      <c r="V114" s="418"/>
      <c r="W114" s="418"/>
      <c r="X114" s="418"/>
      <c r="Y114" s="418"/>
      <c r="Z114" s="418"/>
      <c r="AA114" s="418"/>
      <c r="AB114" s="418"/>
      <c r="AC114" s="418"/>
      <c r="AD114" s="418"/>
      <c r="AE114" s="418"/>
      <c r="AF114" s="418"/>
      <c r="AG114" s="418"/>
      <c r="AH114" s="418"/>
      <c r="AI114" s="418"/>
      <c r="AJ114" s="195" t="s">
        <v>100</v>
      </c>
      <c r="AK114" s="418" t="s">
        <v>85</v>
      </c>
      <c r="AL114" s="418"/>
      <c r="AM114" s="418" t="s">
        <v>107</v>
      </c>
      <c r="AN114" s="429"/>
    </row>
    <row r="115" spans="1:40" ht="14.25" customHeight="1" x14ac:dyDescent="0.15">
      <c r="A115" s="415"/>
      <c r="B115" s="418"/>
      <c r="C115" s="418"/>
      <c r="D115" s="418"/>
      <c r="E115" s="418"/>
      <c r="F115" s="418"/>
      <c r="G115" s="418"/>
      <c r="H115" s="418"/>
      <c r="I115" s="418"/>
      <c r="J115" s="418"/>
      <c r="K115" s="418"/>
      <c r="L115" s="418"/>
      <c r="M115" s="418"/>
      <c r="N115" s="418"/>
      <c r="O115" s="418"/>
      <c r="P115" s="418"/>
      <c r="Q115" s="425"/>
      <c r="R115" s="425"/>
      <c r="S115" s="433"/>
      <c r="T115" s="418"/>
      <c r="U115" s="418"/>
      <c r="V115" s="418"/>
      <c r="W115" s="418"/>
      <c r="X115" s="418"/>
      <c r="Y115" s="418"/>
      <c r="Z115" s="418"/>
      <c r="AA115" s="418"/>
      <c r="AB115" s="418"/>
      <c r="AC115" s="418"/>
      <c r="AD115" s="418"/>
      <c r="AE115" s="418"/>
      <c r="AF115" s="418"/>
      <c r="AG115" s="418"/>
      <c r="AH115" s="418"/>
      <c r="AI115" s="418"/>
      <c r="AJ115" s="195" t="s">
        <v>80</v>
      </c>
      <c r="AK115" s="418" t="s">
        <v>93</v>
      </c>
      <c r="AL115" s="418"/>
      <c r="AM115" s="418"/>
      <c r="AN115" s="429"/>
    </row>
    <row r="116" spans="1:40" x14ac:dyDescent="0.15">
      <c r="A116" s="415"/>
      <c r="B116" s="418"/>
      <c r="C116" s="418"/>
      <c r="D116" s="418"/>
      <c r="E116" s="418"/>
      <c r="F116" s="418"/>
      <c r="G116" s="418"/>
      <c r="H116" s="418"/>
      <c r="I116" s="418"/>
      <c r="J116" s="418"/>
      <c r="K116" s="418"/>
      <c r="L116" s="418"/>
      <c r="M116" s="418"/>
      <c r="N116" s="418"/>
      <c r="O116" s="418"/>
      <c r="P116" s="418"/>
      <c r="Q116" s="425"/>
      <c r="R116" s="425"/>
      <c r="S116" s="433"/>
      <c r="T116" s="418"/>
      <c r="U116" s="418"/>
      <c r="V116" s="418"/>
      <c r="W116" s="418"/>
      <c r="X116" s="418"/>
      <c r="Y116" s="418"/>
      <c r="Z116" s="418"/>
      <c r="AA116" s="418"/>
      <c r="AB116" s="418"/>
      <c r="AC116" s="418"/>
      <c r="AD116" s="418"/>
      <c r="AE116" s="418"/>
      <c r="AF116" s="418"/>
      <c r="AG116" s="418"/>
      <c r="AH116" s="418"/>
      <c r="AI116" s="418"/>
      <c r="AJ116" s="195" t="s">
        <v>85</v>
      </c>
      <c r="AK116" s="418"/>
      <c r="AL116" s="418"/>
      <c r="AM116" s="418"/>
      <c r="AN116" s="429"/>
    </row>
    <row r="117" spans="1:40" x14ac:dyDescent="0.15">
      <c r="A117" s="416"/>
      <c r="B117" s="419"/>
      <c r="C117" s="419"/>
      <c r="D117" s="419"/>
      <c r="E117" s="419"/>
      <c r="F117" s="419"/>
      <c r="G117" s="419"/>
      <c r="H117" s="419"/>
      <c r="I117" s="419"/>
      <c r="J117" s="419"/>
      <c r="K117" s="419"/>
      <c r="L117" s="419"/>
      <c r="M117" s="419"/>
      <c r="N117" s="419"/>
      <c r="O117" s="419"/>
      <c r="P117" s="419"/>
      <c r="Q117" s="426"/>
      <c r="R117" s="426"/>
      <c r="S117" s="434"/>
      <c r="T117" s="419"/>
      <c r="U117" s="419"/>
      <c r="V117" s="419"/>
      <c r="W117" s="419"/>
      <c r="X117" s="419"/>
      <c r="Y117" s="419"/>
      <c r="Z117" s="419"/>
      <c r="AA117" s="419"/>
      <c r="AB117" s="419"/>
      <c r="AC117" s="419"/>
      <c r="AD117" s="419"/>
      <c r="AE117" s="419"/>
      <c r="AF117" s="419"/>
      <c r="AG117" s="419"/>
      <c r="AH117" s="419"/>
      <c r="AI117" s="419"/>
      <c r="AJ117" s="195" t="s">
        <v>93</v>
      </c>
      <c r="AK117" s="419"/>
      <c r="AL117" s="419"/>
      <c r="AM117" s="419"/>
      <c r="AN117" s="430"/>
    </row>
    <row r="118" spans="1:40" ht="15" customHeight="1" x14ac:dyDescent="0.15">
      <c r="A118" s="46" t="s">
        <v>15</v>
      </c>
      <c r="B118" s="207">
        <f t="shared" ref="B118:B129" si="3">C118+Q118+R118+S118+Y118+AE118+AJ118+AK118+AL118+AM118+AN118</f>
        <v>566.86999999999989</v>
      </c>
      <c r="C118" s="207">
        <v>316.79999999999995</v>
      </c>
      <c r="D118" s="207">
        <v>0</v>
      </c>
      <c r="E118" s="207">
        <v>0</v>
      </c>
      <c r="F118" s="207">
        <v>0</v>
      </c>
      <c r="G118" s="207">
        <v>0</v>
      </c>
      <c r="H118" s="207">
        <v>0</v>
      </c>
      <c r="I118" s="207">
        <v>0</v>
      </c>
      <c r="J118" s="207">
        <v>0</v>
      </c>
      <c r="K118" s="207">
        <v>0</v>
      </c>
      <c r="L118" s="207">
        <v>0</v>
      </c>
      <c r="M118" s="207">
        <v>0</v>
      </c>
      <c r="N118" s="207">
        <v>6.9099999999999966</v>
      </c>
      <c r="O118" s="207">
        <v>309.89</v>
      </c>
      <c r="P118" s="207">
        <v>0</v>
      </c>
      <c r="Q118" s="208">
        <v>0.12</v>
      </c>
      <c r="R118" s="208">
        <v>4.1399999999999997</v>
      </c>
      <c r="S118" s="209">
        <v>0</v>
      </c>
      <c r="T118" s="207">
        <v>0</v>
      </c>
      <c r="U118" s="207">
        <v>0</v>
      </c>
      <c r="V118" s="207">
        <v>0</v>
      </c>
      <c r="W118" s="207">
        <v>0</v>
      </c>
      <c r="X118" s="207">
        <v>0</v>
      </c>
      <c r="Y118" s="207">
        <v>215.01999999999995</v>
      </c>
      <c r="Z118" s="207">
        <v>0</v>
      </c>
      <c r="AA118" s="207">
        <v>0</v>
      </c>
      <c r="AB118" s="207">
        <v>190.69999999999996</v>
      </c>
      <c r="AC118" s="207">
        <v>11.920000000000002</v>
      </c>
      <c r="AD118" s="207">
        <v>12.4</v>
      </c>
      <c r="AE118" s="207">
        <v>0</v>
      </c>
      <c r="AF118" s="207">
        <v>0</v>
      </c>
      <c r="AG118" s="207">
        <v>0</v>
      </c>
      <c r="AH118" s="207">
        <v>0</v>
      </c>
      <c r="AI118" s="207">
        <v>0</v>
      </c>
      <c r="AJ118" s="207">
        <v>0</v>
      </c>
      <c r="AK118" s="207">
        <v>0</v>
      </c>
      <c r="AL118" s="207">
        <v>30.790000000000003</v>
      </c>
      <c r="AM118" s="207">
        <v>0</v>
      </c>
      <c r="AN118" s="210">
        <v>0</v>
      </c>
    </row>
    <row r="119" spans="1:40" ht="15" customHeight="1" x14ac:dyDescent="0.15">
      <c r="A119" s="270"/>
      <c r="B119" s="211">
        <f t="shared" si="3"/>
        <v>4240.7199999999957</v>
      </c>
      <c r="C119" s="211">
        <v>3741.0899999999947</v>
      </c>
      <c r="D119" s="211">
        <v>297.81000000000012</v>
      </c>
      <c r="E119" s="211">
        <v>2549.5899999999947</v>
      </c>
      <c r="F119" s="211">
        <v>31.939999999999998</v>
      </c>
      <c r="G119" s="211">
        <v>483.67</v>
      </c>
      <c r="H119" s="211">
        <v>163.00000000000006</v>
      </c>
      <c r="I119" s="211">
        <v>11.649999999999999</v>
      </c>
      <c r="J119" s="211">
        <v>77.160000000000011</v>
      </c>
      <c r="K119" s="211">
        <v>0</v>
      </c>
      <c r="L119" s="211">
        <v>1.44</v>
      </c>
      <c r="M119" s="211">
        <v>0</v>
      </c>
      <c r="N119" s="211">
        <v>0</v>
      </c>
      <c r="O119" s="211">
        <v>124.83000000000001</v>
      </c>
      <c r="P119" s="211">
        <v>0</v>
      </c>
      <c r="Q119" s="212">
        <v>0.12</v>
      </c>
      <c r="R119" s="212">
        <v>170.53000000000003</v>
      </c>
      <c r="S119" s="213">
        <v>0</v>
      </c>
      <c r="T119" s="211">
        <v>0</v>
      </c>
      <c r="U119" s="211">
        <v>0</v>
      </c>
      <c r="V119" s="211">
        <v>0</v>
      </c>
      <c r="W119" s="211">
        <v>0</v>
      </c>
      <c r="X119" s="211">
        <v>0</v>
      </c>
      <c r="Y119" s="211">
        <v>315.80000000000018</v>
      </c>
      <c r="Z119" s="211">
        <v>0</v>
      </c>
      <c r="AA119" s="211">
        <v>37.39</v>
      </c>
      <c r="AB119" s="211">
        <v>64.09</v>
      </c>
      <c r="AC119" s="211">
        <v>194.25000000000017</v>
      </c>
      <c r="AD119" s="211">
        <v>20.069999999999986</v>
      </c>
      <c r="AE119" s="211">
        <v>0</v>
      </c>
      <c r="AF119" s="211">
        <v>0</v>
      </c>
      <c r="AG119" s="211">
        <v>0</v>
      </c>
      <c r="AH119" s="211">
        <v>0</v>
      </c>
      <c r="AI119" s="211">
        <v>0</v>
      </c>
      <c r="AJ119" s="211">
        <v>0</v>
      </c>
      <c r="AK119" s="211">
        <v>0</v>
      </c>
      <c r="AL119" s="211">
        <v>1.1000000000000001</v>
      </c>
      <c r="AM119" s="211">
        <v>10.579999999999997</v>
      </c>
      <c r="AN119" s="214">
        <v>1.5</v>
      </c>
    </row>
    <row r="120" spans="1:40" ht="15" customHeight="1" x14ac:dyDescent="0.15">
      <c r="A120" s="46" t="s">
        <v>172</v>
      </c>
      <c r="B120" s="207">
        <f t="shared" si="3"/>
        <v>67.599999999999994</v>
      </c>
      <c r="C120" s="207">
        <v>45.69</v>
      </c>
      <c r="D120" s="207">
        <v>0</v>
      </c>
      <c r="E120" s="207">
        <v>0</v>
      </c>
      <c r="F120" s="207">
        <v>0</v>
      </c>
      <c r="G120" s="207">
        <v>0</v>
      </c>
      <c r="H120" s="207">
        <v>0</v>
      </c>
      <c r="I120" s="207">
        <v>0</v>
      </c>
      <c r="J120" s="207">
        <v>0</v>
      </c>
      <c r="K120" s="207">
        <v>0</v>
      </c>
      <c r="L120" s="207">
        <v>0</v>
      </c>
      <c r="M120" s="207">
        <v>0</v>
      </c>
      <c r="N120" s="207">
        <v>6.9099999999999966</v>
      </c>
      <c r="O120" s="207">
        <v>38.78</v>
      </c>
      <c r="P120" s="207">
        <v>0</v>
      </c>
      <c r="Q120" s="208">
        <v>0.12</v>
      </c>
      <c r="R120" s="208">
        <v>1.91</v>
      </c>
      <c r="S120" s="209">
        <v>0</v>
      </c>
      <c r="T120" s="207">
        <v>0</v>
      </c>
      <c r="U120" s="207">
        <v>0</v>
      </c>
      <c r="V120" s="207">
        <v>0</v>
      </c>
      <c r="W120" s="207">
        <v>0</v>
      </c>
      <c r="X120" s="207">
        <v>0</v>
      </c>
      <c r="Y120" s="207">
        <v>19.88</v>
      </c>
      <c r="Z120" s="207">
        <v>0</v>
      </c>
      <c r="AA120" s="207">
        <v>0</v>
      </c>
      <c r="AB120" s="207">
        <v>16.18</v>
      </c>
      <c r="AC120" s="207">
        <v>3.45</v>
      </c>
      <c r="AD120" s="207">
        <v>0.25</v>
      </c>
      <c r="AE120" s="207">
        <v>0</v>
      </c>
      <c r="AF120" s="207">
        <v>0</v>
      </c>
      <c r="AG120" s="207">
        <v>0</v>
      </c>
      <c r="AH120" s="207">
        <v>0</v>
      </c>
      <c r="AI120" s="207">
        <v>0</v>
      </c>
      <c r="AJ120" s="207">
        <v>0</v>
      </c>
      <c r="AK120" s="207">
        <v>0</v>
      </c>
      <c r="AL120" s="207">
        <v>0</v>
      </c>
      <c r="AM120" s="207">
        <v>0</v>
      </c>
      <c r="AN120" s="210">
        <v>0</v>
      </c>
    </row>
    <row r="121" spans="1:40" ht="15" customHeight="1" x14ac:dyDescent="0.15">
      <c r="A121" s="270"/>
      <c r="B121" s="211">
        <f t="shared" si="3"/>
        <v>1755.3399999999997</v>
      </c>
      <c r="C121" s="211">
        <v>1489.3199999999997</v>
      </c>
      <c r="D121" s="211">
        <v>279.32000000000011</v>
      </c>
      <c r="E121" s="211">
        <v>862.41999999999939</v>
      </c>
      <c r="F121" s="211">
        <v>5.1499999999999995</v>
      </c>
      <c r="G121" s="211">
        <v>34.33</v>
      </c>
      <c r="H121" s="211">
        <v>116.89000000000004</v>
      </c>
      <c r="I121" s="211">
        <v>0</v>
      </c>
      <c r="J121" s="211">
        <v>66.38000000000001</v>
      </c>
      <c r="K121" s="211">
        <v>0</v>
      </c>
      <c r="L121" s="211">
        <v>0</v>
      </c>
      <c r="M121" s="211">
        <v>0</v>
      </c>
      <c r="N121" s="211">
        <v>0</v>
      </c>
      <c r="O121" s="211">
        <v>124.83000000000001</v>
      </c>
      <c r="P121" s="211">
        <v>0</v>
      </c>
      <c r="Q121" s="212">
        <v>0.12</v>
      </c>
      <c r="R121" s="212">
        <v>131.61000000000001</v>
      </c>
      <c r="S121" s="213">
        <v>0</v>
      </c>
      <c r="T121" s="211">
        <v>0</v>
      </c>
      <c r="U121" s="211">
        <v>0</v>
      </c>
      <c r="V121" s="211">
        <v>0</v>
      </c>
      <c r="W121" s="211">
        <v>0</v>
      </c>
      <c r="X121" s="211">
        <v>0</v>
      </c>
      <c r="Y121" s="211">
        <v>126.33999999999995</v>
      </c>
      <c r="Z121" s="211">
        <v>0</v>
      </c>
      <c r="AA121" s="211">
        <v>37.39</v>
      </c>
      <c r="AB121" s="211">
        <v>0.23</v>
      </c>
      <c r="AC121" s="211">
        <v>77.639999999999972</v>
      </c>
      <c r="AD121" s="211">
        <v>11.079999999999989</v>
      </c>
      <c r="AE121" s="211">
        <v>0</v>
      </c>
      <c r="AF121" s="211">
        <v>0</v>
      </c>
      <c r="AG121" s="211">
        <v>0</v>
      </c>
      <c r="AH121" s="211">
        <v>0</v>
      </c>
      <c r="AI121" s="211">
        <v>0</v>
      </c>
      <c r="AJ121" s="211">
        <v>0</v>
      </c>
      <c r="AK121" s="211">
        <v>0</v>
      </c>
      <c r="AL121" s="211">
        <v>0</v>
      </c>
      <c r="AM121" s="211">
        <v>7.9499999999999975</v>
      </c>
      <c r="AN121" s="214">
        <v>0</v>
      </c>
    </row>
    <row r="122" spans="1:40" ht="15" customHeight="1" x14ac:dyDescent="0.15">
      <c r="A122" s="46" t="s">
        <v>173</v>
      </c>
      <c r="B122" s="207">
        <f t="shared" si="3"/>
        <v>5.85</v>
      </c>
      <c r="C122" s="207">
        <v>0</v>
      </c>
      <c r="D122" s="207">
        <v>0</v>
      </c>
      <c r="E122" s="207">
        <v>0</v>
      </c>
      <c r="F122" s="207">
        <v>0</v>
      </c>
      <c r="G122" s="207">
        <v>0</v>
      </c>
      <c r="H122" s="207">
        <v>0</v>
      </c>
      <c r="I122" s="207">
        <v>0</v>
      </c>
      <c r="J122" s="207">
        <v>0</v>
      </c>
      <c r="K122" s="207">
        <v>0</v>
      </c>
      <c r="L122" s="207">
        <v>0</v>
      </c>
      <c r="M122" s="207">
        <v>0</v>
      </c>
      <c r="N122" s="207">
        <v>0</v>
      </c>
      <c r="O122" s="207">
        <v>0</v>
      </c>
      <c r="P122" s="207">
        <v>0</v>
      </c>
      <c r="Q122" s="208">
        <v>0</v>
      </c>
      <c r="R122" s="208">
        <v>0</v>
      </c>
      <c r="S122" s="209">
        <v>0</v>
      </c>
      <c r="T122" s="207">
        <v>0</v>
      </c>
      <c r="U122" s="207">
        <v>0</v>
      </c>
      <c r="V122" s="207">
        <v>0</v>
      </c>
      <c r="W122" s="207">
        <v>0</v>
      </c>
      <c r="X122" s="207">
        <v>0</v>
      </c>
      <c r="Y122" s="207">
        <v>5.85</v>
      </c>
      <c r="Z122" s="207">
        <v>0</v>
      </c>
      <c r="AA122" s="207">
        <v>0</v>
      </c>
      <c r="AB122" s="207">
        <v>0</v>
      </c>
      <c r="AC122" s="207">
        <v>5.85</v>
      </c>
      <c r="AD122" s="207">
        <v>0</v>
      </c>
      <c r="AE122" s="207">
        <v>0</v>
      </c>
      <c r="AF122" s="207">
        <v>0</v>
      </c>
      <c r="AG122" s="207">
        <v>0</v>
      </c>
      <c r="AH122" s="207">
        <v>0</v>
      </c>
      <c r="AI122" s="207">
        <v>0</v>
      </c>
      <c r="AJ122" s="207">
        <v>0</v>
      </c>
      <c r="AK122" s="207">
        <v>0</v>
      </c>
      <c r="AL122" s="207">
        <v>0</v>
      </c>
      <c r="AM122" s="207">
        <v>0</v>
      </c>
      <c r="AN122" s="210">
        <v>0</v>
      </c>
    </row>
    <row r="123" spans="1:40" ht="15" customHeight="1" x14ac:dyDescent="0.15">
      <c r="A123" s="270"/>
      <c r="B123" s="211">
        <f t="shared" si="3"/>
        <v>8.879999999999999</v>
      </c>
      <c r="C123" s="211">
        <v>5.85</v>
      </c>
      <c r="D123" s="211">
        <v>0</v>
      </c>
      <c r="E123" s="211">
        <v>0</v>
      </c>
      <c r="F123" s="211">
        <v>0</v>
      </c>
      <c r="G123" s="211">
        <v>5.85</v>
      </c>
      <c r="H123" s="211">
        <v>0</v>
      </c>
      <c r="I123" s="211">
        <v>0</v>
      </c>
      <c r="J123" s="211">
        <v>0</v>
      </c>
      <c r="K123" s="211">
        <v>0</v>
      </c>
      <c r="L123" s="211">
        <v>0</v>
      </c>
      <c r="M123" s="211">
        <v>0</v>
      </c>
      <c r="N123" s="211">
        <v>0</v>
      </c>
      <c r="O123" s="211">
        <v>0</v>
      </c>
      <c r="P123" s="211">
        <v>0</v>
      </c>
      <c r="Q123" s="212">
        <v>0</v>
      </c>
      <c r="R123" s="212">
        <v>1.3700000000000003</v>
      </c>
      <c r="S123" s="213">
        <v>0</v>
      </c>
      <c r="T123" s="211">
        <v>0</v>
      </c>
      <c r="U123" s="211">
        <v>0</v>
      </c>
      <c r="V123" s="211">
        <v>0</v>
      </c>
      <c r="W123" s="211">
        <v>0</v>
      </c>
      <c r="X123" s="211">
        <v>0</v>
      </c>
      <c r="Y123" s="211">
        <v>0.21</v>
      </c>
      <c r="Z123" s="211">
        <v>0</v>
      </c>
      <c r="AA123" s="211">
        <v>0</v>
      </c>
      <c r="AB123" s="211">
        <v>0</v>
      </c>
      <c r="AC123" s="211">
        <v>0.21</v>
      </c>
      <c r="AD123" s="211">
        <v>0</v>
      </c>
      <c r="AE123" s="211">
        <v>0</v>
      </c>
      <c r="AF123" s="211">
        <v>0</v>
      </c>
      <c r="AG123" s="211">
        <v>0</v>
      </c>
      <c r="AH123" s="211">
        <v>0</v>
      </c>
      <c r="AI123" s="211">
        <v>0</v>
      </c>
      <c r="AJ123" s="211">
        <v>0</v>
      </c>
      <c r="AK123" s="211">
        <v>0</v>
      </c>
      <c r="AL123" s="211">
        <v>0</v>
      </c>
      <c r="AM123" s="211">
        <v>1.45</v>
      </c>
      <c r="AN123" s="214">
        <v>0</v>
      </c>
    </row>
    <row r="124" spans="1:40" ht="15" customHeight="1" x14ac:dyDescent="0.15">
      <c r="A124" s="46" t="s">
        <v>174</v>
      </c>
      <c r="B124" s="207">
        <f t="shared" si="3"/>
        <v>465.64000000000004</v>
      </c>
      <c r="C124" s="207">
        <v>260.33000000000004</v>
      </c>
      <c r="D124" s="207">
        <v>0</v>
      </c>
      <c r="E124" s="207">
        <v>0</v>
      </c>
      <c r="F124" s="207">
        <v>0</v>
      </c>
      <c r="G124" s="207">
        <v>0</v>
      </c>
      <c r="H124" s="207">
        <v>0</v>
      </c>
      <c r="I124" s="207">
        <v>0</v>
      </c>
      <c r="J124" s="207">
        <v>0</v>
      </c>
      <c r="K124" s="207">
        <v>0</v>
      </c>
      <c r="L124" s="207">
        <v>0</v>
      </c>
      <c r="M124" s="207">
        <v>0</v>
      </c>
      <c r="N124" s="207">
        <v>0</v>
      </c>
      <c r="O124" s="207">
        <v>260.33000000000004</v>
      </c>
      <c r="P124" s="207">
        <v>0</v>
      </c>
      <c r="Q124" s="208">
        <v>0</v>
      </c>
      <c r="R124" s="208">
        <v>0</v>
      </c>
      <c r="S124" s="209">
        <v>0</v>
      </c>
      <c r="T124" s="207">
        <v>0</v>
      </c>
      <c r="U124" s="207">
        <v>0</v>
      </c>
      <c r="V124" s="207">
        <v>0</v>
      </c>
      <c r="W124" s="207">
        <v>0</v>
      </c>
      <c r="X124" s="207">
        <v>0</v>
      </c>
      <c r="Y124" s="207">
        <v>174.51999999999995</v>
      </c>
      <c r="Z124" s="207">
        <v>0</v>
      </c>
      <c r="AA124" s="207">
        <v>0</v>
      </c>
      <c r="AB124" s="207">
        <v>174.51999999999995</v>
      </c>
      <c r="AC124" s="207">
        <v>0</v>
      </c>
      <c r="AD124" s="207">
        <v>0</v>
      </c>
      <c r="AE124" s="207">
        <v>0</v>
      </c>
      <c r="AF124" s="207">
        <v>0</v>
      </c>
      <c r="AG124" s="207">
        <v>0</v>
      </c>
      <c r="AH124" s="207">
        <v>0</v>
      </c>
      <c r="AI124" s="207">
        <v>0</v>
      </c>
      <c r="AJ124" s="207">
        <v>0</v>
      </c>
      <c r="AK124" s="207">
        <v>0</v>
      </c>
      <c r="AL124" s="207">
        <v>30.790000000000003</v>
      </c>
      <c r="AM124" s="207">
        <v>0</v>
      </c>
      <c r="AN124" s="210">
        <v>0</v>
      </c>
    </row>
    <row r="125" spans="1:40" ht="15" customHeight="1" x14ac:dyDescent="0.15">
      <c r="A125" s="270"/>
      <c r="B125" s="211">
        <f t="shared" si="3"/>
        <v>2219.1099999999951</v>
      </c>
      <c r="C125" s="211">
        <v>2183.9099999999958</v>
      </c>
      <c r="D125" s="211">
        <v>18.490000000000002</v>
      </c>
      <c r="E125" s="211">
        <v>1660.0799999999954</v>
      </c>
      <c r="F125" s="211">
        <v>2.65</v>
      </c>
      <c r="G125" s="211">
        <v>443.49</v>
      </c>
      <c r="H125" s="211">
        <v>46.110000000000007</v>
      </c>
      <c r="I125" s="211">
        <v>11.649999999999999</v>
      </c>
      <c r="J125" s="211">
        <v>0</v>
      </c>
      <c r="K125" s="211">
        <v>0</v>
      </c>
      <c r="L125" s="211">
        <v>1.44</v>
      </c>
      <c r="M125" s="211">
        <v>0</v>
      </c>
      <c r="N125" s="211">
        <v>0</v>
      </c>
      <c r="O125" s="211">
        <v>0</v>
      </c>
      <c r="P125" s="211">
        <v>0</v>
      </c>
      <c r="Q125" s="212">
        <v>0</v>
      </c>
      <c r="R125" s="212">
        <v>4.18</v>
      </c>
      <c r="S125" s="213">
        <v>0</v>
      </c>
      <c r="T125" s="211">
        <v>0</v>
      </c>
      <c r="U125" s="211">
        <v>0</v>
      </c>
      <c r="V125" s="211">
        <v>0</v>
      </c>
      <c r="W125" s="211">
        <v>0</v>
      </c>
      <c r="X125" s="211">
        <v>0</v>
      </c>
      <c r="Y125" s="211">
        <v>28.74</v>
      </c>
      <c r="Z125" s="211">
        <v>0</v>
      </c>
      <c r="AA125" s="211">
        <v>0</v>
      </c>
      <c r="AB125" s="211">
        <v>28.74</v>
      </c>
      <c r="AC125" s="211">
        <v>0</v>
      </c>
      <c r="AD125" s="211">
        <v>0</v>
      </c>
      <c r="AE125" s="211">
        <v>0</v>
      </c>
      <c r="AF125" s="211">
        <v>0</v>
      </c>
      <c r="AG125" s="211">
        <v>0</v>
      </c>
      <c r="AH125" s="211">
        <v>0</v>
      </c>
      <c r="AI125" s="211">
        <v>0</v>
      </c>
      <c r="AJ125" s="211">
        <v>0</v>
      </c>
      <c r="AK125" s="211">
        <v>0</v>
      </c>
      <c r="AL125" s="211">
        <v>1.1000000000000001</v>
      </c>
      <c r="AM125" s="211">
        <v>1.1800000000000002</v>
      </c>
      <c r="AN125" s="214">
        <v>0</v>
      </c>
    </row>
    <row r="126" spans="1:40" ht="15" customHeight="1" x14ac:dyDescent="0.15">
      <c r="A126" s="46" t="s">
        <v>175</v>
      </c>
      <c r="B126" s="207">
        <f t="shared" si="3"/>
        <v>2.23</v>
      </c>
      <c r="C126" s="207">
        <v>0</v>
      </c>
      <c r="D126" s="207">
        <v>0</v>
      </c>
      <c r="E126" s="207">
        <v>0</v>
      </c>
      <c r="F126" s="207">
        <v>0</v>
      </c>
      <c r="G126" s="207">
        <v>0</v>
      </c>
      <c r="H126" s="207">
        <v>0</v>
      </c>
      <c r="I126" s="207">
        <v>0</v>
      </c>
      <c r="J126" s="207">
        <v>0</v>
      </c>
      <c r="K126" s="207">
        <v>0</v>
      </c>
      <c r="L126" s="207">
        <v>0</v>
      </c>
      <c r="M126" s="207">
        <v>0</v>
      </c>
      <c r="N126" s="207">
        <v>0</v>
      </c>
      <c r="O126" s="207">
        <v>0</v>
      </c>
      <c r="P126" s="207">
        <v>0</v>
      </c>
      <c r="Q126" s="208">
        <v>0</v>
      </c>
      <c r="R126" s="208">
        <v>2.23</v>
      </c>
      <c r="S126" s="209">
        <v>0</v>
      </c>
      <c r="T126" s="207">
        <v>0</v>
      </c>
      <c r="U126" s="207">
        <v>0</v>
      </c>
      <c r="V126" s="207">
        <v>0</v>
      </c>
      <c r="W126" s="207">
        <v>0</v>
      </c>
      <c r="X126" s="207">
        <v>0</v>
      </c>
      <c r="Y126" s="207">
        <v>0</v>
      </c>
      <c r="Z126" s="207">
        <v>0</v>
      </c>
      <c r="AA126" s="207">
        <v>0</v>
      </c>
      <c r="AB126" s="207">
        <v>0</v>
      </c>
      <c r="AC126" s="207">
        <v>0</v>
      </c>
      <c r="AD126" s="207">
        <v>0</v>
      </c>
      <c r="AE126" s="207">
        <v>0</v>
      </c>
      <c r="AF126" s="207">
        <v>0</v>
      </c>
      <c r="AG126" s="207">
        <v>0</v>
      </c>
      <c r="AH126" s="207">
        <v>0</v>
      </c>
      <c r="AI126" s="207">
        <v>0</v>
      </c>
      <c r="AJ126" s="207">
        <v>0</v>
      </c>
      <c r="AK126" s="207">
        <v>0</v>
      </c>
      <c r="AL126" s="207">
        <v>0</v>
      </c>
      <c r="AM126" s="207">
        <v>0</v>
      </c>
      <c r="AN126" s="210">
        <v>0</v>
      </c>
    </row>
    <row r="127" spans="1:40" ht="15" customHeight="1" x14ac:dyDescent="0.15">
      <c r="A127" s="270"/>
      <c r="B127" s="211">
        <f t="shared" si="3"/>
        <v>45.069999999999993</v>
      </c>
      <c r="C127" s="211">
        <v>27.799999999999994</v>
      </c>
      <c r="D127" s="211">
        <v>0</v>
      </c>
      <c r="E127" s="211">
        <v>18.629999999999995</v>
      </c>
      <c r="F127" s="211">
        <v>9.1699999999999982</v>
      </c>
      <c r="G127" s="211">
        <v>0</v>
      </c>
      <c r="H127" s="211">
        <v>0</v>
      </c>
      <c r="I127" s="211">
        <v>0</v>
      </c>
      <c r="J127" s="211">
        <v>0</v>
      </c>
      <c r="K127" s="211">
        <v>0</v>
      </c>
      <c r="L127" s="211">
        <v>0</v>
      </c>
      <c r="M127" s="211">
        <v>0</v>
      </c>
      <c r="N127" s="211">
        <v>0</v>
      </c>
      <c r="O127" s="211">
        <v>0</v>
      </c>
      <c r="P127" s="211">
        <v>0</v>
      </c>
      <c r="Q127" s="212">
        <v>0</v>
      </c>
      <c r="R127" s="212">
        <v>15.769999999999998</v>
      </c>
      <c r="S127" s="213">
        <v>0</v>
      </c>
      <c r="T127" s="211">
        <v>0</v>
      </c>
      <c r="U127" s="211">
        <v>0</v>
      </c>
      <c r="V127" s="211">
        <v>0</v>
      </c>
      <c r="W127" s="211">
        <v>0</v>
      </c>
      <c r="X127" s="211">
        <v>0</v>
      </c>
      <c r="Y127" s="211">
        <v>0</v>
      </c>
      <c r="Z127" s="211">
        <v>0</v>
      </c>
      <c r="AA127" s="211">
        <v>0</v>
      </c>
      <c r="AB127" s="211">
        <v>0</v>
      </c>
      <c r="AC127" s="211">
        <v>0</v>
      </c>
      <c r="AD127" s="211">
        <v>0</v>
      </c>
      <c r="AE127" s="211">
        <v>0</v>
      </c>
      <c r="AF127" s="211">
        <v>0</v>
      </c>
      <c r="AG127" s="211">
        <v>0</v>
      </c>
      <c r="AH127" s="211">
        <v>0</v>
      </c>
      <c r="AI127" s="211">
        <v>0</v>
      </c>
      <c r="AJ127" s="211">
        <v>0</v>
      </c>
      <c r="AK127" s="211">
        <v>0</v>
      </c>
      <c r="AL127" s="211">
        <v>0</v>
      </c>
      <c r="AM127" s="211">
        <v>0</v>
      </c>
      <c r="AN127" s="214">
        <v>1.5</v>
      </c>
    </row>
    <row r="128" spans="1:40" ht="15" customHeight="1" x14ac:dyDescent="0.15">
      <c r="A128" s="46" t="s">
        <v>176</v>
      </c>
      <c r="B128" s="207">
        <f t="shared" si="3"/>
        <v>25.549999999999997</v>
      </c>
      <c r="C128" s="207">
        <v>10.78</v>
      </c>
      <c r="D128" s="207">
        <v>0</v>
      </c>
      <c r="E128" s="207">
        <v>0</v>
      </c>
      <c r="F128" s="207">
        <v>0</v>
      </c>
      <c r="G128" s="207">
        <v>0</v>
      </c>
      <c r="H128" s="207">
        <v>0</v>
      </c>
      <c r="I128" s="207">
        <v>0</v>
      </c>
      <c r="J128" s="207">
        <v>0</v>
      </c>
      <c r="K128" s="207">
        <v>0</v>
      </c>
      <c r="L128" s="207">
        <v>0</v>
      </c>
      <c r="M128" s="207">
        <v>0</v>
      </c>
      <c r="N128" s="207">
        <v>0</v>
      </c>
      <c r="O128" s="207">
        <v>10.78</v>
      </c>
      <c r="P128" s="207">
        <v>0</v>
      </c>
      <c r="Q128" s="208">
        <v>0</v>
      </c>
      <c r="R128" s="208">
        <v>0</v>
      </c>
      <c r="S128" s="209">
        <v>0</v>
      </c>
      <c r="T128" s="207">
        <v>0</v>
      </c>
      <c r="U128" s="207">
        <v>0</v>
      </c>
      <c r="V128" s="207">
        <v>0</v>
      </c>
      <c r="W128" s="207">
        <v>0</v>
      </c>
      <c r="X128" s="207">
        <v>0</v>
      </c>
      <c r="Y128" s="207">
        <v>14.77</v>
      </c>
      <c r="Z128" s="207">
        <v>0</v>
      </c>
      <c r="AA128" s="207">
        <v>0</v>
      </c>
      <c r="AB128" s="207">
        <v>0</v>
      </c>
      <c r="AC128" s="207">
        <v>2.62</v>
      </c>
      <c r="AD128" s="207">
        <v>12.15</v>
      </c>
      <c r="AE128" s="207">
        <v>0</v>
      </c>
      <c r="AF128" s="207">
        <v>0</v>
      </c>
      <c r="AG128" s="207">
        <v>0</v>
      </c>
      <c r="AH128" s="207">
        <v>0</v>
      </c>
      <c r="AI128" s="207">
        <v>0</v>
      </c>
      <c r="AJ128" s="207">
        <v>0</v>
      </c>
      <c r="AK128" s="207">
        <v>0</v>
      </c>
      <c r="AL128" s="207">
        <v>0</v>
      </c>
      <c r="AM128" s="207">
        <v>0</v>
      </c>
      <c r="AN128" s="210">
        <v>0</v>
      </c>
    </row>
    <row r="129" spans="1:40" ht="15" customHeight="1" thickBot="1" x14ac:dyDescent="0.2">
      <c r="A129" s="269"/>
      <c r="B129" s="215">
        <f t="shared" si="3"/>
        <v>212.32000000000022</v>
      </c>
      <c r="C129" s="215">
        <v>34.21</v>
      </c>
      <c r="D129" s="215">
        <v>0</v>
      </c>
      <c r="E129" s="215">
        <v>8.4600000000000009</v>
      </c>
      <c r="F129" s="215">
        <v>14.97</v>
      </c>
      <c r="G129" s="215">
        <v>0</v>
      </c>
      <c r="H129" s="215">
        <v>0</v>
      </c>
      <c r="I129" s="215">
        <v>0</v>
      </c>
      <c r="J129" s="215">
        <v>10.78</v>
      </c>
      <c r="K129" s="215">
        <v>0</v>
      </c>
      <c r="L129" s="215">
        <v>0</v>
      </c>
      <c r="M129" s="215">
        <v>0</v>
      </c>
      <c r="N129" s="215">
        <v>0</v>
      </c>
      <c r="O129" s="215">
        <v>0</v>
      </c>
      <c r="P129" s="215">
        <v>0</v>
      </c>
      <c r="Q129" s="216">
        <v>0</v>
      </c>
      <c r="R129" s="216">
        <v>17.599999999999994</v>
      </c>
      <c r="S129" s="217">
        <v>0</v>
      </c>
      <c r="T129" s="215">
        <v>0</v>
      </c>
      <c r="U129" s="215">
        <v>0</v>
      </c>
      <c r="V129" s="215">
        <v>0</v>
      </c>
      <c r="W129" s="215">
        <v>0</v>
      </c>
      <c r="X129" s="215">
        <v>0</v>
      </c>
      <c r="Y129" s="215">
        <v>160.51000000000022</v>
      </c>
      <c r="Z129" s="215">
        <v>0</v>
      </c>
      <c r="AA129" s="215">
        <v>0</v>
      </c>
      <c r="AB129" s="215">
        <v>35.120000000000005</v>
      </c>
      <c r="AC129" s="215">
        <v>116.40000000000019</v>
      </c>
      <c r="AD129" s="215">
        <v>8.9899999999999984</v>
      </c>
      <c r="AE129" s="215">
        <v>0</v>
      </c>
      <c r="AF129" s="215">
        <v>0</v>
      </c>
      <c r="AG129" s="215">
        <v>0</v>
      </c>
      <c r="AH129" s="215">
        <v>0</v>
      </c>
      <c r="AI129" s="215">
        <v>0</v>
      </c>
      <c r="AJ129" s="215">
        <v>0</v>
      </c>
      <c r="AK129" s="215">
        <v>0</v>
      </c>
      <c r="AL129" s="215">
        <v>0</v>
      </c>
      <c r="AM129" s="215">
        <v>0</v>
      </c>
      <c r="AN129" s="218">
        <v>0</v>
      </c>
    </row>
    <row r="130" spans="1:40" ht="15" customHeight="1" x14ac:dyDescent="0.15">
      <c r="A130" s="25" t="s">
        <v>113</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row>
    <row r="131" spans="1:40" ht="15" customHeight="1" x14ac:dyDescent="0.15">
      <c r="A131" s="25" t="s">
        <v>473</v>
      </c>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row>
    <row r="133" spans="1:40" s="33" customFormat="1" ht="17.25" x14ac:dyDescent="0.15">
      <c r="A133" s="33" t="s">
        <v>480</v>
      </c>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row>
    <row r="134" spans="1:40" ht="15" thickBot="1" x14ac:dyDescent="0.2">
      <c r="A134" s="2"/>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t="s">
        <v>114</v>
      </c>
      <c r="AM134" s="100"/>
      <c r="AN134" s="100"/>
    </row>
    <row r="135" spans="1:40" ht="14.25" customHeight="1" x14ac:dyDescent="0.15">
      <c r="A135" s="414" t="s">
        <v>393</v>
      </c>
      <c r="B135" s="417" t="s">
        <v>126</v>
      </c>
      <c r="C135" s="420" t="s">
        <v>394</v>
      </c>
      <c r="D135" s="421"/>
      <c r="E135" s="421"/>
      <c r="F135" s="421"/>
      <c r="G135" s="421"/>
      <c r="H135" s="421"/>
      <c r="I135" s="421"/>
      <c r="J135" s="421"/>
      <c r="K135" s="421"/>
      <c r="L135" s="421"/>
      <c r="M135" s="421"/>
      <c r="N135" s="421"/>
      <c r="O135" s="421"/>
      <c r="P135" s="422"/>
      <c r="Q135" s="424" t="s">
        <v>146</v>
      </c>
      <c r="R135" s="424" t="s">
        <v>470</v>
      </c>
      <c r="S135" s="161" t="s">
        <v>446</v>
      </c>
      <c r="T135" s="183"/>
      <c r="U135" s="183"/>
      <c r="V135" s="183"/>
      <c r="W135" s="183"/>
      <c r="X135" s="183"/>
      <c r="Y135" s="183"/>
      <c r="Z135" s="183"/>
      <c r="AA135" s="183"/>
      <c r="AB135" s="183"/>
      <c r="AC135" s="183"/>
      <c r="AD135" s="183"/>
      <c r="AE135" s="183"/>
      <c r="AF135" s="183"/>
      <c r="AG135" s="183"/>
      <c r="AH135" s="183"/>
      <c r="AI135" s="183"/>
      <c r="AJ135" s="90" t="s">
        <v>41</v>
      </c>
      <c r="AK135" s="417" t="s">
        <v>143</v>
      </c>
      <c r="AL135" s="417" t="s">
        <v>144</v>
      </c>
      <c r="AM135" s="417" t="s">
        <v>145</v>
      </c>
      <c r="AN135" s="428" t="s">
        <v>471</v>
      </c>
    </row>
    <row r="136" spans="1:40" ht="14.25" customHeight="1" x14ac:dyDescent="0.15">
      <c r="A136" s="415"/>
      <c r="B136" s="418"/>
      <c r="C136" s="423"/>
      <c r="D136" s="394"/>
      <c r="E136" s="394"/>
      <c r="F136" s="394"/>
      <c r="G136" s="394"/>
      <c r="H136" s="394"/>
      <c r="I136" s="394"/>
      <c r="J136" s="394"/>
      <c r="K136" s="394"/>
      <c r="L136" s="394"/>
      <c r="M136" s="394"/>
      <c r="N136" s="394"/>
      <c r="O136" s="394"/>
      <c r="P136" s="395"/>
      <c r="Q136" s="425" t="s">
        <v>58</v>
      </c>
      <c r="R136" s="425" t="s">
        <v>58</v>
      </c>
      <c r="S136" s="431" t="s">
        <v>395</v>
      </c>
      <c r="T136" s="397"/>
      <c r="U136" s="397"/>
      <c r="V136" s="397"/>
      <c r="W136" s="397"/>
      <c r="X136" s="398"/>
      <c r="Y136" s="396" t="s">
        <v>396</v>
      </c>
      <c r="Z136" s="397"/>
      <c r="AA136" s="397"/>
      <c r="AB136" s="397"/>
      <c r="AC136" s="397"/>
      <c r="AD136" s="398"/>
      <c r="AE136" s="396" t="s">
        <v>397</v>
      </c>
      <c r="AF136" s="397"/>
      <c r="AG136" s="397"/>
      <c r="AH136" s="397"/>
      <c r="AI136" s="398"/>
      <c r="AJ136" s="195" t="s">
        <v>59</v>
      </c>
      <c r="AK136" s="418" t="s">
        <v>60</v>
      </c>
      <c r="AL136" s="418" t="s">
        <v>61</v>
      </c>
      <c r="AM136" s="418" t="s">
        <v>62</v>
      </c>
      <c r="AN136" s="429" t="s">
        <v>63</v>
      </c>
    </row>
    <row r="137" spans="1:40" ht="14.25" customHeight="1" x14ac:dyDescent="0.15">
      <c r="A137" s="415"/>
      <c r="B137" s="418"/>
      <c r="C137" s="427" t="s">
        <v>126</v>
      </c>
      <c r="D137" s="427" t="s">
        <v>127</v>
      </c>
      <c r="E137" s="427" t="s">
        <v>128</v>
      </c>
      <c r="F137" s="427" t="s">
        <v>129</v>
      </c>
      <c r="G137" s="427" t="s">
        <v>130</v>
      </c>
      <c r="H137" s="427" t="s">
        <v>131</v>
      </c>
      <c r="I137" s="427" t="s">
        <v>132</v>
      </c>
      <c r="J137" s="427" t="s">
        <v>133</v>
      </c>
      <c r="K137" s="427" t="s">
        <v>134</v>
      </c>
      <c r="L137" s="427" t="s">
        <v>135</v>
      </c>
      <c r="M137" s="427" t="s">
        <v>136</v>
      </c>
      <c r="N137" s="427" t="s">
        <v>326</v>
      </c>
      <c r="O137" s="427" t="s">
        <v>137</v>
      </c>
      <c r="P137" s="427" t="s">
        <v>138</v>
      </c>
      <c r="Q137" s="425" t="s">
        <v>64</v>
      </c>
      <c r="R137" s="425" t="s">
        <v>64</v>
      </c>
      <c r="S137" s="432" t="s">
        <v>126</v>
      </c>
      <c r="T137" s="427" t="s">
        <v>139</v>
      </c>
      <c r="U137" s="427" t="s">
        <v>140</v>
      </c>
      <c r="V137" s="427" t="s">
        <v>141</v>
      </c>
      <c r="W137" s="427" t="s">
        <v>142</v>
      </c>
      <c r="X137" s="427" t="s">
        <v>472</v>
      </c>
      <c r="Y137" s="427" t="s">
        <v>126</v>
      </c>
      <c r="Z137" s="427" t="s">
        <v>139</v>
      </c>
      <c r="AA137" s="427" t="s">
        <v>140</v>
      </c>
      <c r="AB137" s="427" t="s">
        <v>141</v>
      </c>
      <c r="AC137" s="427" t="s">
        <v>142</v>
      </c>
      <c r="AD137" s="427" t="s">
        <v>472</v>
      </c>
      <c r="AE137" s="427" t="s">
        <v>126</v>
      </c>
      <c r="AF137" s="427" t="s">
        <v>140</v>
      </c>
      <c r="AG137" s="427" t="s">
        <v>141</v>
      </c>
      <c r="AH137" s="427" t="s">
        <v>142</v>
      </c>
      <c r="AI137" s="427" t="s">
        <v>472</v>
      </c>
      <c r="AJ137" s="195" t="s">
        <v>65</v>
      </c>
      <c r="AK137" s="418" t="s">
        <v>66</v>
      </c>
      <c r="AL137" s="418" t="s">
        <v>67</v>
      </c>
      <c r="AM137" s="418" t="s">
        <v>68</v>
      </c>
      <c r="AN137" s="429" t="s">
        <v>69</v>
      </c>
    </row>
    <row r="138" spans="1:40" ht="14.25" customHeight="1" x14ac:dyDescent="0.15">
      <c r="A138" s="415"/>
      <c r="B138" s="418"/>
      <c r="C138" s="418"/>
      <c r="D138" s="418" t="s">
        <v>70</v>
      </c>
      <c r="E138" s="418" t="s">
        <v>71</v>
      </c>
      <c r="F138" s="418" t="s">
        <v>71</v>
      </c>
      <c r="G138" s="418" t="s">
        <v>71</v>
      </c>
      <c r="H138" s="418" t="s">
        <v>72</v>
      </c>
      <c r="I138" s="418" t="s">
        <v>73</v>
      </c>
      <c r="J138" s="418" t="s">
        <v>73</v>
      </c>
      <c r="K138" s="418" t="s">
        <v>74</v>
      </c>
      <c r="L138" s="418" t="s">
        <v>75</v>
      </c>
      <c r="M138" s="418" t="s">
        <v>76</v>
      </c>
      <c r="N138" s="418" t="s">
        <v>325</v>
      </c>
      <c r="O138" s="418" t="s">
        <v>77</v>
      </c>
      <c r="P138" s="418" t="s">
        <v>78</v>
      </c>
      <c r="Q138" s="425" t="s">
        <v>79</v>
      </c>
      <c r="R138" s="425" t="s">
        <v>79</v>
      </c>
      <c r="S138" s="433"/>
      <c r="T138" s="418" t="s">
        <v>80</v>
      </c>
      <c r="U138" s="418" t="s">
        <v>81</v>
      </c>
      <c r="V138" s="418" t="s">
        <v>224</v>
      </c>
      <c r="W138" s="418" t="s">
        <v>225</v>
      </c>
      <c r="X138" s="418" t="s">
        <v>225</v>
      </c>
      <c r="Y138" s="418"/>
      <c r="Z138" s="418" t="s">
        <v>80</v>
      </c>
      <c r="AA138" s="418" t="s">
        <v>81</v>
      </c>
      <c r="AB138" s="418" t="s">
        <v>224</v>
      </c>
      <c r="AC138" s="418" t="s">
        <v>225</v>
      </c>
      <c r="AD138" s="418" t="s">
        <v>225</v>
      </c>
      <c r="AE138" s="418"/>
      <c r="AF138" s="418" t="s">
        <v>81</v>
      </c>
      <c r="AG138" s="418" t="s">
        <v>224</v>
      </c>
      <c r="AH138" s="418" t="s">
        <v>225</v>
      </c>
      <c r="AI138" s="418" t="s">
        <v>225</v>
      </c>
      <c r="AJ138" s="195" t="s">
        <v>82</v>
      </c>
      <c r="AK138" s="418" t="s">
        <v>83</v>
      </c>
      <c r="AL138" s="418" t="s">
        <v>84</v>
      </c>
      <c r="AM138" s="418" t="s">
        <v>85</v>
      </c>
      <c r="AN138" s="429" t="s">
        <v>86</v>
      </c>
    </row>
    <row r="139" spans="1:40" ht="14.25" customHeight="1" x14ac:dyDescent="0.15">
      <c r="A139" s="415"/>
      <c r="B139" s="418"/>
      <c r="C139" s="418"/>
      <c r="D139" s="418" t="s">
        <v>87</v>
      </c>
      <c r="E139" s="418" t="s">
        <v>88</v>
      </c>
      <c r="F139" s="418" t="s">
        <v>89</v>
      </c>
      <c r="G139" s="418" t="s">
        <v>58</v>
      </c>
      <c r="H139" s="418"/>
      <c r="I139" s="418" t="s">
        <v>58</v>
      </c>
      <c r="J139" s="418" t="s">
        <v>58</v>
      </c>
      <c r="K139" s="418" t="s">
        <v>90</v>
      </c>
      <c r="L139" s="418" t="s">
        <v>58</v>
      </c>
      <c r="M139" s="418"/>
      <c r="N139" s="418"/>
      <c r="O139" s="418"/>
      <c r="P139" s="418"/>
      <c r="Q139" s="425" t="s">
        <v>85</v>
      </c>
      <c r="R139" s="425" t="s">
        <v>85</v>
      </c>
      <c r="S139" s="433"/>
      <c r="T139" s="418" t="s">
        <v>66</v>
      </c>
      <c r="U139" s="418" t="s">
        <v>91</v>
      </c>
      <c r="V139" s="418" t="s">
        <v>91</v>
      </c>
      <c r="W139" s="418" t="s">
        <v>91</v>
      </c>
      <c r="X139" s="418" t="s">
        <v>91</v>
      </c>
      <c r="Y139" s="418"/>
      <c r="Z139" s="418" t="s">
        <v>66</v>
      </c>
      <c r="AA139" s="418" t="s">
        <v>91</v>
      </c>
      <c r="AB139" s="418" t="s">
        <v>91</v>
      </c>
      <c r="AC139" s="418" t="s">
        <v>91</v>
      </c>
      <c r="AD139" s="418" t="s">
        <v>91</v>
      </c>
      <c r="AE139" s="418"/>
      <c r="AF139" s="418" t="s">
        <v>91</v>
      </c>
      <c r="AG139" s="418" t="s">
        <v>91</v>
      </c>
      <c r="AH139" s="418" t="s">
        <v>91</v>
      </c>
      <c r="AI139" s="418" t="s">
        <v>91</v>
      </c>
      <c r="AJ139" s="195" t="s">
        <v>92</v>
      </c>
      <c r="AK139" s="418" t="s">
        <v>93</v>
      </c>
      <c r="AL139" s="418" t="s">
        <v>94</v>
      </c>
      <c r="AM139" s="418" t="s">
        <v>89</v>
      </c>
      <c r="AN139" s="429" t="s">
        <v>85</v>
      </c>
    </row>
    <row r="140" spans="1:40" ht="14.25" customHeight="1" x14ac:dyDescent="0.15">
      <c r="A140" s="415"/>
      <c r="B140" s="418"/>
      <c r="C140" s="418"/>
      <c r="D140" s="418" t="s">
        <v>95</v>
      </c>
      <c r="E140" s="418" t="s">
        <v>96</v>
      </c>
      <c r="F140" s="418" t="s">
        <v>97</v>
      </c>
      <c r="G140" s="418" t="s">
        <v>98</v>
      </c>
      <c r="H140" s="418"/>
      <c r="I140" s="418" t="s">
        <v>98</v>
      </c>
      <c r="J140" s="418" t="s">
        <v>98</v>
      </c>
      <c r="K140" s="418" t="s">
        <v>58</v>
      </c>
      <c r="L140" s="418" t="s">
        <v>99</v>
      </c>
      <c r="M140" s="418"/>
      <c r="N140" s="418"/>
      <c r="O140" s="418"/>
      <c r="P140" s="418"/>
      <c r="Q140" s="425"/>
      <c r="R140" s="425"/>
      <c r="S140" s="433"/>
      <c r="T140" s="418" t="s">
        <v>83</v>
      </c>
      <c r="U140" s="418" t="s">
        <v>100</v>
      </c>
      <c r="V140" s="418" t="s">
        <v>100</v>
      </c>
      <c r="W140" s="418" t="s">
        <v>100</v>
      </c>
      <c r="X140" s="418" t="s">
        <v>100</v>
      </c>
      <c r="Y140" s="418"/>
      <c r="Z140" s="418" t="s">
        <v>83</v>
      </c>
      <c r="AA140" s="418" t="s">
        <v>100</v>
      </c>
      <c r="AB140" s="418" t="s">
        <v>100</v>
      </c>
      <c r="AC140" s="418" t="s">
        <v>100</v>
      </c>
      <c r="AD140" s="418" t="s">
        <v>100</v>
      </c>
      <c r="AE140" s="418"/>
      <c r="AF140" s="418" t="s">
        <v>100</v>
      </c>
      <c r="AG140" s="418" t="s">
        <v>100</v>
      </c>
      <c r="AH140" s="418" t="s">
        <v>100</v>
      </c>
      <c r="AI140" s="418" t="s">
        <v>100</v>
      </c>
      <c r="AJ140" s="195" t="s">
        <v>66</v>
      </c>
      <c r="AK140" s="418" t="s">
        <v>100</v>
      </c>
      <c r="AL140" s="418" t="s">
        <v>65</v>
      </c>
      <c r="AM140" s="418" t="s">
        <v>97</v>
      </c>
      <c r="AN140" s="429" t="s">
        <v>93</v>
      </c>
    </row>
    <row r="141" spans="1:40" ht="14.25" customHeight="1" x14ac:dyDescent="0.15">
      <c r="A141" s="415"/>
      <c r="B141" s="418"/>
      <c r="C141" s="418"/>
      <c r="D141" s="418" t="s">
        <v>101</v>
      </c>
      <c r="E141" s="418" t="s">
        <v>58</v>
      </c>
      <c r="F141" s="418" t="s">
        <v>58</v>
      </c>
      <c r="G141" s="418"/>
      <c r="H141" s="418"/>
      <c r="I141" s="418"/>
      <c r="J141" s="418"/>
      <c r="K141" s="418" t="s">
        <v>99</v>
      </c>
      <c r="L141" s="418"/>
      <c r="M141" s="418"/>
      <c r="N141" s="418"/>
      <c r="O141" s="418"/>
      <c r="P141" s="418"/>
      <c r="Q141" s="425"/>
      <c r="R141" s="425"/>
      <c r="S141" s="433"/>
      <c r="T141" s="418" t="s">
        <v>85</v>
      </c>
      <c r="U141" s="418" t="s">
        <v>80</v>
      </c>
      <c r="V141" s="418" t="s">
        <v>80</v>
      </c>
      <c r="W141" s="418" t="s">
        <v>80</v>
      </c>
      <c r="X141" s="418" t="s">
        <v>80</v>
      </c>
      <c r="Y141" s="418"/>
      <c r="Z141" s="418" t="s">
        <v>85</v>
      </c>
      <c r="AA141" s="418" t="s">
        <v>80</v>
      </c>
      <c r="AB141" s="418" t="s">
        <v>80</v>
      </c>
      <c r="AC141" s="418" t="s">
        <v>80</v>
      </c>
      <c r="AD141" s="418" t="s">
        <v>80</v>
      </c>
      <c r="AE141" s="418"/>
      <c r="AF141" s="418" t="s">
        <v>80</v>
      </c>
      <c r="AG141" s="418" t="s">
        <v>80</v>
      </c>
      <c r="AH141" s="418" t="s">
        <v>80</v>
      </c>
      <c r="AI141" s="418" t="s">
        <v>80</v>
      </c>
      <c r="AJ141" s="195" t="s">
        <v>102</v>
      </c>
      <c r="AK141" s="418" t="s">
        <v>80</v>
      </c>
      <c r="AL141" s="418" t="s">
        <v>103</v>
      </c>
      <c r="AM141" s="418" t="s">
        <v>104</v>
      </c>
      <c r="AN141" s="429"/>
    </row>
    <row r="142" spans="1:40" ht="14.25" customHeight="1" x14ac:dyDescent="0.15">
      <c r="A142" s="415"/>
      <c r="B142" s="418"/>
      <c r="C142" s="418"/>
      <c r="D142" s="418"/>
      <c r="E142" s="418" t="s">
        <v>98</v>
      </c>
      <c r="F142" s="418" t="s">
        <v>98</v>
      </c>
      <c r="G142" s="418"/>
      <c r="H142" s="418"/>
      <c r="I142" s="418"/>
      <c r="J142" s="418"/>
      <c r="K142" s="418"/>
      <c r="L142" s="418"/>
      <c r="M142" s="418"/>
      <c r="N142" s="418"/>
      <c r="O142" s="418"/>
      <c r="P142" s="418"/>
      <c r="Q142" s="425"/>
      <c r="R142" s="425"/>
      <c r="S142" s="433"/>
      <c r="T142" s="418" t="s">
        <v>93</v>
      </c>
      <c r="U142" s="418" t="s">
        <v>85</v>
      </c>
      <c r="V142" s="418" t="s">
        <v>85</v>
      </c>
      <c r="W142" s="418" t="s">
        <v>85</v>
      </c>
      <c r="X142" s="418" t="s">
        <v>85</v>
      </c>
      <c r="Y142" s="418"/>
      <c r="Z142" s="418" t="s">
        <v>93</v>
      </c>
      <c r="AA142" s="418" t="s">
        <v>85</v>
      </c>
      <c r="AB142" s="418" t="s">
        <v>85</v>
      </c>
      <c r="AC142" s="418" t="s">
        <v>85</v>
      </c>
      <c r="AD142" s="418" t="s">
        <v>85</v>
      </c>
      <c r="AE142" s="418"/>
      <c r="AF142" s="418" t="s">
        <v>85</v>
      </c>
      <c r="AG142" s="418" t="s">
        <v>85</v>
      </c>
      <c r="AH142" s="418" t="s">
        <v>85</v>
      </c>
      <c r="AI142" s="418" t="s">
        <v>85</v>
      </c>
      <c r="AJ142" s="195" t="s">
        <v>85</v>
      </c>
      <c r="AK142" s="418" t="s">
        <v>66</v>
      </c>
      <c r="AL142" s="418" t="s">
        <v>105</v>
      </c>
      <c r="AM142" s="418" t="s">
        <v>106</v>
      </c>
      <c r="AN142" s="429"/>
    </row>
    <row r="143" spans="1:40" ht="14.25" customHeight="1" x14ac:dyDescent="0.15">
      <c r="A143" s="415"/>
      <c r="B143" s="418"/>
      <c r="C143" s="418"/>
      <c r="D143" s="418"/>
      <c r="E143" s="418"/>
      <c r="F143" s="418"/>
      <c r="G143" s="418"/>
      <c r="H143" s="418"/>
      <c r="I143" s="418"/>
      <c r="J143" s="418"/>
      <c r="K143" s="418"/>
      <c r="L143" s="418"/>
      <c r="M143" s="418"/>
      <c r="N143" s="418"/>
      <c r="O143" s="418"/>
      <c r="P143" s="418"/>
      <c r="Q143" s="425"/>
      <c r="R143" s="425"/>
      <c r="S143" s="433"/>
      <c r="T143" s="418"/>
      <c r="U143" s="418" t="s">
        <v>107</v>
      </c>
      <c r="V143" s="418" t="s">
        <v>107</v>
      </c>
      <c r="W143" s="418" t="s">
        <v>107</v>
      </c>
      <c r="X143" s="418" t="s">
        <v>107</v>
      </c>
      <c r="Y143" s="418"/>
      <c r="Z143" s="418"/>
      <c r="AA143" s="418" t="s">
        <v>107</v>
      </c>
      <c r="AB143" s="418" t="s">
        <v>107</v>
      </c>
      <c r="AC143" s="418" t="s">
        <v>107</v>
      </c>
      <c r="AD143" s="418" t="s">
        <v>107</v>
      </c>
      <c r="AE143" s="418"/>
      <c r="AF143" s="418" t="s">
        <v>107</v>
      </c>
      <c r="AG143" s="418" t="s">
        <v>107</v>
      </c>
      <c r="AH143" s="418" t="s">
        <v>107</v>
      </c>
      <c r="AI143" s="418" t="s">
        <v>107</v>
      </c>
      <c r="AJ143" s="195" t="s">
        <v>107</v>
      </c>
      <c r="AK143" s="418" t="s">
        <v>83</v>
      </c>
      <c r="AL143" s="418" t="s">
        <v>108</v>
      </c>
      <c r="AM143" s="418" t="s">
        <v>93</v>
      </c>
      <c r="AN143" s="429"/>
    </row>
    <row r="144" spans="1:40" ht="14.25" customHeight="1" x14ac:dyDescent="0.15">
      <c r="A144" s="415"/>
      <c r="B144" s="418"/>
      <c r="C144" s="418"/>
      <c r="D144" s="418"/>
      <c r="E144" s="418"/>
      <c r="F144" s="418"/>
      <c r="G144" s="418"/>
      <c r="H144" s="418"/>
      <c r="I144" s="418"/>
      <c r="J144" s="418"/>
      <c r="K144" s="418"/>
      <c r="L144" s="418"/>
      <c r="M144" s="418"/>
      <c r="N144" s="418"/>
      <c r="O144" s="418"/>
      <c r="P144" s="418"/>
      <c r="Q144" s="425"/>
      <c r="R144" s="425"/>
      <c r="S144" s="433"/>
      <c r="T144" s="418"/>
      <c r="U144" s="418"/>
      <c r="V144" s="418"/>
      <c r="W144" s="418"/>
      <c r="X144" s="418"/>
      <c r="Y144" s="418"/>
      <c r="Z144" s="418"/>
      <c r="AA144" s="418"/>
      <c r="AB144" s="418"/>
      <c r="AC144" s="418"/>
      <c r="AD144" s="418"/>
      <c r="AE144" s="418"/>
      <c r="AF144" s="418"/>
      <c r="AG144" s="418"/>
      <c r="AH144" s="418"/>
      <c r="AI144" s="418"/>
      <c r="AJ144" s="195" t="s">
        <v>100</v>
      </c>
      <c r="AK144" s="418" t="s">
        <v>85</v>
      </c>
      <c r="AL144" s="418"/>
      <c r="AM144" s="418" t="s">
        <v>107</v>
      </c>
      <c r="AN144" s="429"/>
    </row>
    <row r="145" spans="1:40" ht="14.25" customHeight="1" x14ac:dyDescent="0.15">
      <c r="A145" s="415"/>
      <c r="B145" s="418"/>
      <c r="C145" s="418"/>
      <c r="D145" s="418"/>
      <c r="E145" s="418"/>
      <c r="F145" s="418"/>
      <c r="G145" s="418"/>
      <c r="H145" s="418"/>
      <c r="I145" s="418"/>
      <c r="J145" s="418"/>
      <c r="K145" s="418"/>
      <c r="L145" s="418"/>
      <c r="M145" s="418"/>
      <c r="N145" s="418"/>
      <c r="O145" s="418"/>
      <c r="P145" s="418"/>
      <c r="Q145" s="425"/>
      <c r="R145" s="425"/>
      <c r="S145" s="433"/>
      <c r="T145" s="418"/>
      <c r="U145" s="418"/>
      <c r="V145" s="418"/>
      <c r="W145" s="418"/>
      <c r="X145" s="418"/>
      <c r="Y145" s="418"/>
      <c r="Z145" s="418"/>
      <c r="AA145" s="418"/>
      <c r="AB145" s="418"/>
      <c r="AC145" s="418"/>
      <c r="AD145" s="418"/>
      <c r="AE145" s="418"/>
      <c r="AF145" s="418"/>
      <c r="AG145" s="418"/>
      <c r="AH145" s="418"/>
      <c r="AI145" s="418"/>
      <c r="AJ145" s="195" t="s">
        <v>80</v>
      </c>
      <c r="AK145" s="418" t="s">
        <v>93</v>
      </c>
      <c r="AL145" s="418"/>
      <c r="AM145" s="418"/>
      <c r="AN145" s="429"/>
    </row>
    <row r="146" spans="1:40" x14ac:dyDescent="0.15">
      <c r="A146" s="415"/>
      <c r="B146" s="418"/>
      <c r="C146" s="418"/>
      <c r="D146" s="418"/>
      <c r="E146" s="418"/>
      <c r="F146" s="418"/>
      <c r="G146" s="418"/>
      <c r="H146" s="418"/>
      <c r="I146" s="418"/>
      <c r="J146" s="418"/>
      <c r="K146" s="418"/>
      <c r="L146" s="418"/>
      <c r="M146" s="418"/>
      <c r="N146" s="418"/>
      <c r="O146" s="418"/>
      <c r="P146" s="418"/>
      <c r="Q146" s="425"/>
      <c r="R146" s="425"/>
      <c r="S146" s="433"/>
      <c r="T146" s="418"/>
      <c r="U146" s="418"/>
      <c r="V146" s="418"/>
      <c r="W146" s="418"/>
      <c r="X146" s="418"/>
      <c r="Y146" s="418"/>
      <c r="Z146" s="418"/>
      <c r="AA146" s="418"/>
      <c r="AB146" s="418"/>
      <c r="AC146" s="418"/>
      <c r="AD146" s="418"/>
      <c r="AE146" s="418"/>
      <c r="AF146" s="418"/>
      <c r="AG146" s="418"/>
      <c r="AH146" s="418"/>
      <c r="AI146" s="418"/>
      <c r="AJ146" s="195" t="s">
        <v>85</v>
      </c>
      <c r="AK146" s="418"/>
      <c r="AL146" s="418"/>
      <c r="AM146" s="418"/>
      <c r="AN146" s="429"/>
    </row>
    <row r="147" spans="1:40" x14ac:dyDescent="0.15">
      <c r="A147" s="416"/>
      <c r="B147" s="419"/>
      <c r="C147" s="419"/>
      <c r="D147" s="419"/>
      <c r="E147" s="419"/>
      <c r="F147" s="419"/>
      <c r="G147" s="419"/>
      <c r="H147" s="419"/>
      <c r="I147" s="419"/>
      <c r="J147" s="419"/>
      <c r="K147" s="419"/>
      <c r="L147" s="419"/>
      <c r="M147" s="419"/>
      <c r="N147" s="419"/>
      <c r="O147" s="419"/>
      <c r="P147" s="419"/>
      <c r="Q147" s="426"/>
      <c r="R147" s="426"/>
      <c r="S147" s="434"/>
      <c r="T147" s="419"/>
      <c r="U147" s="419"/>
      <c r="V147" s="419"/>
      <c r="W147" s="419"/>
      <c r="X147" s="419"/>
      <c r="Y147" s="419"/>
      <c r="Z147" s="419"/>
      <c r="AA147" s="419"/>
      <c r="AB147" s="419"/>
      <c r="AC147" s="419"/>
      <c r="AD147" s="419"/>
      <c r="AE147" s="419"/>
      <c r="AF147" s="419"/>
      <c r="AG147" s="419"/>
      <c r="AH147" s="419"/>
      <c r="AI147" s="419"/>
      <c r="AJ147" s="195" t="s">
        <v>93</v>
      </c>
      <c r="AK147" s="419"/>
      <c r="AL147" s="419"/>
      <c r="AM147" s="419"/>
      <c r="AN147" s="430"/>
    </row>
    <row r="148" spans="1:40" ht="15" customHeight="1" x14ac:dyDescent="0.15">
      <c r="A148" s="46" t="s">
        <v>15</v>
      </c>
      <c r="B148" s="207">
        <f t="shared" ref="B148:B159" si="4">C148+Q148+R148+S148+Y148+AE148+AJ148+AK148+AL148+AM148+AN148</f>
        <v>2961.669999999996</v>
      </c>
      <c r="C148" s="207">
        <v>2313.4499999999957</v>
      </c>
      <c r="D148" s="207">
        <v>0</v>
      </c>
      <c r="E148" s="207">
        <v>0</v>
      </c>
      <c r="F148" s="207">
        <v>0</v>
      </c>
      <c r="G148" s="207">
        <v>0</v>
      </c>
      <c r="H148" s="207">
        <v>0</v>
      </c>
      <c r="I148" s="207">
        <v>0</v>
      </c>
      <c r="J148" s="207">
        <v>0</v>
      </c>
      <c r="K148" s="207">
        <v>0</v>
      </c>
      <c r="L148" s="207">
        <v>0</v>
      </c>
      <c r="M148" s="207">
        <v>0</v>
      </c>
      <c r="N148" s="207">
        <v>0</v>
      </c>
      <c r="O148" s="207">
        <v>2313.4499999999957</v>
      </c>
      <c r="P148" s="207">
        <v>0</v>
      </c>
      <c r="Q148" s="208">
        <v>0</v>
      </c>
      <c r="R148" s="208">
        <v>68.22</v>
      </c>
      <c r="S148" s="209">
        <v>42.61</v>
      </c>
      <c r="T148" s="207">
        <v>0</v>
      </c>
      <c r="U148" s="207">
        <v>0</v>
      </c>
      <c r="V148" s="207">
        <v>13.95</v>
      </c>
      <c r="W148" s="207">
        <v>1.67</v>
      </c>
      <c r="X148" s="207">
        <v>26.99</v>
      </c>
      <c r="Y148" s="207">
        <v>14.280000000000001</v>
      </c>
      <c r="Z148" s="207">
        <v>0</v>
      </c>
      <c r="AA148" s="207">
        <v>0</v>
      </c>
      <c r="AB148" s="207">
        <v>6.1199999999999992</v>
      </c>
      <c r="AC148" s="207">
        <v>3.1400000000000006</v>
      </c>
      <c r="AD148" s="207">
        <v>5.0200000000000005</v>
      </c>
      <c r="AE148" s="207">
        <v>63.20999999999998</v>
      </c>
      <c r="AF148" s="207">
        <v>0</v>
      </c>
      <c r="AG148" s="207">
        <v>62.239999999999981</v>
      </c>
      <c r="AH148" s="207">
        <v>0</v>
      </c>
      <c r="AI148" s="207">
        <v>0.97</v>
      </c>
      <c r="AJ148" s="207">
        <v>20.329999999999998</v>
      </c>
      <c r="AK148" s="207">
        <v>439.57</v>
      </c>
      <c r="AL148" s="207">
        <v>0</v>
      </c>
      <c r="AM148" s="207">
        <v>0</v>
      </c>
      <c r="AN148" s="210">
        <v>0</v>
      </c>
    </row>
    <row r="149" spans="1:40" ht="15" customHeight="1" x14ac:dyDescent="0.15">
      <c r="A149" s="270"/>
      <c r="B149" s="211">
        <f t="shared" si="4"/>
        <v>11414.350000000015</v>
      </c>
      <c r="C149" s="211">
        <v>8470.4700000000248</v>
      </c>
      <c r="D149" s="211">
        <v>5138.3700000000181</v>
      </c>
      <c r="E149" s="211">
        <v>3091.2000000000085</v>
      </c>
      <c r="F149" s="211">
        <v>23.47</v>
      </c>
      <c r="G149" s="211">
        <v>0</v>
      </c>
      <c r="H149" s="211">
        <v>31.710000000000008</v>
      </c>
      <c r="I149" s="211">
        <v>0</v>
      </c>
      <c r="J149" s="211">
        <v>108.41</v>
      </c>
      <c r="K149" s="211">
        <v>5.86</v>
      </c>
      <c r="L149" s="211">
        <v>0</v>
      </c>
      <c r="M149" s="211">
        <v>6.6300000000000008</v>
      </c>
      <c r="N149" s="211">
        <v>0</v>
      </c>
      <c r="O149" s="211">
        <v>33.35</v>
      </c>
      <c r="P149" s="211">
        <v>31.470000000000006</v>
      </c>
      <c r="Q149" s="212">
        <v>0</v>
      </c>
      <c r="R149" s="212">
        <v>171.67000000000002</v>
      </c>
      <c r="S149" s="213">
        <v>1414.4599999999996</v>
      </c>
      <c r="T149" s="211">
        <v>164.72000000000003</v>
      </c>
      <c r="U149" s="211">
        <v>132.4</v>
      </c>
      <c r="V149" s="211">
        <v>340.12000000000012</v>
      </c>
      <c r="W149" s="211">
        <v>87.939999999999955</v>
      </c>
      <c r="X149" s="211">
        <v>689.27999999999963</v>
      </c>
      <c r="Y149" s="211">
        <v>91.139999999999944</v>
      </c>
      <c r="Z149" s="211">
        <v>0</v>
      </c>
      <c r="AA149" s="211">
        <v>0</v>
      </c>
      <c r="AB149" s="211">
        <v>0.31</v>
      </c>
      <c r="AC149" s="211">
        <v>62.389999999999944</v>
      </c>
      <c r="AD149" s="211">
        <v>28.439999999999998</v>
      </c>
      <c r="AE149" s="211">
        <v>1244.0599999999904</v>
      </c>
      <c r="AF149" s="211">
        <v>0</v>
      </c>
      <c r="AG149" s="211">
        <v>17.790000000000003</v>
      </c>
      <c r="AH149" s="211">
        <v>120.80000000000001</v>
      </c>
      <c r="AI149" s="211">
        <v>1105.4699999999905</v>
      </c>
      <c r="AJ149" s="211">
        <v>0</v>
      </c>
      <c r="AK149" s="211">
        <v>4.79</v>
      </c>
      <c r="AL149" s="211">
        <v>0</v>
      </c>
      <c r="AM149" s="211">
        <v>17.72</v>
      </c>
      <c r="AN149" s="214">
        <v>0.04</v>
      </c>
    </row>
    <row r="150" spans="1:40" ht="15" customHeight="1" x14ac:dyDescent="0.15">
      <c r="A150" s="46" t="s">
        <v>43</v>
      </c>
      <c r="B150" s="207">
        <f t="shared" si="4"/>
        <v>981.67999999999961</v>
      </c>
      <c r="C150" s="207">
        <v>421.09999999999968</v>
      </c>
      <c r="D150" s="207">
        <v>0</v>
      </c>
      <c r="E150" s="207">
        <v>0</v>
      </c>
      <c r="F150" s="207">
        <v>0</v>
      </c>
      <c r="G150" s="207">
        <v>0</v>
      </c>
      <c r="H150" s="207">
        <v>0</v>
      </c>
      <c r="I150" s="207">
        <v>0</v>
      </c>
      <c r="J150" s="207">
        <v>0</v>
      </c>
      <c r="K150" s="207">
        <v>0</v>
      </c>
      <c r="L150" s="207">
        <v>0</v>
      </c>
      <c r="M150" s="207">
        <v>0</v>
      </c>
      <c r="N150" s="207">
        <v>0</v>
      </c>
      <c r="O150" s="207">
        <v>421.09999999999968</v>
      </c>
      <c r="P150" s="207">
        <v>0</v>
      </c>
      <c r="Q150" s="208">
        <v>0</v>
      </c>
      <c r="R150" s="208">
        <v>34.409999999999997</v>
      </c>
      <c r="S150" s="209">
        <v>42.61</v>
      </c>
      <c r="T150" s="207">
        <v>0</v>
      </c>
      <c r="U150" s="207">
        <v>0</v>
      </c>
      <c r="V150" s="207">
        <v>13.95</v>
      </c>
      <c r="W150" s="207">
        <v>1.67</v>
      </c>
      <c r="X150" s="207">
        <v>26.99</v>
      </c>
      <c r="Y150" s="207">
        <v>0</v>
      </c>
      <c r="Z150" s="207">
        <v>0</v>
      </c>
      <c r="AA150" s="207">
        <v>0</v>
      </c>
      <c r="AB150" s="207">
        <v>0</v>
      </c>
      <c r="AC150" s="207">
        <v>0</v>
      </c>
      <c r="AD150" s="207">
        <v>0</v>
      </c>
      <c r="AE150" s="207">
        <v>43.989999999999981</v>
      </c>
      <c r="AF150" s="207">
        <v>0</v>
      </c>
      <c r="AG150" s="207">
        <v>43.989999999999981</v>
      </c>
      <c r="AH150" s="207">
        <v>0</v>
      </c>
      <c r="AI150" s="207">
        <v>0</v>
      </c>
      <c r="AJ150" s="207">
        <v>0</v>
      </c>
      <c r="AK150" s="207">
        <v>439.57</v>
      </c>
      <c r="AL150" s="207">
        <v>0</v>
      </c>
      <c r="AM150" s="207">
        <v>0</v>
      </c>
      <c r="AN150" s="210">
        <v>0</v>
      </c>
    </row>
    <row r="151" spans="1:40" ht="15" customHeight="1" x14ac:dyDescent="0.15">
      <c r="A151" s="270"/>
      <c r="B151" s="211">
        <f t="shared" si="4"/>
        <v>6130.6000000000176</v>
      </c>
      <c r="C151" s="211">
        <v>4636.740000000018</v>
      </c>
      <c r="D151" s="211">
        <v>4480.5000000000173</v>
      </c>
      <c r="E151" s="211">
        <v>80.079999999999956</v>
      </c>
      <c r="F151" s="211">
        <v>10.350000000000001</v>
      </c>
      <c r="G151" s="211">
        <v>0</v>
      </c>
      <c r="H151" s="211">
        <v>0</v>
      </c>
      <c r="I151" s="211">
        <v>0</v>
      </c>
      <c r="J151" s="211">
        <v>32.550000000000004</v>
      </c>
      <c r="K151" s="211">
        <v>5.86</v>
      </c>
      <c r="L151" s="211">
        <v>0</v>
      </c>
      <c r="M151" s="211">
        <v>6.6300000000000008</v>
      </c>
      <c r="N151" s="211">
        <v>0</v>
      </c>
      <c r="O151" s="211">
        <v>7.55</v>
      </c>
      <c r="P151" s="211">
        <v>13.22</v>
      </c>
      <c r="Q151" s="212">
        <v>0</v>
      </c>
      <c r="R151" s="212">
        <v>65.849999999999966</v>
      </c>
      <c r="S151" s="213">
        <v>1414.4599999999996</v>
      </c>
      <c r="T151" s="211">
        <v>164.72000000000003</v>
      </c>
      <c r="U151" s="211">
        <v>132.4</v>
      </c>
      <c r="V151" s="211">
        <v>340.12000000000012</v>
      </c>
      <c r="W151" s="211">
        <v>87.939999999999955</v>
      </c>
      <c r="X151" s="211">
        <v>689.27999999999963</v>
      </c>
      <c r="Y151" s="211">
        <v>0</v>
      </c>
      <c r="Z151" s="211">
        <v>0</v>
      </c>
      <c r="AA151" s="211">
        <v>0</v>
      </c>
      <c r="AB151" s="211">
        <v>0</v>
      </c>
      <c r="AC151" s="211">
        <v>0</v>
      </c>
      <c r="AD151" s="211">
        <v>0</v>
      </c>
      <c r="AE151" s="211">
        <v>1.1300000000000001</v>
      </c>
      <c r="AF151" s="211">
        <v>0</v>
      </c>
      <c r="AG151" s="211">
        <v>1.1300000000000001</v>
      </c>
      <c r="AH151" s="211">
        <v>0</v>
      </c>
      <c r="AI151" s="211">
        <v>0</v>
      </c>
      <c r="AJ151" s="211">
        <v>0</v>
      </c>
      <c r="AK151" s="211">
        <v>4.79</v>
      </c>
      <c r="AL151" s="211">
        <v>0</v>
      </c>
      <c r="AM151" s="211">
        <v>7.59</v>
      </c>
      <c r="AN151" s="214">
        <v>0.04</v>
      </c>
    </row>
    <row r="152" spans="1:40" ht="15" customHeight="1" x14ac:dyDescent="0.15">
      <c r="A152" s="46" t="s">
        <v>44</v>
      </c>
      <c r="B152" s="207">
        <f t="shared" si="4"/>
        <v>1938.7999999999963</v>
      </c>
      <c r="C152" s="207">
        <v>1888.0399999999963</v>
      </c>
      <c r="D152" s="207">
        <v>0</v>
      </c>
      <c r="E152" s="207">
        <v>0</v>
      </c>
      <c r="F152" s="207">
        <v>0</v>
      </c>
      <c r="G152" s="207">
        <v>0</v>
      </c>
      <c r="H152" s="207">
        <v>0</v>
      </c>
      <c r="I152" s="207">
        <v>0</v>
      </c>
      <c r="J152" s="207">
        <v>0</v>
      </c>
      <c r="K152" s="207">
        <v>0</v>
      </c>
      <c r="L152" s="207">
        <v>0</v>
      </c>
      <c r="M152" s="207">
        <v>0</v>
      </c>
      <c r="N152" s="207">
        <v>0</v>
      </c>
      <c r="O152" s="207">
        <v>1888.0399999999963</v>
      </c>
      <c r="P152" s="207">
        <v>0</v>
      </c>
      <c r="Q152" s="208">
        <v>0</v>
      </c>
      <c r="R152" s="208">
        <v>31.54000000000001</v>
      </c>
      <c r="S152" s="209">
        <v>0</v>
      </c>
      <c r="T152" s="207">
        <v>0</v>
      </c>
      <c r="U152" s="207">
        <v>0</v>
      </c>
      <c r="V152" s="207">
        <v>0</v>
      </c>
      <c r="W152" s="207">
        <v>0</v>
      </c>
      <c r="X152" s="207">
        <v>0</v>
      </c>
      <c r="Y152" s="207">
        <v>0</v>
      </c>
      <c r="Z152" s="207">
        <v>0</v>
      </c>
      <c r="AA152" s="207">
        <v>0</v>
      </c>
      <c r="AB152" s="207">
        <v>0</v>
      </c>
      <c r="AC152" s="207">
        <v>0</v>
      </c>
      <c r="AD152" s="207">
        <v>0</v>
      </c>
      <c r="AE152" s="207">
        <v>19.220000000000002</v>
      </c>
      <c r="AF152" s="207">
        <v>0</v>
      </c>
      <c r="AG152" s="207">
        <v>18.250000000000004</v>
      </c>
      <c r="AH152" s="207">
        <v>0</v>
      </c>
      <c r="AI152" s="207">
        <v>0.97</v>
      </c>
      <c r="AJ152" s="207">
        <v>0</v>
      </c>
      <c r="AK152" s="207">
        <v>0</v>
      </c>
      <c r="AL152" s="207">
        <v>0</v>
      </c>
      <c r="AM152" s="207">
        <v>0</v>
      </c>
      <c r="AN152" s="210">
        <v>0</v>
      </c>
    </row>
    <row r="153" spans="1:40" ht="15" customHeight="1" x14ac:dyDescent="0.15">
      <c r="A153" s="270"/>
      <c r="B153" s="211">
        <f t="shared" si="4"/>
        <v>4404.369999999999</v>
      </c>
      <c r="C153" s="211">
        <v>3127.600000000009</v>
      </c>
      <c r="D153" s="211">
        <v>227.73000000000005</v>
      </c>
      <c r="E153" s="211">
        <v>2776.2000000000085</v>
      </c>
      <c r="F153" s="211">
        <v>3.76</v>
      </c>
      <c r="G153" s="211">
        <v>0</v>
      </c>
      <c r="H153" s="211">
        <v>0</v>
      </c>
      <c r="I153" s="211">
        <v>0</v>
      </c>
      <c r="J153" s="211">
        <v>75.859999999999985</v>
      </c>
      <c r="K153" s="211">
        <v>0</v>
      </c>
      <c r="L153" s="211">
        <v>0</v>
      </c>
      <c r="M153" s="211">
        <v>0</v>
      </c>
      <c r="N153" s="211">
        <v>0</v>
      </c>
      <c r="O153" s="211">
        <v>25.800000000000004</v>
      </c>
      <c r="P153" s="211">
        <v>18.250000000000004</v>
      </c>
      <c r="Q153" s="212">
        <v>0</v>
      </c>
      <c r="R153" s="212">
        <v>33.599999999999987</v>
      </c>
      <c r="S153" s="213">
        <v>0</v>
      </c>
      <c r="T153" s="211">
        <v>0</v>
      </c>
      <c r="U153" s="211">
        <v>0</v>
      </c>
      <c r="V153" s="211">
        <v>0</v>
      </c>
      <c r="W153" s="211">
        <v>0</v>
      </c>
      <c r="X153" s="211">
        <v>0</v>
      </c>
      <c r="Y153" s="211">
        <v>0</v>
      </c>
      <c r="Z153" s="211">
        <v>0</v>
      </c>
      <c r="AA153" s="211">
        <v>0</v>
      </c>
      <c r="AB153" s="211">
        <v>0</v>
      </c>
      <c r="AC153" s="211">
        <v>0</v>
      </c>
      <c r="AD153" s="211">
        <v>0</v>
      </c>
      <c r="AE153" s="211">
        <v>1242.9299999999905</v>
      </c>
      <c r="AF153" s="211">
        <v>0</v>
      </c>
      <c r="AG153" s="211">
        <v>16.660000000000004</v>
      </c>
      <c r="AH153" s="211">
        <v>120.80000000000001</v>
      </c>
      <c r="AI153" s="211">
        <v>1105.4699999999905</v>
      </c>
      <c r="AJ153" s="211">
        <v>0</v>
      </c>
      <c r="AK153" s="211">
        <v>0</v>
      </c>
      <c r="AL153" s="211">
        <v>0</v>
      </c>
      <c r="AM153" s="211">
        <v>0.24000000000000002</v>
      </c>
      <c r="AN153" s="214">
        <v>0</v>
      </c>
    </row>
    <row r="154" spans="1:40" ht="15" customHeight="1" x14ac:dyDescent="0.15">
      <c r="A154" s="46" t="s">
        <v>45</v>
      </c>
      <c r="B154" s="207">
        <f t="shared" si="4"/>
        <v>4.42</v>
      </c>
      <c r="C154" s="207">
        <v>0</v>
      </c>
      <c r="D154" s="207">
        <v>0</v>
      </c>
      <c r="E154" s="207">
        <v>0</v>
      </c>
      <c r="F154" s="207">
        <v>0</v>
      </c>
      <c r="G154" s="207">
        <v>0</v>
      </c>
      <c r="H154" s="207">
        <v>0</v>
      </c>
      <c r="I154" s="207">
        <v>0</v>
      </c>
      <c r="J154" s="207">
        <v>0</v>
      </c>
      <c r="K154" s="207">
        <v>0</v>
      </c>
      <c r="L154" s="207">
        <v>0</v>
      </c>
      <c r="M154" s="207">
        <v>0</v>
      </c>
      <c r="N154" s="207">
        <v>0</v>
      </c>
      <c r="O154" s="207">
        <v>0</v>
      </c>
      <c r="P154" s="207">
        <v>0</v>
      </c>
      <c r="Q154" s="208">
        <v>0</v>
      </c>
      <c r="R154" s="208">
        <v>0</v>
      </c>
      <c r="S154" s="209">
        <v>0</v>
      </c>
      <c r="T154" s="207">
        <v>0</v>
      </c>
      <c r="U154" s="207">
        <v>0</v>
      </c>
      <c r="V154" s="207">
        <v>0</v>
      </c>
      <c r="W154" s="207">
        <v>0</v>
      </c>
      <c r="X154" s="207">
        <v>0</v>
      </c>
      <c r="Y154" s="207">
        <v>4.42</v>
      </c>
      <c r="Z154" s="207">
        <v>0</v>
      </c>
      <c r="AA154" s="207">
        <v>0</v>
      </c>
      <c r="AB154" s="207">
        <v>0</v>
      </c>
      <c r="AC154" s="207">
        <v>1.74</v>
      </c>
      <c r="AD154" s="207">
        <v>2.68</v>
      </c>
      <c r="AE154" s="207">
        <v>0</v>
      </c>
      <c r="AF154" s="207">
        <v>0</v>
      </c>
      <c r="AG154" s="207">
        <v>0</v>
      </c>
      <c r="AH154" s="207">
        <v>0</v>
      </c>
      <c r="AI154" s="207">
        <v>0</v>
      </c>
      <c r="AJ154" s="207">
        <v>0</v>
      </c>
      <c r="AK154" s="207">
        <v>0</v>
      </c>
      <c r="AL154" s="207">
        <v>0</v>
      </c>
      <c r="AM154" s="207">
        <v>0</v>
      </c>
      <c r="AN154" s="210">
        <v>0</v>
      </c>
    </row>
    <row r="155" spans="1:40" ht="15" customHeight="1" x14ac:dyDescent="0.15">
      <c r="A155" s="270"/>
      <c r="B155" s="211">
        <f t="shared" si="4"/>
        <v>273.73999999999995</v>
      </c>
      <c r="C155" s="211">
        <v>175.01999999999998</v>
      </c>
      <c r="D155" s="211">
        <v>23.93</v>
      </c>
      <c r="E155" s="211">
        <v>141.13</v>
      </c>
      <c r="F155" s="211">
        <v>6.0400000000000018</v>
      </c>
      <c r="G155" s="211">
        <v>0</v>
      </c>
      <c r="H155" s="211">
        <v>3.92</v>
      </c>
      <c r="I155" s="211">
        <v>0</v>
      </c>
      <c r="J155" s="211">
        <v>0</v>
      </c>
      <c r="K155" s="211">
        <v>0</v>
      </c>
      <c r="L155" s="211">
        <v>0</v>
      </c>
      <c r="M155" s="211">
        <v>0</v>
      </c>
      <c r="N155" s="211">
        <v>0</v>
      </c>
      <c r="O155" s="211">
        <v>0</v>
      </c>
      <c r="P155" s="211">
        <v>0</v>
      </c>
      <c r="Q155" s="212">
        <v>0</v>
      </c>
      <c r="R155" s="212">
        <v>36.620000000000019</v>
      </c>
      <c r="S155" s="213">
        <v>0</v>
      </c>
      <c r="T155" s="211">
        <v>0</v>
      </c>
      <c r="U155" s="211">
        <v>0</v>
      </c>
      <c r="V155" s="211">
        <v>0</v>
      </c>
      <c r="W155" s="211">
        <v>0</v>
      </c>
      <c r="X155" s="211">
        <v>0</v>
      </c>
      <c r="Y155" s="211">
        <v>62.099999999999966</v>
      </c>
      <c r="Z155" s="211">
        <v>0</v>
      </c>
      <c r="AA155" s="211">
        <v>0</v>
      </c>
      <c r="AB155" s="211">
        <v>0</v>
      </c>
      <c r="AC155" s="211">
        <v>38.679999999999964</v>
      </c>
      <c r="AD155" s="211">
        <v>23.419999999999998</v>
      </c>
      <c r="AE155" s="211">
        <v>0</v>
      </c>
      <c r="AF155" s="211">
        <v>0</v>
      </c>
      <c r="AG155" s="211">
        <v>0</v>
      </c>
      <c r="AH155" s="211">
        <v>0</v>
      </c>
      <c r="AI155" s="211">
        <v>0</v>
      </c>
      <c r="AJ155" s="211">
        <v>0</v>
      </c>
      <c r="AK155" s="211">
        <v>0</v>
      </c>
      <c r="AL155" s="211">
        <v>0</v>
      </c>
      <c r="AM155" s="211">
        <v>0</v>
      </c>
      <c r="AN155" s="214">
        <v>0</v>
      </c>
    </row>
    <row r="156" spans="1:40" ht="15" customHeight="1" x14ac:dyDescent="0.15">
      <c r="A156" s="46" t="s">
        <v>46</v>
      </c>
      <c r="B156" s="207">
        <f t="shared" si="4"/>
        <v>0</v>
      </c>
      <c r="C156" s="207">
        <v>0</v>
      </c>
      <c r="D156" s="207">
        <v>0</v>
      </c>
      <c r="E156" s="207">
        <v>0</v>
      </c>
      <c r="F156" s="207">
        <v>0</v>
      </c>
      <c r="G156" s="207">
        <v>0</v>
      </c>
      <c r="H156" s="207">
        <v>0</v>
      </c>
      <c r="I156" s="207">
        <v>0</v>
      </c>
      <c r="J156" s="207">
        <v>0</v>
      </c>
      <c r="K156" s="207">
        <v>0</v>
      </c>
      <c r="L156" s="207">
        <v>0</v>
      </c>
      <c r="M156" s="207">
        <v>0</v>
      </c>
      <c r="N156" s="207">
        <v>0</v>
      </c>
      <c r="O156" s="207">
        <v>0</v>
      </c>
      <c r="P156" s="207">
        <v>0</v>
      </c>
      <c r="Q156" s="208">
        <v>0</v>
      </c>
      <c r="R156" s="208">
        <v>0</v>
      </c>
      <c r="S156" s="209">
        <v>0</v>
      </c>
      <c r="T156" s="207">
        <v>0</v>
      </c>
      <c r="U156" s="207">
        <v>0</v>
      </c>
      <c r="V156" s="207">
        <v>0</v>
      </c>
      <c r="W156" s="207">
        <v>0</v>
      </c>
      <c r="X156" s="207">
        <v>0</v>
      </c>
      <c r="Y156" s="207">
        <v>0</v>
      </c>
      <c r="Z156" s="207">
        <v>0</v>
      </c>
      <c r="AA156" s="207">
        <v>0</v>
      </c>
      <c r="AB156" s="207">
        <v>0</v>
      </c>
      <c r="AC156" s="207">
        <v>0</v>
      </c>
      <c r="AD156" s="207">
        <v>0</v>
      </c>
      <c r="AE156" s="207">
        <v>0</v>
      </c>
      <c r="AF156" s="207">
        <v>0</v>
      </c>
      <c r="AG156" s="207">
        <v>0</v>
      </c>
      <c r="AH156" s="207">
        <v>0</v>
      </c>
      <c r="AI156" s="207">
        <v>0</v>
      </c>
      <c r="AJ156" s="207">
        <v>0</v>
      </c>
      <c r="AK156" s="207">
        <v>0</v>
      </c>
      <c r="AL156" s="207">
        <v>0</v>
      </c>
      <c r="AM156" s="207">
        <v>0</v>
      </c>
      <c r="AN156" s="210">
        <v>0</v>
      </c>
    </row>
    <row r="157" spans="1:40" ht="15" customHeight="1" x14ac:dyDescent="0.15">
      <c r="A157" s="270"/>
      <c r="B157" s="211">
        <f t="shared" si="4"/>
        <v>0</v>
      </c>
      <c r="C157" s="211">
        <v>0</v>
      </c>
      <c r="D157" s="211">
        <v>0</v>
      </c>
      <c r="E157" s="211">
        <v>0</v>
      </c>
      <c r="F157" s="211">
        <v>0</v>
      </c>
      <c r="G157" s="211">
        <v>0</v>
      </c>
      <c r="H157" s="211">
        <v>0</v>
      </c>
      <c r="I157" s="211">
        <v>0</v>
      </c>
      <c r="J157" s="211">
        <v>0</v>
      </c>
      <c r="K157" s="211">
        <v>0</v>
      </c>
      <c r="L157" s="211">
        <v>0</v>
      </c>
      <c r="M157" s="211">
        <v>0</v>
      </c>
      <c r="N157" s="211">
        <v>0</v>
      </c>
      <c r="O157" s="211">
        <v>0</v>
      </c>
      <c r="P157" s="211">
        <v>0</v>
      </c>
      <c r="Q157" s="212">
        <v>0</v>
      </c>
      <c r="R157" s="212">
        <v>0</v>
      </c>
      <c r="S157" s="213">
        <v>0</v>
      </c>
      <c r="T157" s="211">
        <v>0</v>
      </c>
      <c r="U157" s="211">
        <v>0</v>
      </c>
      <c r="V157" s="211">
        <v>0</v>
      </c>
      <c r="W157" s="211">
        <v>0</v>
      </c>
      <c r="X157" s="211">
        <v>0</v>
      </c>
      <c r="Y157" s="211">
        <v>0</v>
      </c>
      <c r="Z157" s="211">
        <v>0</v>
      </c>
      <c r="AA157" s="211">
        <v>0</v>
      </c>
      <c r="AB157" s="211">
        <v>0</v>
      </c>
      <c r="AC157" s="211">
        <v>0</v>
      </c>
      <c r="AD157" s="211">
        <v>0</v>
      </c>
      <c r="AE157" s="211">
        <v>0</v>
      </c>
      <c r="AF157" s="211">
        <v>0</v>
      </c>
      <c r="AG157" s="211">
        <v>0</v>
      </c>
      <c r="AH157" s="211">
        <v>0</v>
      </c>
      <c r="AI157" s="211">
        <v>0</v>
      </c>
      <c r="AJ157" s="211">
        <v>0</v>
      </c>
      <c r="AK157" s="211">
        <v>0</v>
      </c>
      <c r="AL157" s="211">
        <v>0</v>
      </c>
      <c r="AM157" s="211">
        <v>0</v>
      </c>
      <c r="AN157" s="214">
        <v>0</v>
      </c>
    </row>
    <row r="158" spans="1:40" ht="15" customHeight="1" x14ac:dyDescent="0.15">
      <c r="A158" s="46" t="s">
        <v>481</v>
      </c>
      <c r="B158" s="207">
        <f t="shared" si="4"/>
        <v>36.769999999999996</v>
      </c>
      <c r="C158" s="207">
        <v>4.3099999999999996</v>
      </c>
      <c r="D158" s="207">
        <v>0</v>
      </c>
      <c r="E158" s="207">
        <v>0</v>
      </c>
      <c r="F158" s="207">
        <v>0</v>
      </c>
      <c r="G158" s="207">
        <v>0</v>
      </c>
      <c r="H158" s="207">
        <v>0</v>
      </c>
      <c r="I158" s="207">
        <v>0</v>
      </c>
      <c r="J158" s="207">
        <v>0</v>
      </c>
      <c r="K158" s="207">
        <v>0</v>
      </c>
      <c r="L158" s="207">
        <v>0</v>
      </c>
      <c r="M158" s="207">
        <v>0</v>
      </c>
      <c r="N158" s="207">
        <v>0</v>
      </c>
      <c r="O158" s="207">
        <v>4.3099999999999996</v>
      </c>
      <c r="P158" s="207">
        <v>0</v>
      </c>
      <c r="Q158" s="208">
        <v>0</v>
      </c>
      <c r="R158" s="208">
        <v>2.27</v>
      </c>
      <c r="S158" s="209">
        <v>0</v>
      </c>
      <c r="T158" s="207">
        <v>0</v>
      </c>
      <c r="U158" s="207">
        <v>0</v>
      </c>
      <c r="V158" s="207">
        <v>0</v>
      </c>
      <c r="W158" s="207">
        <v>0</v>
      </c>
      <c r="X158" s="207">
        <v>0</v>
      </c>
      <c r="Y158" s="207">
        <v>9.86</v>
      </c>
      <c r="Z158" s="207">
        <v>0</v>
      </c>
      <c r="AA158" s="207">
        <v>0</v>
      </c>
      <c r="AB158" s="207">
        <v>6.1199999999999992</v>
      </c>
      <c r="AC158" s="207">
        <v>1.4000000000000004</v>
      </c>
      <c r="AD158" s="207">
        <v>2.3400000000000003</v>
      </c>
      <c r="AE158" s="207">
        <v>0</v>
      </c>
      <c r="AF158" s="207">
        <v>0</v>
      </c>
      <c r="AG158" s="207">
        <v>0</v>
      </c>
      <c r="AH158" s="207">
        <v>0</v>
      </c>
      <c r="AI158" s="207">
        <v>0</v>
      </c>
      <c r="AJ158" s="207">
        <v>20.329999999999998</v>
      </c>
      <c r="AK158" s="207">
        <v>0</v>
      </c>
      <c r="AL158" s="207">
        <v>0</v>
      </c>
      <c r="AM158" s="207">
        <v>0</v>
      </c>
      <c r="AN158" s="210">
        <v>0</v>
      </c>
    </row>
    <row r="159" spans="1:40" ht="15" customHeight="1" thickBot="1" x14ac:dyDescent="0.2">
      <c r="A159" s="269"/>
      <c r="B159" s="215">
        <f t="shared" si="4"/>
        <v>605.63999999999987</v>
      </c>
      <c r="C159" s="215">
        <v>531.1099999999999</v>
      </c>
      <c r="D159" s="215">
        <v>406.20999999999992</v>
      </c>
      <c r="E159" s="215">
        <v>93.789999999999964</v>
      </c>
      <c r="F159" s="215">
        <v>3.3199999999999976</v>
      </c>
      <c r="G159" s="215">
        <v>0</v>
      </c>
      <c r="H159" s="215">
        <v>27.790000000000006</v>
      </c>
      <c r="I159" s="215">
        <v>0</v>
      </c>
      <c r="J159" s="215">
        <v>0</v>
      </c>
      <c r="K159" s="215">
        <v>0</v>
      </c>
      <c r="L159" s="215">
        <v>0</v>
      </c>
      <c r="M159" s="215">
        <v>0</v>
      </c>
      <c r="N159" s="215">
        <v>0</v>
      </c>
      <c r="O159" s="215">
        <v>0</v>
      </c>
      <c r="P159" s="215">
        <v>0</v>
      </c>
      <c r="Q159" s="216">
        <v>0</v>
      </c>
      <c r="R159" s="216">
        <v>35.600000000000009</v>
      </c>
      <c r="S159" s="217">
        <v>0</v>
      </c>
      <c r="T159" s="215">
        <v>0</v>
      </c>
      <c r="U159" s="215">
        <v>0</v>
      </c>
      <c r="V159" s="215">
        <v>0</v>
      </c>
      <c r="W159" s="215">
        <v>0</v>
      </c>
      <c r="X159" s="215">
        <v>0</v>
      </c>
      <c r="Y159" s="215">
        <v>29.039999999999978</v>
      </c>
      <c r="Z159" s="215">
        <v>0</v>
      </c>
      <c r="AA159" s="215">
        <v>0</v>
      </c>
      <c r="AB159" s="215">
        <v>0.31</v>
      </c>
      <c r="AC159" s="215">
        <v>23.709999999999983</v>
      </c>
      <c r="AD159" s="215">
        <v>5.0199999999999978</v>
      </c>
      <c r="AE159" s="215">
        <v>0</v>
      </c>
      <c r="AF159" s="215">
        <v>0</v>
      </c>
      <c r="AG159" s="215">
        <v>0</v>
      </c>
      <c r="AH159" s="215">
        <v>0</v>
      </c>
      <c r="AI159" s="215">
        <v>0</v>
      </c>
      <c r="AJ159" s="215">
        <v>0</v>
      </c>
      <c r="AK159" s="215">
        <v>0</v>
      </c>
      <c r="AL159" s="215">
        <v>0</v>
      </c>
      <c r="AM159" s="215">
        <v>9.89</v>
      </c>
      <c r="AN159" s="218">
        <v>0</v>
      </c>
    </row>
    <row r="160" spans="1:40" ht="15" customHeight="1" x14ac:dyDescent="0.15">
      <c r="A160" s="25" t="s">
        <v>113</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row>
    <row r="161" spans="1:40" ht="15" customHeight="1" x14ac:dyDescent="0.15">
      <c r="A161" s="25" t="s">
        <v>473</v>
      </c>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row>
    <row r="163" spans="1:40" s="33" customFormat="1" ht="17.25" x14ac:dyDescent="0.15">
      <c r="A163" s="33" t="s">
        <v>482</v>
      </c>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row>
    <row r="164" spans="1:40" ht="15" thickBot="1" x14ac:dyDescent="0.2">
      <c r="A164" s="2"/>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t="s">
        <v>114</v>
      </c>
      <c r="AM164" s="100"/>
      <c r="AN164" s="100"/>
    </row>
    <row r="165" spans="1:40" ht="14.25" customHeight="1" x14ac:dyDescent="0.15">
      <c r="A165" s="414" t="s">
        <v>393</v>
      </c>
      <c r="B165" s="417" t="s">
        <v>126</v>
      </c>
      <c r="C165" s="420" t="s">
        <v>394</v>
      </c>
      <c r="D165" s="421"/>
      <c r="E165" s="421"/>
      <c r="F165" s="421"/>
      <c r="G165" s="421"/>
      <c r="H165" s="421"/>
      <c r="I165" s="421"/>
      <c r="J165" s="421"/>
      <c r="K165" s="421"/>
      <c r="L165" s="421"/>
      <c r="M165" s="421"/>
      <c r="N165" s="421"/>
      <c r="O165" s="421"/>
      <c r="P165" s="422"/>
      <c r="Q165" s="424" t="s">
        <v>146</v>
      </c>
      <c r="R165" s="424" t="s">
        <v>470</v>
      </c>
      <c r="S165" s="161" t="s">
        <v>446</v>
      </c>
      <c r="T165" s="183"/>
      <c r="U165" s="183"/>
      <c r="V165" s="183"/>
      <c r="W165" s="183"/>
      <c r="X165" s="183"/>
      <c r="Y165" s="183"/>
      <c r="Z165" s="183"/>
      <c r="AA165" s="183"/>
      <c r="AB165" s="183"/>
      <c r="AC165" s="183"/>
      <c r="AD165" s="183"/>
      <c r="AE165" s="183"/>
      <c r="AF165" s="183"/>
      <c r="AG165" s="183"/>
      <c r="AH165" s="183"/>
      <c r="AI165" s="183"/>
      <c r="AJ165" s="90" t="s">
        <v>41</v>
      </c>
      <c r="AK165" s="417" t="s">
        <v>143</v>
      </c>
      <c r="AL165" s="417" t="s">
        <v>144</v>
      </c>
      <c r="AM165" s="417" t="s">
        <v>145</v>
      </c>
      <c r="AN165" s="428" t="s">
        <v>471</v>
      </c>
    </row>
    <row r="166" spans="1:40" ht="14.25" customHeight="1" x14ac:dyDescent="0.15">
      <c r="A166" s="415"/>
      <c r="B166" s="418"/>
      <c r="C166" s="423"/>
      <c r="D166" s="394"/>
      <c r="E166" s="394"/>
      <c r="F166" s="394"/>
      <c r="G166" s="394"/>
      <c r="H166" s="394"/>
      <c r="I166" s="394"/>
      <c r="J166" s="394"/>
      <c r="K166" s="394"/>
      <c r="L166" s="394"/>
      <c r="M166" s="394"/>
      <c r="N166" s="394"/>
      <c r="O166" s="394"/>
      <c r="P166" s="395"/>
      <c r="Q166" s="425" t="s">
        <v>58</v>
      </c>
      <c r="R166" s="425" t="s">
        <v>58</v>
      </c>
      <c r="S166" s="431" t="s">
        <v>395</v>
      </c>
      <c r="T166" s="397"/>
      <c r="U166" s="397"/>
      <c r="V166" s="397"/>
      <c r="W166" s="397"/>
      <c r="X166" s="398"/>
      <c r="Y166" s="396" t="s">
        <v>396</v>
      </c>
      <c r="Z166" s="397"/>
      <c r="AA166" s="397"/>
      <c r="AB166" s="397"/>
      <c r="AC166" s="397"/>
      <c r="AD166" s="398"/>
      <c r="AE166" s="396" t="s">
        <v>397</v>
      </c>
      <c r="AF166" s="397"/>
      <c r="AG166" s="397"/>
      <c r="AH166" s="397"/>
      <c r="AI166" s="398"/>
      <c r="AJ166" s="195" t="s">
        <v>59</v>
      </c>
      <c r="AK166" s="418" t="s">
        <v>60</v>
      </c>
      <c r="AL166" s="418" t="s">
        <v>61</v>
      </c>
      <c r="AM166" s="418" t="s">
        <v>62</v>
      </c>
      <c r="AN166" s="429" t="s">
        <v>63</v>
      </c>
    </row>
    <row r="167" spans="1:40" ht="14.25" customHeight="1" x14ac:dyDescent="0.15">
      <c r="A167" s="415"/>
      <c r="B167" s="418"/>
      <c r="C167" s="427" t="s">
        <v>126</v>
      </c>
      <c r="D167" s="427" t="s">
        <v>127</v>
      </c>
      <c r="E167" s="427" t="s">
        <v>128</v>
      </c>
      <c r="F167" s="427" t="s">
        <v>129</v>
      </c>
      <c r="G167" s="427" t="s">
        <v>130</v>
      </c>
      <c r="H167" s="427" t="s">
        <v>131</v>
      </c>
      <c r="I167" s="427" t="s">
        <v>132</v>
      </c>
      <c r="J167" s="427" t="s">
        <v>133</v>
      </c>
      <c r="K167" s="427" t="s">
        <v>134</v>
      </c>
      <c r="L167" s="427" t="s">
        <v>135</v>
      </c>
      <c r="M167" s="427" t="s">
        <v>136</v>
      </c>
      <c r="N167" s="427" t="s">
        <v>326</v>
      </c>
      <c r="O167" s="427" t="s">
        <v>137</v>
      </c>
      <c r="P167" s="427" t="s">
        <v>138</v>
      </c>
      <c r="Q167" s="425" t="s">
        <v>64</v>
      </c>
      <c r="R167" s="425" t="s">
        <v>64</v>
      </c>
      <c r="S167" s="432" t="s">
        <v>126</v>
      </c>
      <c r="T167" s="427" t="s">
        <v>139</v>
      </c>
      <c r="U167" s="427" t="s">
        <v>140</v>
      </c>
      <c r="V167" s="427" t="s">
        <v>141</v>
      </c>
      <c r="W167" s="427" t="s">
        <v>142</v>
      </c>
      <c r="X167" s="427" t="s">
        <v>472</v>
      </c>
      <c r="Y167" s="427" t="s">
        <v>126</v>
      </c>
      <c r="Z167" s="427" t="s">
        <v>139</v>
      </c>
      <c r="AA167" s="427" t="s">
        <v>140</v>
      </c>
      <c r="AB167" s="427" t="s">
        <v>141</v>
      </c>
      <c r="AC167" s="427" t="s">
        <v>142</v>
      </c>
      <c r="AD167" s="427" t="s">
        <v>472</v>
      </c>
      <c r="AE167" s="427" t="s">
        <v>126</v>
      </c>
      <c r="AF167" s="427" t="s">
        <v>140</v>
      </c>
      <c r="AG167" s="427" t="s">
        <v>141</v>
      </c>
      <c r="AH167" s="427" t="s">
        <v>142</v>
      </c>
      <c r="AI167" s="427" t="s">
        <v>472</v>
      </c>
      <c r="AJ167" s="195" t="s">
        <v>65</v>
      </c>
      <c r="AK167" s="418" t="s">
        <v>66</v>
      </c>
      <c r="AL167" s="418" t="s">
        <v>67</v>
      </c>
      <c r="AM167" s="418" t="s">
        <v>68</v>
      </c>
      <c r="AN167" s="429" t="s">
        <v>69</v>
      </c>
    </row>
    <row r="168" spans="1:40" ht="14.25" customHeight="1" x14ac:dyDescent="0.15">
      <c r="A168" s="415"/>
      <c r="B168" s="418"/>
      <c r="C168" s="418"/>
      <c r="D168" s="418" t="s">
        <v>70</v>
      </c>
      <c r="E168" s="418" t="s">
        <v>71</v>
      </c>
      <c r="F168" s="418" t="s">
        <v>71</v>
      </c>
      <c r="G168" s="418" t="s">
        <v>71</v>
      </c>
      <c r="H168" s="418" t="s">
        <v>72</v>
      </c>
      <c r="I168" s="418" t="s">
        <v>73</v>
      </c>
      <c r="J168" s="418" t="s">
        <v>73</v>
      </c>
      <c r="K168" s="418" t="s">
        <v>74</v>
      </c>
      <c r="L168" s="418" t="s">
        <v>75</v>
      </c>
      <c r="M168" s="418" t="s">
        <v>76</v>
      </c>
      <c r="N168" s="418" t="s">
        <v>325</v>
      </c>
      <c r="O168" s="418" t="s">
        <v>77</v>
      </c>
      <c r="P168" s="418" t="s">
        <v>78</v>
      </c>
      <c r="Q168" s="425" t="s">
        <v>79</v>
      </c>
      <c r="R168" s="425" t="s">
        <v>79</v>
      </c>
      <c r="S168" s="433"/>
      <c r="T168" s="418" t="s">
        <v>80</v>
      </c>
      <c r="U168" s="418" t="s">
        <v>81</v>
      </c>
      <c r="V168" s="418" t="s">
        <v>224</v>
      </c>
      <c r="W168" s="418" t="s">
        <v>225</v>
      </c>
      <c r="X168" s="418" t="s">
        <v>225</v>
      </c>
      <c r="Y168" s="418"/>
      <c r="Z168" s="418" t="s">
        <v>80</v>
      </c>
      <c r="AA168" s="418" t="s">
        <v>81</v>
      </c>
      <c r="AB168" s="418" t="s">
        <v>224</v>
      </c>
      <c r="AC168" s="418" t="s">
        <v>225</v>
      </c>
      <c r="AD168" s="418" t="s">
        <v>225</v>
      </c>
      <c r="AE168" s="418"/>
      <c r="AF168" s="418" t="s">
        <v>81</v>
      </c>
      <c r="AG168" s="418" t="s">
        <v>224</v>
      </c>
      <c r="AH168" s="418" t="s">
        <v>225</v>
      </c>
      <c r="AI168" s="418" t="s">
        <v>225</v>
      </c>
      <c r="AJ168" s="195" t="s">
        <v>82</v>
      </c>
      <c r="AK168" s="418" t="s">
        <v>83</v>
      </c>
      <c r="AL168" s="418" t="s">
        <v>84</v>
      </c>
      <c r="AM168" s="418" t="s">
        <v>85</v>
      </c>
      <c r="AN168" s="429" t="s">
        <v>86</v>
      </c>
    </row>
    <row r="169" spans="1:40" ht="14.25" customHeight="1" x14ac:dyDescent="0.15">
      <c r="A169" s="415"/>
      <c r="B169" s="418"/>
      <c r="C169" s="418"/>
      <c r="D169" s="418" t="s">
        <v>87</v>
      </c>
      <c r="E169" s="418" t="s">
        <v>88</v>
      </c>
      <c r="F169" s="418" t="s">
        <v>89</v>
      </c>
      <c r="G169" s="418" t="s">
        <v>58</v>
      </c>
      <c r="H169" s="418"/>
      <c r="I169" s="418" t="s">
        <v>58</v>
      </c>
      <c r="J169" s="418" t="s">
        <v>58</v>
      </c>
      <c r="K169" s="418" t="s">
        <v>90</v>
      </c>
      <c r="L169" s="418" t="s">
        <v>58</v>
      </c>
      <c r="M169" s="418"/>
      <c r="N169" s="418"/>
      <c r="O169" s="418"/>
      <c r="P169" s="418"/>
      <c r="Q169" s="425" t="s">
        <v>85</v>
      </c>
      <c r="R169" s="425" t="s">
        <v>85</v>
      </c>
      <c r="S169" s="433"/>
      <c r="T169" s="418" t="s">
        <v>66</v>
      </c>
      <c r="U169" s="418" t="s">
        <v>91</v>
      </c>
      <c r="V169" s="418" t="s">
        <v>91</v>
      </c>
      <c r="W169" s="418" t="s">
        <v>91</v>
      </c>
      <c r="X169" s="418" t="s">
        <v>91</v>
      </c>
      <c r="Y169" s="418"/>
      <c r="Z169" s="418" t="s">
        <v>66</v>
      </c>
      <c r="AA169" s="418" t="s">
        <v>91</v>
      </c>
      <c r="AB169" s="418" t="s">
        <v>91</v>
      </c>
      <c r="AC169" s="418" t="s">
        <v>91</v>
      </c>
      <c r="AD169" s="418" t="s">
        <v>91</v>
      </c>
      <c r="AE169" s="418"/>
      <c r="AF169" s="418" t="s">
        <v>91</v>
      </c>
      <c r="AG169" s="418" t="s">
        <v>91</v>
      </c>
      <c r="AH169" s="418" t="s">
        <v>91</v>
      </c>
      <c r="AI169" s="418" t="s">
        <v>91</v>
      </c>
      <c r="AJ169" s="195" t="s">
        <v>92</v>
      </c>
      <c r="AK169" s="418" t="s">
        <v>93</v>
      </c>
      <c r="AL169" s="418" t="s">
        <v>94</v>
      </c>
      <c r="AM169" s="418" t="s">
        <v>89</v>
      </c>
      <c r="AN169" s="429" t="s">
        <v>85</v>
      </c>
    </row>
    <row r="170" spans="1:40" ht="14.25" customHeight="1" x14ac:dyDescent="0.15">
      <c r="A170" s="415"/>
      <c r="B170" s="418"/>
      <c r="C170" s="418"/>
      <c r="D170" s="418" t="s">
        <v>95</v>
      </c>
      <c r="E170" s="418" t="s">
        <v>96</v>
      </c>
      <c r="F170" s="418" t="s">
        <v>97</v>
      </c>
      <c r="G170" s="418" t="s">
        <v>98</v>
      </c>
      <c r="H170" s="418"/>
      <c r="I170" s="418" t="s">
        <v>98</v>
      </c>
      <c r="J170" s="418" t="s">
        <v>98</v>
      </c>
      <c r="K170" s="418" t="s">
        <v>58</v>
      </c>
      <c r="L170" s="418" t="s">
        <v>99</v>
      </c>
      <c r="M170" s="418"/>
      <c r="N170" s="418"/>
      <c r="O170" s="418"/>
      <c r="P170" s="418"/>
      <c r="Q170" s="425"/>
      <c r="R170" s="425"/>
      <c r="S170" s="433"/>
      <c r="T170" s="418" t="s">
        <v>83</v>
      </c>
      <c r="U170" s="418" t="s">
        <v>100</v>
      </c>
      <c r="V170" s="418" t="s">
        <v>100</v>
      </c>
      <c r="W170" s="418" t="s">
        <v>100</v>
      </c>
      <c r="X170" s="418" t="s">
        <v>100</v>
      </c>
      <c r="Y170" s="418"/>
      <c r="Z170" s="418" t="s">
        <v>83</v>
      </c>
      <c r="AA170" s="418" t="s">
        <v>100</v>
      </c>
      <c r="AB170" s="418" t="s">
        <v>100</v>
      </c>
      <c r="AC170" s="418" t="s">
        <v>100</v>
      </c>
      <c r="AD170" s="418" t="s">
        <v>100</v>
      </c>
      <c r="AE170" s="418"/>
      <c r="AF170" s="418" t="s">
        <v>100</v>
      </c>
      <c r="AG170" s="418" t="s">
        <v>100</v>
      </c>
      <c r="AH170" s="418" t="s">
        <v>100</v>
      </c>
      <c r="AI170" s="418" t="s">
        <v>100</v>
      </c>
      <c r="AJ170" s="195" t="s">
        <v>66</v>
      </c>
      <c r="AK170" s="418" t="s">
        <v>100</v>
      </c>
      <c r="AL170" s="418" t="s">
        <v>65</v>
      </c>
      <c r="AM170" s="418" t="s">
        <v>97</v>
      </c>
      <c r="AN170" s="429" t="s">
        <v>93</v>
      </c>
    </row>
    <row r="171" spans="1:40" ht="14.25" customHeight="1" x14ac:dyDescent="0.15">
      <c r="A171" s="415"/>
      <c r="B171" s="418"/>
      <c r="C171" s="418"/>
      <c r="D171" s="418" t="s">
        <v>101</v>
      </c>
      <c r="E171" s="418" t="s">
        <v>58</v>
      </c>
      <c r="F171" s="418" t="s">
        <v>58</v>
      </c>
      <c r="G171" s="418"/>
      <c r="H171" s="418"/>
      <c r="I171" s="418"/>
      <c r="J171" s="418"/>
      <c r="K171" s="418" t="s">
        <v>99</v>
      </c>
      <c r="L171" s="418"/>
      <c r="M171" s="418"/>
      <c r="N171" s="418"/>
      <c r="O171" s="418"/>
      <c r="P171" s="418"/>
      <c r="Q171" s="425"/>
      <c r="R171" s="425"/>
      <c r="S171" s="433"/>
      <c r="T171" s="418" t="s">
        <v>85</v>
      </c>
      <c r="U171" s="418" t="s">
        <v>80</v>
      </c>
      <c r="V171" s="418" t="s">
        <v>80</v>
      </c>
      <c r="W171" s="418" t="s">
        <v>80</v>
      </c>
      <c r="X171" s="418" t="s">
        <v>80</v>
      </c>
      <c r="Y171" s="418"/>
      <c r="Z171" s="418" t="s">
        <v>85</v>
      </c>
      <c r="AA171" s="418" t="s">
        <v>80</v>
      </c>
      <c r="AB171" s="418" t="s">
        <v>80</v>
      </c>
      <c r="AC171" s="418" t="s">
        <v>80</v>
      </c>
      <c r="AD171" s="418" t="s">
        <v>80</v>
      </c>
      <c r="AE171" s="418"/>
      <c r="AF171" s="418" t="s">
        <v>80</v>
      </c>
      <c r="AG171" s="418" t="s">
        <v>80</v>
      </c>
      <c r="AH171" s="418" t="s">
        <v>80</v>
      </c>
      <c r="AI171" s="418" t="s">
        <v>80</v>
      </c>
      <c r="AJ171" s="195" t="s">
        <v>102</v>
      </c>
      <c r="AK171" s="418" t="s">
        <v>80</v>
      </c>
      <c r="AL171" s="418" t="s">
        <v>103</v>
      </c>
      <c r="AM171" s="418" t="s">
        <v>104</v>
      </c>
      <c r="AN171" s="429"/>
    </row>
    <row r="172" spans="1:40" ht="14.25" customHeight="1" x14ac:dyDescent="0.15">
      <c r="A172" s="415"/>
      <c r="B172" s="418"/>
      <c r="C172" s="418"/>
      <c r="D172" s="418"/>
      <c r="E172" s="418" t="s">
        <v>98</v>
      </c>
      <c r="F172" s="418" t="s">
        <v>98</v>
      </c>
      <c r="G172" s="418"/>
      <c r="H172" s="418"/>
      <c r="I172" s="418"/>
      <c r="J172" s="418"/>
      <c r="K172" s="418"/>
      <c r="L172" s="418"/>
      <c r="M172" s="418"/>
      <c r="N172" s="418"/>
      <c r="O172" s="418"/>
      <c r="P172" s="418"/>
      <c r="Q172" s="425"/>
      <c r="R172" s="425"/>
      <c r="S172" s="433"/>
      <c r="T172" s="418" t="s">
        <v>93</v>
      </c>
      <c r="U172" s="418" t="s">
        <v>85</v>
      </c>
      <c r="V172" s="418" t="s">
        <v>85</v>
      </c>
      <c r="W172" s="418" t="s">
        <v>85</v>
      </c>
      <c r="X172" s="418" t="s">
        <v>85</v>
      </c>
      <c r="Y172" s="418"/>
      <c r="Z172" s="418" t="s">
        <v>93</v>
      </c>
      <c r="AA172" s="418" t="s">
        <v>85</v>
      </c>
      <c r="AB172" s="418" t="s">
        <v>85</v>
      </c>
      <c r="AC172" s="418" t="s">
        <v>85</v>
      </c>
      <c r="AD172" s="418" t="s">
        <v>85</v>
      </c>
      <c r="AE172" s="418"/>
      <c r="AF172" s="418" t="s">
        <v>85</v>
      </c>
      <c r="AG172" s="418" t="s">
        <v>85</v>
      </c>
      <c r="AH172" s="418" t="s">
        <v>85</v>
      </c>
      <c r="AI172" s="418" t="s">
        <v>85</v>
      </c>
      <c r="AJ172" s="195" t="s">
        <v>85</v>
      </c>
      <c r="AK172" s="418" t="s">
        <v>66</v>
      </c>
      <c r="AL172" s="418" t="s">
        <v>105</v>
      </c>
      <c r="AM172" s="418" t="s">
        <v>106</v>
      </c>
      <c r="AN172" s="429"/>
    </row>
    <row r="173" spans="1:40" ht="14.25" customHeight="1" x14ac:dyDescent="0.15">
      <c r="A173" s="415"/>
      <c r="B173" s="418"/>
      <c r="C173" s="418"/>
      <c r="D173" s="418"/>
      <c r="E173" s="418"/>
      <c r="F173" s="418"/>
      <c r="G173" s="418"/>
      <c r="H173" s="418"/>
      <c r="I173" s="418"/>
      <c r="J173" s="418"/>
      <c r="K173" s="418"/>
      <c r="L173" s="418"/>
      <c r="M173" s="418"/>
      <c r="N173" s="418"/>
      <c r="O173" s="418"/>
      <c r="P173" s="418"/>
      <c r="Q173" s="425"/>
      <c r="R173" s="425"/>
      <c r="S173" s="433"/>
      <c r="T173" s="418"/>
      <c r="U173" s="418" t="s">
        <v>107</v>
      </c>
      <c r="V173" s="418" t="s">
        <v>107</v>
      </c>
      <c r="W173" s="418" t="s">
        <v>107</v>
      </c>
      <c r="X173" s="418" t="s">
        <v>107</v>
      </c>
      <c r="Y173" s="418"/>
      <c r="Z173" s="418"/>
      <c r="AA173" s="418" t="s">
        <v>107</v>
      </c>
      <c r="AB173" s="418" t="s">
        <v>107</v>
      </c>
      <c r="AC173" s="418" t="s">
        <v>107</v>
      </c>
      <c r="AD173" s="418" t="s">
        <v>107</v>
      </c>
      <c r="AE173" s="418"/>
      <c r="AF173" s="418" t="s">
        <v>107</v>
      </c>
      <c r="AG173" s="418" t="s">
        <v>107</v>
      </c>
      <c r="AH173" s="418" t="s">
        <v>107</v>
      </c>
      <c r="AI173" s="418" t="s">
        <v>107</v>
      </c>
      <c r="AJ173" s="195" t="s">
        <v>107</v>
      </c>
      <c r="AK173" s="418" t="s">
        <v>83</v>
      </c>
      <c r="AL173" s="418" t="s">
        <v>108</v>
      </c>
      <c r="AM173" s="418" t="s">
        <v>93</v>
      </c>
      <c r="AN173" s="429"/>
    </row>
    <row r="174" spans="1:40" ht="14.25" customHeight="1" x14ac:dyDescent="0.15">
      <c r="A174" s="415"/>
      <c r="B174" s="418"/>
      <c r="C174" s="418"/>
      <c r="D174" s="418"/>
      <c r="E174" s="418"/>
      <c r="F174" s="418"/>
      <c r="G174" s="418"/>
      <c r="H174" s="418"/>
      <c r="I174" s="418"/>
      <c r="J174" s="418"/>
      <c r="K174" s="418"/>
      <c r="L174" s="418"/>
      <c r="M174" s="418"/>
      <c r="N174" s="418"/>
      <c r="O174" s="418"/>
      <c r="P174" s="418"/>
      <c r="Q174" s="425"/>
      <c r="R174" s="425"/>
      <c r="S174" s="433"/>
      <c r="T174" s="418"/>
      <c r="U174" s="418"/>
      <c r="V174" s="418"/>
      <c r="W174" s="418"/>
      <c r="X174" s="418"/>
      <c r="Y174" s="418"/>
      <c r="Z174" s="418"/>
      <c r="AA174" s="418"/>
      <c r="AB174" s="418"/>
      <c r="AC174" s="418"/>
      <c r="AD174" s="418"/>
      <c r="AE174" s="418"/>
      <c r="AF174" s="418"/>
      <c r="AG174" s="418"/>
      <c r="AH174" s="418"/>
      <c r="AI174" s="418"/>
      <c r="AJ174" s="195" t="s">
        <v>100</v>
      </c>
      <c r="AK174" s="418" t="s">
        <v>85</v>
      </c>
      <c r="AL174" s="418"/>
      <c r="AM174" s="418" t="s">
        <v>107</v>
      </c>
      <c r="AN174" s="429"/>
    </row>
    <row r="175" spans="1:40" ht="14.25" customHeight="1" x14ac:dyDescent="0.15">
      <c r="A175" s="415"/>
      <c r="B175" s="418"/>
      <c r="C175" s="418"/>
      <c r="D175" s="418"/>
      <c r="E175" s="418"/>
      <c r="F175" s="418"/>
      <c r="G175" s="418"/>
      <c r="H175" s="418"/>
      <c r="I175" s="418"/>
      <c r="J175" s="418"/>
      <c r="K175" s="418"/>
      <c r="L175" s="418"/>
      <c r="M175" s="418"/>
      <c r="N175" s="418"/>
      <c r="O175" s="418"/>
      <c r="P175" s="418"/>
      <c r="Q175" s="425"/>
      <c r="R175" s="425"/>
      <c r="S175" s="433"/>
      <c r="T175" s="418"/>
      <c r="U175" s="418"/>
      <c r="V175" s="418"/>
      <c r="W175" s="418"/>
      <c r="X175" s="418"/>
      <c r="Y175" s="418"/>
      <c r="Z175" s="418"/>
      <c r="AA175" s="418"/>
      <c r="AB175" s="418"/>
      <c r="AC175" s="418"/>
      <c r="AD175" s="418"/>
      <c r="AE175" s="418"/>
      <c r="AF175" s="418"/>
      <c r="AG175" s="418"/>
      <c r="AH175" s="418"/>
      <c r="AI175" s="418"/>
      <c r="AJ175" s="195" t="s">
        <v>80</v>
      </c>
      <c r="AK175" s="418" t="s">
        <v>93</v>
      </c>
      <c r="AL175" s="418"/>
      <c r="AM175" s="418"/>
      <c r="AN175" s="429"/>
    </row>
    <row r="176" spans="1:40" x14ac:dyDescent="0.15">
      <c r="A176" s="415"/>
      <c r="B176" s="418"/>
      <c r="C176" s="418"/>
      <c r="D176" s="418"/>
      <c r="E176" s="418"/>
      <c r="F176" s="418"/>
      <c r="G176" s="418"/>
      <c r="H176" s="418"/>
      <c r="I176" s="418"/>
      <c r="J176" s="418"/>
      <c r="K176" s="418"/>
      <c r="L176" s="418"/>
      <c r="M176" s="418"/>
      <c r="N176" s="418"/>
      <c r="O176" s="418"/>
      <c r="P176" s="418"/>
      <c r="Q176" s="425"/>
      <c r="R176" s="425"/>
      <c r="S176" s="433"/>
      <c r="T176" s="418"/>
      <c r="U176" s="418"/>
      <c r="V176" s="418"/>
      <c r="W176" s="418"/>
      <c r="X176" s="418"/>
      <c r="Y176" s="418"/>
      <c r="Z176" s="418"/>
      <c r="AA176" s="418"/>
      <c r="AB176" s="418"/>
      <c r="AC176" s="418"/>
      <c r="AD176" s="418"/>
      <c r="AE176" s="418"/>
      <c r="AF176" s="418"/>
      <c r="AG176" s="418"/>
      <c r="AH176" s="418"/>
      <c r="AI176" s="418"/>
      <c r="AJ176" s="195" t="s">
        <v>85</v>
      </c>
      <c r="AK176" s="418"/>
      <c r="AL176" s="418"/>
      <c r="AM176" s="418"/>
      <c r="AN176" s="429"/>
    </row>
    <row r="177" spans="1:40" x14ac:dyDescent="0.15">
      <c r="A177" s="416"/>
      <c r="B177" s="419"/>
      <c r="C177" s="419"/>
      <c r="D177" s="419"/>
      <c r="E177" s="419"/>
      <c r="F177" s="419"/>
      <c r="G177" s="419"/>
      <c r="H177" s="419"/>
      <c r="I177" s="419"/>
      <c r="J177" s="419"/>
      <c r="K177" s="419"/>
      <c r="L177" s="419"/>
      <c r="M177" s="419"/>
      <c r="N177" s="419"/>
      <c r="O177" s="419"/>
      <c r="P177" s="419"/>
      <c r="Q177" s="426"/>
      <c r="R177" s="426"/>
      <c r="S177" s="434"/>
      <c r="T177" s="419"/>
      <c r="U177" s="419"/>
      <c r="V177" s="419"/>
      <c r="W177" s="419"/>
      <c r="X177" s="419"/>
      <c r="Y177" s="419"/>
      <c r="Z177" s="419"/>
      <c r="AA177" s="419"/>
      <c r="AB177" s="419"/>
      <c r="AC177" s="419"/>
      <c r="AD177" s="419"/>
      <c r="AE177" s="419"/>
      <c r="AF177" s="419"/>
      <c r="AG177" s="419"/>
      <c r="AH177" s="419"/>
      <c r="AI177" s="419"/>
      <c r="AJ177" s="195" t="s">
        <v>93</v>
      </c>
      <c r="AK177" s="419"/>
      <c r="AL177" s="419"/>
      <c r="AM177" s="419"/>
      <c r="AN177" s="430"/>
    </row>
    <row r="178" spans="1:40" ht="15" customHeight="1" x14ac:dyDescent="0.15">
      <c r="A178" s="46" t="s">
        <v>15</v>
      </c>
      <c r="B178" s="207">
        <f t="shared" ref="B178:B191" si="5">C178+Q178+R178+S178+Y178+AE178+AJ178+AK178+AL178+AM178+AN178</f>
        <v>3395.7900000000004</v>
      </c>
      <c r="C178" s="207">
        <v>955.24000000000024</v>
      </c>
      <c r="D178" s="207">
        <v>0</v>
      </c>
      <c r="E178" s="207">
        <v>0</v>
      </c>
      <c r="F178" s="207">
        <v>0</v>
      </c>
      <c r="G178" s="207">
        <v>0</v>
      </c>
      <c r="H178" s="207">
        <v>0</v>
      </c>
      <c r="I178" s="207">
        <v>0</v>
      </c>
      <c r="J178" s="207">
        <v>0</v>
      </c>
      <c r="K178" s="207">
        <v>2.64</v>
      </c>
      <c r="L178" s="207">
        <v>0</v>
      </c>
      <c r="M178" s="207">
        <v>89.149999999999991</v>
      </c>
      <c r="N178" s="207">
        <v>8.8099999999999987</v>
      </c>
      <c r="O178" s="207">
        <v>843.81000000000017</v>
      </c>
      <c r="P178" s="207">
        <v>10.83</v>
      </c>
      <c r="Q178" s="208">
        <v>0</v>
      </c>
      <c r="R178" s="208">
        <v>15.399999999999999</v>
      </c>
      <c r="S178" s="209">
        <v>0</v>
      </c>
      <c r="T178" s="207">
        <v>0</v>
      </c>
      <c r="U178" s="207">
        <v>0</v>
      </c>
      <c r="V178" s="207">
        <v>0</v>
      </c>
      <c r="W178" s="207">
        <v>0</v>
      </c>
      <c r="X178" s="207">
        <v>0</v>
      </c>
      <c r="Y178" s="207">
        <v>1015.8499999999998</v>
      </c>
      <c r="Z178" s="207">
        <v>0</v>
      </c>
      <c r="AA178" s="207">
        <v>135.44999999999999</v>
      </c>
      <c r="AB178" s="207">
        <v>491.33</v>
      </c>
      <c r="AC178" s="207">
        <v>339.41999999999985</v>
      </c>
      <c r="AD178" s="207">
        <v>49.649999999999991</v>
      </c>
      <c r="AE178" s="207">
        <v>1367.27</v>
      </c>
      <c r="AF178" s="207">
        <v>0</v>
      </c>
      <c r="AG178" s="207">
        <v>192.82000000000002</v>
      </c>
      <c r="AH178" s="207">
        <v>703.94</v>
      </c>
      <c r="AI178" s="207">
        <v>470.51</v>
      </c>
      <c r="AJ178" s="207">
        <v>0</v>
      </c>
      <c r="AK178" s="207">
        <v>0</v>
      </c>
      <c r="AL178" s="207">
        <v>0.19</v>
      </c>
      <c r="AM178" s="207">
        <v>41.84</v>
      </c>
      <c r="AN178" s="210">
        <v>0</v>
      </c>
    </row>
    <row r="179" spans="1:40" ht="15" customHeight="1" x14ac:dyDescent="0.15">
      <c r="A179" s="270"/>
      <c r="B179" s="211">
        <f t="shared" si="5"/>
        <v>19561.999999999931</v>
      </c>
      <c r="C179" s="211">
        <v>13270.689999999946</v>
      </c>
      <c r="D179" s="211">
        <v>4588.5899999999629</v>
      </c>
      <c r="E179" s="211">
        <v>5797.7399999999889</v>
      </c>
      <c r="F179" s="211">
        <v>69.169999999999987</v>
      </c>
      <c r="G179" s="211">
        <v>273.63000000000005</v>
      </c>
      <c r="H179" s="211">
        <v>2301.8699999999963</v>
      </c>
      <c r="I179" s="211">
        <v>0.79</v>
      </c>
      <c r="J179" s="211">
        <v>43.499999999999986</v>
      </c>
      <c r="K179" s="211">
        <v>92.490000000000009</v>
      </c>
      <c r="L179" s="211">
        <v>2.97</v>
      </c>
      <c r="M179" s="211">
        <v>19.689999999999998</v>
      </c>
      <c r="N179" s="211">
        <v>0</v>
      </c>
      <c r="O179" s="211">
        <v>62.310000000000009</v>
      </c>
      <c r="P179" s="211">
        <v>17.940000000000001</v>
      </c>
      <c r="Q179" s="212">
        <v>0</v>
      </c>
      <c r="R179" s="212">
        <v>353.63</v>
      </c>
      <c r="S179" s="213">
        <v>0</v>
      </c>
      <c r="T179" s="211">
        <v>0</v>
      </c>
      <c r="U179" s="211">
        <v>0</v>
      </c>
      <c r="V179" s="211">
        <v>0</v>
      </c>
      <c r="W179" s="211">
        <v>0</v>
      </c>
      <c r="X179" s="211">
        <v>0</v>
      </c>
      <c r="Y179" s="211">
        <v>1184.6499999999976</v>
      </c>
      <c r="Z179" s="211">
        <v>7.83</v>
      </c>
      <c r="AA179" s="211">
        <v>37.070000000000007</v>
      </c>
      <c r="AB179" s="211">
        <v>166.87999999999991</v>
      </c>
      <c r="AC179" s="211">
        <v>906.72999999999763</v>
      </c>
      <c r="AD179" s="211">
        <v>66.14</v>
      </c>
      <c r="AE179" s="211">
        <v>4688.8299999999863</v>
      </c>
      <c r="AF179" s="211">
        <v>14.31999999999999</v>
      </c>
      <c r="AG179" s="211">
        <v>156.71</v>
      </c>
      <c r="AH179" s="211">
        <v>798.50999999999976</v>
      </c>
      <c r="AI179" s="211">
        <v>3719.2899999999868</v>
      </c>
      <c r="AJ179" s="211">
        <v>0</v>
      </c>
      <c r="AK179" s="211">
        <v>0</v>
      </c>
      <c r="AL179" s="211">
        <v>0.12</v>
      </c>
      <c r="AM179" s="211">
        <v>64.08</v>
      </c>
      <c r="AN179" s="214">
        <v>0</v>
      </c>
    </row>
    <row r="180" spans="1:40" ht="15" customHeight="1" x14ac:dyDescent="0.15">
      <c r="A180" s="46" t="s">
        <v>495</v>
      </c>
      <c r="B180" s="207">
        <f t="shared" si="5"/>
        <v>1452.54</v>
      </c>
      <c r="C180" s="207">
        <v>419.73</v>
      </c>
      <c r="D180" s="207">
        <v>0</v>
      </c>
      <c r="E180" s="207">
        <v>0</v>
      </c>
      <c r="F180" s="207">
        <v>0</v>
      </c>
      <c r="G180" s="207">
        <v>0</v>
      </c>
      <c r="H180" s="207">
        <v>0</v>
      </c>
      <c r="I180" s="207">
        <v>0</v>
      </c>
      <c r="J180" s="207">
        <v>0</v>
      </c>
      <c r="K180" s="207">
        <v>2.64</v>
      </c>
      <c r="L180" s="207">
        <v>0</v>
      </c>
      <c r="M180" s="207">
        <v>0</v>
      </c>
      <c r="N180" s="207">
        <v>0</v>
      </c>
      <c r="O180" s="207">
        <v>407.70000000000005</v>
      </c>
      <c r="P180" s="207">
        <v>9.39</v>
      </c>
      <c r="Q180" s="208">
        <v>0</v>
      </c>
      <c r="R180" s="208">
        <v>2.2700000000000005</v>
      </c>
      <c r="S180" s="209">
        <v>0</v>
      </c>
      <c r="T180" s="207">
        <v>0</v>
      </c>
      <c r="U180" s="207">
        <v>0</v>
      </c>
      <c r="V180" s="207">
        <v>0</v>
      </c>
      <c r="W180" s="207">
        <v>0</v>
      </c>
      <c r="X180" s="207">
        <v>0</v>
      </c>
      <c r="Y180" s="207">
        <v>17.769999999999996</v>
      </c>
      <c r="Z180" s="207">
        <v>0</v>
      </c>
      <c r="AA180" s="207">
        <v>0</v>
      </c>
      <c r="AB180" s="207">
        <v>0</v>
      </c>
      <c r="AC180" s="207">
        <v>17.769999999999996</v>
      </c>
      <c r="AD180" s="207">
        <v>0</v>
      </c>
      <c r="AE180" s="207">
        <v>1012.24</v>
      </c>
      <c r="AF180" s="207">
        <v>0</v>
      </c>
      <c r="AG180" s="207">
        <v>8.91</v>
      </c>
      <c r="AH180" s="207">
        <v>532.82000000000005</v>
      </c>
      <c r="AI180" s="207">
        <v>470.51</v>
      </c>
      <c r="AJ180" s="207">
        <v>0</v>
      </c>
      <c r="AK180" s="207">
        <v>0</v>
      </c>
      <c r="AL180" s="207">
        <v>0.19</v>
      </c>
      <c r="AM180" s="207">
        <v>0.34</v>
      </c>
      <c r="AN180" s="210">
        <v>0</v>
      </c>
    </row>
    <row r="181" spans="1:40" ht="15" customHeight="1" x14ac:dyDescent="0.15">
      <c r="A181" s="270" t="s">
        <v>475</v>
      </c>
      <c r="B181" s="211">
        <f t="shared" si="5"/>
        <v>10869.579999999951</v>
      </c>
      <c r="C181" s="211">
        <v>5922.6099999999633</v>
      </c>
      <c r="D181" s="211">
        <v>4588.5899999999629</v>
      </c>
      <c r="E181" s="211">
        <v>1139.5800000000004</v>
      </c>
      <c r="F181" s="211">
        <v>52.219999999999992</v>
      </c>
      <c r="G181" s="211">
        <v>0</v>
      </c>
      <c r="H181" s="211">
        <v>18.63</v>
      </c>
      <c r="I181" s="211">
        <v>0</v>
      </c>
      <c r="J181" s="211">
        <v>13.870000000000001</v>
      </c>
      <c r="K181" s="211">
        <v>60.610000000000007</v>
      </c>
      <c r="L181" s="211">
        <v>0</v>
      </c>
      <c r="M181" s="211">
        <v>0</v>
      </c>
      <c r="N181" s="211">
        <v>0</v>
      </c>
      <c r="O181" s="211">
        <v>31.170000000000005</v>
      </c>
      <c r="P181" s="211">
        <v>17.940000000000001</v>
      </c>
      <c r="Q181" s="212">
        <v>0</v>
      </c>
      <c r="R181" s="212">
        <v>155.18</v>
      </c>
      <c r="S181" s="213">
        <v>0</v>
      </c>
      <c r="T181" s="211">
        <v>0</v>
      </c>
      <c r="U181" s="211">
        <v>0</v>
      </c>
      <c r="V181" s="211">
        <v>0</v>
      </c>
      <c r="W181" s="211">
        <v>0</v>
      </c>
      <c r="X181" s="211">
        <v>0</v>
      </c>
      <c r="Y181" s="211">
        <v>160.32999999999996</v>
      </c>
      <c r="Z181" s="211">
        <v>0</v>
      </c>
      <c r="AA181" s="211">
        <v>0</v>
      </c>
      <c r="AB181" s="211">
        <v>0</v>
      </c>
      <c r="AC181" s="211">
        <v>160.32999999999996</v>
      </c>
      <c r="AD181" s="211">
        <v>0</v>
      </c>
      <c r="AE181" s="211">
        <v>4606.8699999999862</v>
      </c>
      <c r="AF181" s="211">
        <v>14.31999999999999</v>
      </c>
      <c r="AG181" s="211">
        <v>126.85000000000001</v>
      </c>
      <c r="AH181" s="211">
        <v>754.76999999999975</v>
      </c>
      <c r="AI181" s="211">
        <v>3710.9299999999866</v>
      </c>
      <c r="AJ181" s="211">
        <v>0</v>
      </c>
      <c r="AK181" s="211">
        <v>0</v>
      </c>
      <c r="AL181" s="211">
        <v>0</v>
      </c>
      <c r="AM181" s="211">
        <v>24.59</v>
      </c>
      <c r="AN181" s="214">
        <v>0</v>
      </c>
    </row>
    <row r="182" spans="1:40" ht="15" customHeight="1" x14ac:dyDescent="0.15">
      <c r="A182" s="46" t="s">
        <v>48</v>
      </c>
      <c r="B182" s="207">
        <f t="shared" si="5"/>
        <v>207.33000000000004</v>
      </c>
      <c r="C182" s="207">
        <v>125.02000000000001</v>
      </c>
      <c r="D182" s="207">
        <v>0</v>
      </c>
      <c r="E182" s="207">
        <v>0</v>
      </c>
      <c r="F182" s="207">
        <v>0</v>
      </c>
      <c r="G182" s="207">
        <v>0</v>
      </c>
      <c r="H182" s="207">
        <v>0</v>
      </c>
      <c r="I182" s="207">
        <v>0</v>
      </c>
      <c r="J182" s="207">
        <v>0</v>
      </c>
      <c r="K182" s="207">
        <v>0</v>
      </c>
      <c r="L182" s="207">
        <v>0</v>
      </c>
      <c r="M182" s="207">
        <v>0</v>
      </c>
      <c r="N182" s="207">
        <v>0</v>
      </c>
      <c r="O182" s="207">
        <v>125.02000000000001</v>
      </c>
      <c r="P182" s="207">
        <v>0</v>
      </c>
      <c r="Q182" s="208">
        <v>0</v>
      </c>
      <c r="R182" s="208">
        <v>1.6200000000000006</v>
      </c>
      <c r="S182" s="209">
        <v>0</v>
      </c>
      <c r="T182" s="207">
        <v>0</v>
      </c>
      <c r="U182" s="207">
        <v>0</v>
      </c>
      <c r="V182" s="207">
        <v>0</v>
      </c>
      <c r="W182" s="207">
        <v>0</v>
      </c>
      <c r="X182" s="207">
        <v>0</v>
      </c>
      <c r="Y182" s="207">
        <v>17.769999999999996</v>
      </c>
      <c r="Z182" s="207">
        <v>0</v>
      </c>
      <c r="AA182" s="207">
        <v>0</v>
      </c>
      <c r="AB182" s="207">
        <v>0</v>
      </c>
      <c r="AC182" s="207">
        <v>17.769999999999996</v>
      </c>
      <c r="AD182" s="207">
        <v>0</v>
      </c>
      <c r="AE182" s="207">
        <v>62.92</v>
      </c>
      <c r="AF182" s="207">
        <v>0</v>
      </c>
      <c r="AG182" s="207">
        <v>0</v>
      </c>
      <c r="AH182" s="207">
        <v>27.390000000000008</v>
      </c>
      <c r="AI182" s="207">
        <v>35.529999999999994</v>
      </c>
      <c r="AJ182" s="207">
        <v>0</v>
      </c>
      <c r="AK182" s="207">
        <v>0</v>
      </c>
      <c r="AL182" s="207">
        <v>0</v>
      </c>
      <c r="AM182" s="207">
        <v>0</v>
      </c>
      <c r="AN182" s="210">
        <v>0</v>
      </c>
    </row>
    <row r="183" spans="1:40" ht="15" customHeight="1" x14ac:dyDescent="0.15">
      <c r="A183" s="270"/>
      <c r="B183" s="211">
        <f t="shared" si="5"/>
        <v>2888.699999999963</v>
      </c>
      <c r="C183" s="211">
        <v>1816.7199999999625</v>
      </c>
      <c r="D183" s="211">
        <v>1570.8699999999624</v>
      </c>
      <c r="E183" s="211">
        <v>191.48</v>
      </c>
      <c r="F183" s="211">
        <v>10.719999999999999</v>
      </c>
      <c r="G183" s="211">
        <v>0</v>
      </c>
      <c r="H183" s="211">
        <v>18.63</v>
      </c>
      <c r="I183" s="211">
        <v>0</v>
      </c>
      <c r="J183" s="211">
        <v>0</v>
      </c>
      <c r="K183" s="211">
        <v>7.08</v>
      </c>
      <c r="L183" s="211">
        <v>0</v>
      </c>
      <c r="M183" s="211">
        <v>0</v>
      </c>
      <c r="N183" s="211">
        <v>0</v>
      </c>
      <c r="O183" s="211">
        <v>0</v>
      </c>
      <c r="P183" s="211">
        <v>17.940000000000001</v>
      </c>
      <c r="Q183" s="212">
        <v>0</v>
      </c>
      <c r="R183" s="212">
        <v>74.5</v>
      </c>
      <c r="S183" s="213">
        <v>0</v>
      </c>
      <c r="T183" s="211">
        <v>0</v>
      </c>
      <c r="U183" s="211">
        <v>0</v>
      </c>
      <c r="V183" s="211">
        <v>0</v>
      </c>
      <c r="W183" s="211">
        <v>0</v>
      </c>
      <c r="X183" s="211">
        <v>0</v>
      </c>
      <c r="Y183" s="211">
        <v>160.32999999999996</v>
      </c>
      <c r="Z183" s="211">
        <v>0</v>
      </c>
      <c r="AA183" s="211">
        <v>0</v>
      </c>
      <c r="AB183" s="211">
        <v>0</v>
      </c>
      <c r="AC183" s="211">
        <v>160.32999999999996</v>
      </c>
      <c r="AD183" s="211">
        <v>0</v>
      </c>
      <c r="AE183" s="211">
        <v>827.83000000000015</v>
      </c>
      <c r="AF183" s="211">
        <v>0</v>
      </c>
      <c r="AG183" s="211">
        <v>97.13000000000001</v>
      </c>
      <c r="AH183" s="211">
        <v>238.11999999999989</v>
      </c>
      <c r="AI183" s="211">
        <v>492.58000000000021</v>
      </c>
      <c r="AJ183" s="211">
        <v>0</v>
      </c>
      <c r="AK183" s="211">
        <v>0</v>
      </c>
      <c r="AL183" s="211">
        <v>0</v>
      </c>
      <c r="AM183" s="211">
        <v>9.3199999999999985</v>
      </c>
      <c r="AN183" s="214">
        <v>0</v>
      </c>
    </row>
    <row r="184" spans="1:40" ht="15" customHeight="1" x14ac:dyDescent="0.15">
      <c r="A184" s="46" t="s">
        <v>49</v>
      </c>
      <c r="B184" s="207">
        <f t="shared" si="5"/>
        <v>652.74000000000012</v>
      </c>
      <c r="C184" s="207">
        <v>18.450000000000003</v>
      </c>
      <c r="D184" s="207">
        <v>0</v>
      </c>
      <c r="E184" s="207">
        <v>0</v>
      </c>
      <c r="F184" s="207">
        <v>0</v>
      </c>
      <c r="G184" s="207">
        <v>0</v>
      </c>
      <c r="H184" s="207">
        <v>0</v>
      </c>
      <c r="I184" s="207">
        <v>0</v>
      </c>
      <c r="J184" s="207">
        <v>0</v>
      </c>
      <c r="K184" s="207">
        <v>0</v>
      </c>
      <c r="L184" s="207">
        <v>0</v>
      </c>
      <c r="M184" s="207">
        <v>0</v>
      </c>
      <c r="N184" s="207">
        <v>0</v>
      </c>
      <c r="O184" s="207">
        <v>9.06</v>
      </c>
      <c r="P184" s="207">
        <v>9.39</v>
      </c>
      <c r="Q184" s="208">
        <v>0</v>
      </c>
      <c r="R184" s="208">
        <v>0</v>
      </c>
      <c r="S184" s="209">
        <v>0</v>
      </c>
      <c r="T184" s="207">
        <v>0</v>
      </c>
      <c r="U184" s="207">
        <v>0</v>
      </c>
      <c r="V184" s="207">
        <v>0</v>
      </c>
      <c r="W184" s="207">
        <v>0</v>
      </c>
      <c r="X184" s="207">
        <v>0</v>
      </c>
      <c r="Y184" s="207">
        <v>0</v>
      </c>
      <c r="Z184" s="207">
        <v>0</v>
      </c>
      <c r="AA184" s="207">
        <v>0</v>
      </c>
      <c r="AB184" s="207">
        <v>0</v>
      </c>
      <c r="AC184" s="207">
        <v>0</v>
      </c>
      <c r="AD184" s="207">
        <v>0</v>
      </c>
      <c r="AE184" s="207">
        <v>634.04000000000008</v>
      </c>
      <c r="AF184" s="207">
        <v>0</v>
      </c>
      <c r="AG184" s="207">
        <v>8.91</v>
      </c>
      <c r="AH184" s="207">
        <v>280.58000000000004</v>
      </c>
      <c r="AI184" s="207">
        <v>344.55</v>
      </c>
      <c r="AJ184" s="207">
        <v>0</v>
      </c>
      <c r="AK184" s="207">
        <v>0</v>
      </c>
      <c r="AL184" s="207">
        <v>0.19</v>
      </c>
      <c r="AM184" s="207">
        <v>0.06</v>
      </c>
      <c r="AN184" s="210">
        <v>0</v>
      </c>
    </row>
    <row r="185" spans="1:40" ht="15" customHeight="1" x14ac:dyDescent="0.15">
      <c r="A185" s="270"/>
      <c r="B185" s="211">
        <f t="shared" si="5"/>
        <v>3513.4999999999873</v>
      </c>
      <c r="C185" s="211">
        <v>1282.4599999999994</v>
      </c>
      <c r="D185" s="211">
        <v>1108.8399999999992</v>
      </c>
      <c r="E185" s="211">
        <v>77.720000000000013</v>
      </c>
      <c r="F185" s="211">
        <v>19.219999999999995</v>
      </c>
      <c r="G185" s="211">
        <v>0</v>
      </c>
      <c r="H185" s="211">
        <v>0</v>
      </c>
      <c r="I185" s="211">
        <v>0</v>
      </c>
      <c r="J185" s="211">
        <v>9.93</v>
      </c>
      <c r="K185" s="211">
        <v>35.580000000000013</v>
      </c>
      <c r="L185" s="211">
        <v>0</v>
      </c>
      <c r="M185" s="211">
        <v>0</v>
      </c>
      <c r="N185" s="211">
        <v>0</v>
      </c>
      <c r="O185" s="211">
        <v>31.170000000000005</v>
      </c>
      <c r="P185" s="211">
        <v>0</v>
      </c>
      <c r="Q185" s="212">
        <v>0</v>
      </c>
      <c r="R185" s="212">
        <v>12.38</v>
      </c>
      <c r="S185" s="213">
        <v>0</v>
      </c>
      <c r="T185" s="211">
        <v>0</v>
      </c>
      <c r="U185" s="211">
        <v>0</v>
      </c>
      <c r="V185" s="211">
        <v>0</v>
      </c>
      <c r="W185" s="211">
        <v>0</v>
      </c>
      <c r="X185" s="211">
        <v>0</v>
      </c>
      <c r="Y185" s="211">
        <v>0</v>
      </c>
      <c r="Z185" s="211">
        <v>0</v>
      </c>
      <c r="AA185" s="211">
        <v>0</v>
      </c>
      <c r="AB185" s="211">
        <v>0</v>
      </c>
      <c r="AC185" s="211">
        <v>0</v>
      </c>
      <c r="AD185" s="211">
        <v>0</v>
      </c>
      <c r="AE185" s="211">
        <v>2216.7899999999877</v>
      </c>
      <c r="AF185" s="211">
        <v>14.31999999999999</v>
      </c>
      <c r="AG185" s="211">
        <v>29.72</v>
      </c>
      <c r="AH185" s="211">
        <v>274.2399999999999</v>
      </c>
      <c r="AI185" s="211">
        <v>1898.5099999999877</v>
      </c>
      <c r="AJ185" s="211">
        <v>0</v>
      </c>
      <c r="AK185" s="211">
        <v>0</v>
      </c>
      <c r="AL185" s="211">
        <v>0</v>
      </c>
      <c r="AM185" s="211">
        <v>1.8700000000000006</v>
      </c>
      <c r="AN185" s="214">
        <v>0</v>
      </c>
    </row>
    <row r="186" spans="1:40" ht="15" customHeight="1" x14ac:dyDescent="0.15">
      <c r="A186" s="46" t="s">
        <v>483</v>
      </c>
      <c r="B186" s="207">
        <f t="shared" si="5"/>
        <v>541.29</v>
      </c>
      <c r="C186" s="207">
        <v>276.26</v>
      </c>
      <c r="D186" s="207">
        <v>0</v>
      </c>
      <c r="E186" s="207">
        <v>0</v>
      </c>
      <c r="F186" s="207">
        <v>0</v>
      </c>
      <c r="G186" s="207">
        <v>0</v>
      </c>
      <c r="H186" s="207">
        <v>0</v>
      </c>
      <c r="I186" s="207">
        <v>0</v>
      </c>
      <c r="J186" s="207">
        <v>0</v>
      </c>
      <c r="K186" s="207">
        <v>2.64</v>
      </c>
      <c r="L186" s="207">
        <v>0</v>
      </c>
      <c r="M186" s="207">
        <v>0</v>
      </c>
      <c r="N186" s="207">
        <v>0</v>
      </c>
      <c r="O186" s="207">
        <v>273.62</v>
      </c>
      <c r="P186" s="207">
        <v>0</v>
      </c>
      <c r="Q186" s="208">
        <v>0</v>
      </c>
      <c r="R186" s="208">
        <v>0</v>
      </c>
      <c r="S186" s="209">
        <v>0</v>
      </c>
      <c r="T186" s="207">
        <v>0</v>
      </c>
      <c r="U186" s="207">
        <v>0</v>
      </c>
      <c r="V186" s="207">
        <v>0</v>
      </c>
      <c r="W186" s="207">
        <v>0</v>
      </c>
      <c r="X186" s="207">
        <v>0</v>
      </c>
      <c r="Y186" s="207">
        <v>0</v>
      </c>
      <c r="Z186" s="207">
        <v>0</v>
      </c>
      <c r="AA186" s="207">
        <v>0</v>
      </c>
      <c r="AB186" s="207">
        <v>0</v>
      </c>
      <c r="AC186" s="207">
        <v>0</v>
      </c>
      <c r="AD186" s="207">
        <v>0</v>
      </c>
      <c r="AE186" s="207">
        <v>265.02999999999997</v>
      </c>
      <c r="AF186" s="207">
        <v>0</v>
      </c>
      <c r="AG186" s="207">
        <v>0</v>
      </c>
      <c r="AH186" s="207">
        <v>224.85</v>
      </c>
      <c r="AI186" s="207">
        <v>40.180000000000007</v>
      </c>
      <c r="AJ186" s="207">
        <v>0</v>
      </c>
      <c r="AK186" s="207">
        <v>0</v>
      </c>
      <c r="AL186" s="207">
        <v>0</v>
      </c>
      <c r="AM186" s="207">
        <v>0</v>
      </c>
      <c r="AN186" s="210">
        <v>0</v>
      </c>
    </row>
    <row r="187" spans="1:40" ht="15" customHeight="1" x14ac:dyDescent="0.15">
      <c r="A187" s="270"/>
      <c r="B187" s="211">
        <f t="shared" si="5"/>
        <v>2174.4100000000003</v>
      </c>
      <c r="C187" s="211">
        <v>1666.7000000000007</v>
      </c>
      <c r="D187" s="211">
        <v>1424.6500000000005</v>
      </c>
      <c r="E187" s="211">
        <v>212.87000000000006</v>
      </c>
      <c r="F187" s="211">
        <v>18.179999999999996</v>
      </c>
      <c r="G187" s="211">
        <v>0</v>
      </c>
      <c r="H187" s="211">
        <v>0</v>
      </c>
      <c r="I187" s="211">
        <v>0</v>
      </c>
      <c r="J187" s="211">
        <v>3.9400000000000004</v>
      </c>
      <c r="K187" s="211">
        <v>7.06</v>
      </c>
      <c r="L187" s="211">
        <v>0</v>
      </c>
      <c r="M187" s="211">
        <v>0</v>
      </c>
      <c r="N187" s="211">
        <v>0</v>
      </c>
      <c r="O187" s="211">
        <v>0</v>
      </c>
      <c r="P187" s="211">
        <v>0</v>
      </c>
      <c r="Q187" s="212">
        <v>0</v>
      </c>
      <c r="R187" s="212">
        <v>12.61</v>
      </c>
      <c r="S187" s="213">
        <v>0</v>
      </c>
      <c r="T187" s="211">
        <v>0</v>
      </c>
      <c r="U187" s="211">
        <v>0</v>
      </c>
      <c r="V187" s="211">
        <v>0</v>
      </c>
      <c r="W187" s="211">
        <v>0</v>
      </c>
      <c r="X187" s="211">
        <v>0</v>
      </c>
      <c r="Y187" s="211">
        <v>0</v>
      </c>
      <c r="Z187" s="211">
        <v>0</v>
      </c>
      <c r="AA187" s="211">
        <v>0</v>
      </c>
      <c r="AB187" s="211">
        <v>0</v>
      </c>
      <c r="AC187" s="211">
        <v>0</v>
      </c>
      <c r="AD187" s="211">
        <v>0</v>
      </c>
      <c r="AE187" s="211">
        <v>488.94999999999982</v>
      </c>
      <c r="AF187" s="211">
        <v>0</v>
      </c>
      <c r="AG187" s="211">
        <v>0</v>
      </c>
      <c r="AH187" s="211">
        <v>50.8</v>
      </c>
      <c r="AI187" s="211">
        <v>438.14999999999981</v>
      </c>
      <c r="AJ187" s="211">
        <v>0</v>
      </c>
      <c r="AK187" s="211">
        <v>0</v>
      </c>
      <c r="AL187" s="211">
        <v>0</v>
      </c>
      <c r="AM187" s="211">
        <v>6.1499999999999995</v>
      </c>
      <c r="AN187" s="214">
        <v>0</v>
      </c>
    </row>
    <row r="188" spans="1:40" ht="15" customHeight="1" x14ac:dyDescent="0.15">
      <c r="A188" s="46" t="s">
        <v>51</v>
      </c>
      <c r="B188" s="207">
        <f t="shared" si="5"/>
        <v>0.65</v>
      </c>
      <c r="C188" s="207">
        <v>0</v>
      </c>
      <c r="D188" s="207">
        <v>0</v>
      </c>
      <c r="E188" s="207">
        <v>0</v>
      </c>
      <c r="F188" s="207">
        <v>0</v>
      </c>
      <c r="G188" s="207">
        <v>0</v>
      </c>
      <c r="H188" s="207">
        <v>0</v>
      </c>
      <c r="I188" s="207">
        <v>0</v>
      </c>
      <c r="J188" s="207">
        <v>0</v>
      </c>
      <c r="K188" s="207">
        <v>0</v>
      </c>
      <c r="L188" s="207">
        <v>0</v>
      </c>
      <c r="M188" s="207">
        <v>0</v>
      </c>
      <c r="N188" s="207">
        <v>0</v>
      </c>
      <c r="O188" s="207">
        <v>0</v>
      </c>
      <c r="P188" s="207">
        <v>0</v>
      </c>
      <c r="Q188" s="208">
        <v>0</v>
      </c>
      <c r="R188" s="208">
        <v>0.65</v>
      </c>
      <c r="S188" s="209">
        <v>0</v>
      </c>
      <c r="T188" s="207">
        <v>0</v>
      </c>
      <c r="U188" s="207">
        <v>0</v>
      </c>
      <c r="V188" s="207">
        <v>0</v>
      </c>
      <c r="W188" s="207">
        <v>0</v>
      </c>
      <c r="X188" s="207">
        <v>0</v>
      </c>
      <c r="Y188" s="207">
        <v>0</v>
      </c>
      <c r="Z188" s="207">
        <v>0</v>
      </c>
      <c r="AA188" s="207">
        <v>0</v>
      </c>
      <c r="AB188" s="207">
        <v>0</v>
      </c>
      <c r="AC188" s="207">
        <v>0</v>
      </c>
      <c r="AD188" s="207">
        <v>0</v>
      </c>
      <c r="AE188" s="207">
        <v>0</v>
      </c>
      <c r="AF188" s="207">
        <v>0</v>
      </c>
      <c r="AG188" s="207">
        <v>0</v>
      </c>
      <c r="AH188" s="207">
        <v>0</v>
      </c>
      <c r="AI188" s="207">
        <v>0</v>
      </c>
      <c r="AJ188" s="207">
        <v>0</v>
      </c>
      <c r="AK188" s="207">
        <v>0</v>
      </c>
      <c r="AL188" s="207">
        <v>0</v>
      </c>
      <c r="AM188" s="207">
        <v>0</v>
      </c>
      <c r="AN188" s="210">
        <v>0</v>
      </c>
    </row>
    <row r="189" spans="1:40" ht="15" customHeight="1" x14ac:dyDescent="0.15">
      <c r="A189" s="270"/>
      <c r="B189" s="211">
        <f t="shared" si="5"/>
        <v>629.66</v>
      </c>
      <c r="C189" s="211">
        <v>474.72999999999996</v>
      </c>
      <c r="D189" s="211">
        <v>395.92999999999995</v>
      </c>
      <c r="E189" s="211">
        <v>70.14</v>
      </c>
      <c r="F189" s="211">
        <v>0</v>
      </c>
      <c r="G189" s="211">
        <v>0</v>
      </c>
      <c r="H189" s="211">
        <v>0</v>
      </c>
      <c r="I189" s="211">
        <v>0</v>
      </c>
      <c r="J189" s="211">
        <v>0</v>
      </c>
      <c r="K189" s="211">
        <v>8.66</v>
      </c>
      <c r="L189" s="211">
        <v>0</v>
      </c>
      <c r="M189" s="211">
        <v>0</v>
      </c>
      <c r="N189" s="211">
        <v>0</v>
      </c>
      <c r="O189" s="211">
        <v>0</v>
      </c>
      <c r="P189" s="211">
        <v>0</v>
      </c>
      <c r="Q189" s="212">
        <v>0</v>
      </c>
      <c r="R189" s="212">
        <v>24.24</v>
      </c>
      <c r="S189" s="213">
        <v>0</v>
      </c>
      <c r="T189" s="211">
        <v>0</v>
      </c>
      <c r="U189" s="211">
        <v>0</v>
      </c>
      <c r="V189" s="211">
        <v>0</v>
      </c>
      <c r="W189" s="211">
        <v>0</v>
      </c>
      <c r="X189" s="211">
        <v>0</v>
      </c>
      <c r="Y189" s="211">
        <v>0</v>
      </c>
      <c r="Z189" s="211">
        <v>0</v>
      </c>
      <c r="AA189" s="211">
        <v>0</v>
      </c>
      <c r="AB189" s="211">
        <v>0</v>
      </c>
      <c r="AC189" s="211">
        <v>0</v>
      </c>
      <c r="AD189" s="211">
        <v>0</v>
      </c>
      <c r="AE189" s="211">
        <v>130.69</v>
      </c>
      <c r="AF189" s="211">
        <v>0</v>
      </c>
      <c r="AG189" s="211">
        <v>0</v>
      </c>
      <c r="AH189" s="211">
        <v>78.510000000000034</v>
      </c>
      <c r="AI189" s="211">
        <v>52.179999999999964</v>
      </c>
      <c r="AJ189" s="211">
        <v>0</v>
      </c>
      <c r="AK189" s="211">
        <v>0</v>
      </c>
      <c r="AL189" s="211">
        <v>0</v>
      </c>
      <c r="AM189" s="211">
        <v>0</v>
      </c>
      <c r="AN189" s="214">
        <v>0</v>
      </c>
    </row>
    <row r="190" spans="1:40" ht="15" customHeight="1" x14ac:dyDescent="0.15">
      <c r="A190" s="46" t="s">
        <v>50</v>
      </c>
      <c r="B190" s="207">
        <f t="shared" si="5"/>
        <v>50.53</v>
      </c>
      <c r="C190" s="207">
        <v>0</v>
      </c>
      <c r="D190" s="207">
        <v>0</v>
      </c>
      <c r="E190" s="207">
        <v>0</v>
      </c>
      <c r="F190" s="207">
        <v>0</v>
      </c>
      <c r="G190" s="207">
        <v>0</v>
      </c>
      <c r="H190" s="207">
        <v>0</v>
      </c>
      <c r="I190" s="207">
        <v>0</v>
      </c>
      <c r="J190" s="207">
        <v>0</v>
      </c>
      <c r="K190" s="207">
        <v>0</v>
      </c>
      <c r="L190" s="207">
        <v>0</v>
      </c>
      <c r="M190" s="207">
        <v>0</v>
      </c>
      <c r="N190" s="207">
        <v>0</v>
      </c>
      <c r="O190" s="207">
        <v>0</v>
      </c>
      <c r="P190" s="207">
        <v>0</v>
      </c>
      <c r="Q190" s="208">
        <v>0</v>
      </c>
      <c r="R190" s="208">
        <v>0</v>
      </c>
      <c r="S190" s="209">
        <v>0</v>
      </c>
      <c r="T190" s="207">
        <v>0</v>
      </c>
      <c r="U190" s="207">
        <v>0</v>
      </c>
      <c r="V190" s="207">
        <v>0</v>
      </c>
      <c r="W190" s="207">
        <v>0</v>
      </c>
      <c r="X190" s="207">
        <v>0</v>
      </c>
      <c r="Y190" s="207">
        <v>0</v>
      </c>
      <c r="Z190" s="207">
        <v>0</v>
      </c>
      <c r="AA190" s="207">
        <v>0</v>
      </c>
      <c r="AB190" s="207">
        <v>0</v>
      </c>
      <c r="AC190" s="207">
        <v>0</v>
      </c>
      <c r="AD190" s="207">
        <v>0</v>
      </c>
      <c r="AE190" s="207">
        <v>50.25</v>
      </c>
      <c r="AF190" s="207">
        <v>0</v>
      </c>
      <c r="AG190" s="207">
        <v>0</v>
      </c>
      <c r="AH190" s="207">
        <v>0</v>
      </c>
      <c r="AI190" s="207">
        <v>50.25</v>
      </c>
      <c r="AJ190" s="207">
        <v>0</v>
      </c>
      <c r="AK190" s="207">
        <v>0</v>
      </c>
      <c r="AL190" s="207">
        <v>0</v>
      </c>
      <c r="AM190" s="207">
        <v>0.28000000000000003</v>
      </c>
      <c r="AN190" s="210">
        <v>0</v>
      </c>
    </row>
    <row r="191" spans="1:40" ht="15" customHeight="1" thickBot="1" x14ac:dyDescent="0.2">
      <c r="A191" s="269"/>
      <c r="B191" s="215">
        <f t="shared" si="5"/>
        <v>1663.3099999999997</v>
      </c>
      <c r="C191" s="215">
        <v>682.00000000000023</v>
      </c>
      <c r="D191" s="215">
        <v>88.299999999999983</v>
      </c>
      <c r="E191" s="215">
        <v>587.37000000000023</v>
      </c>
      <c r="F191" s="215">
        <v>4.1000000000000005</v>
      </c>
      <c r="G191" s="215">
        <v>0</v>
      </c>
      <c r="H191" s="215">
        <v>0</v>
      </c>
      <c r="I191" s="215">
        <v>0</v>
      </c>
      <c r="J191" s="215">
        <v>0</v>
      </c>
      <c r="K191" s="215">
        <v>2.23</v>
      </c>
      <c r="L191" s="215">
        <v>0</v>
      </c>
      <c r="M191" s="215">
        <v>0</v>
      </c>
      <c r="N191" s="215">
        <v>0</v>
      </c>
      <c r="O191" s="215">
        <v>0</v>
      </c>
      <c r="P191" s="215">
        <v>0</v>
      </c>
      <c r="Q191" s="216">
        <v>0</v>
      </c>
      <c r="R191" s="216">
        <v>31.450000000000006</v>
      </c>
      <c r="S191" s="217">
        <v>0</v>
      </c>
      <c r="T191" s="215">
        <v>0</v>
      </c>
      <c r="U191" s="215">
        <v>0</v>
      </c>
      <c r="V191" s="215">
        <v>0</v>
      </c>
      <c r="W191" s="215">
        <v>0</v>
      </c>
      <c r="X191" s="215">
        <v>0</v>
      </c>
      <c r="Y191" s="215">
        <v>0</v>
      </c>
      <c r="Z191" s="215">
        <v>0</v>
      </c>
      <c r="AA191" s="215">
        <v>0</v>
      </c>
      <c r="AB191" s="215">
        <v>0</v>
      </c>
      <c r="AC191" s="215">
        <v>0</v>
      </c>
      <c r="AD191" s="215">
        <v>0</v>
      </c>
      <c r="AE191" s="215">
        <v>942.60999999999945</v>
      </c>
      <c r="AF191" s="215">
        <v>0</v>
      </c>
      <c r="AG191" s="215">
        <v>0</v>
      </c>
      <c r="AH191" s="215">
        <v>113.10000000000004</v>
      </c>
      <c r="AI191" s="215">
        <v>829.50999999999942</v>
      </c>
      <c r="AJ191" s="215">
        <v>0</v>
      </c>
      <c r="AK191" s="215">
        <v>0</v>
      </c>
      <c r="AL191" s="215">
        <v>0</v>
      </c>
      <c r="AM191" s="215">
        <v>7.25</v>
      </c>
      <c r="AN191" s="218">
        <v>0</v>
      </c>
    </row>
    <row r="192" spans="1:40" ht="15" customHeight="1" x14ac:dyDescent="0.15">
      <c r="A192" s="25" t="s">
        <v>113</v>
      </c>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row>
    <row r="193" spans="1:40" ht="15" customHeight="1" x14ac:dyDescent="0.15">
      <c r="A193" s="25" t="s">
        <v>473</v>
      </c>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row>
    <row r="195" spans="1:40" s="33" customFormat="1" ht="17.25" x14ac:dyDescent="0.15">
      <c r="A195" s="33" t="s">
        <v>484</v>
      </c>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row>
    <row r="196" spans="1:40" ht="15" thickBot="1" x14ac:dyDescent="0.2">
      <c r="A196" s="2"/>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t="s">
        <v>114</v>
      </c>
      <c r="AM196" s="100"/>
      <c r="AN196" s="100"/>
    </row>
    <row r="197" spans="1:40" ht="14.25" customHeight="1" x14ac:dyDescent="0.15">
      <c r="A197" s="414" t="s">
        <v>393</v>
      </c>
      <c r="B197" s="417" t="s">
        <v>126</v>
      </c>
      <c r="C197" s="420" t="s">
        <v>394</v>
      </c>
      <c r="D197" s="421"/>
      <c r="E197" s="421"/>
      <c r="F197" s="421"/>
      <c r="G197" s="421"/>
      <c r="H197" s="421"/>
      <c r="I197" s="421"/>
      <c r="J197" s="421"/>
      <c r="K197" s="421"/>
      <c r="L197" s="421"/>
      <c r="M197" s="421"/>
      <c r="N197" s="421"/>
      <c r="O197" s="421"/>
      <c r="P197" s="422"/>
      <c r="Q197" s="424" t="s">
        <v>146</v>
      </c>
      <c r="R197" s="424" t="s">
        <v>470</v>
      </c>
      <c r="S197" s="161" t="s">
        <v>446</v>
      </c>
      <c r="T197" s="183"/>
      <c r="U197" s="183"/>
      <c r="V197" s="183"/>
      <c r="W197" s="183"/>
      <c r="X197" s="183"/>
      <c r="Y197" s="183"/>
      <c r="Z197" s="183"/>
      <c r="AA197" s="183"/>
      <c r="AB197" s="183"/>
      <c r="AC197" s="183"/>
      <c r="AD197" s="183"/>
      <c r="AE197" s="183"/>
      <c r="AF197" s="183"/>
      <c r="AG197" s="183"/>
      <c r="AH197" s="183"/>
      <c r="AI197" s="183"/>
      <c r="AJ197" s="90" t="s">
        <v>41</v>
      </c>
      <c r="AK197" s="417" t="s">
        <v>143</v>
      </c>
      <c r="AL197" s="417" t="s">
        <v>144</v>
      </c>
      <c r="AM197" s="417" t="s">
        <v>145</v>
      </c>
      <c r="AN197" s="428" t="s">
        <v>471</v>
      </c>
    </row>
    <row r="198" spans="1:40" ht="14.25" customHeight="1" x14ac:dyDescent="0.15">
      <c r="A198" s="415"/>
      <c r="B198" s="418"/>
      <c r="C198" s="423"/>
      <c r="D198" s="394"/>
      <c r="E198" s="394"/>
      <c r="F198" s="394"/>
      <c r="G198" s="394"/>
      <c r="H198" s="394"/>
      <c r="I198" s="394"/>
      <c r="J198" s="394"/>
      <c r="K198" s="394"/>
      <c r="L198" s="394"/>
      <c r="M198" s="394"/>
      <c r="N198" s="394"/>
      <c r="O198" s="394"/>
      <c r="P198" s="395"/>
      <c r="Q198" s="425" t="s">
        <v>58</v>
      </c>
      <c r="R198" s="425" t="s">
        <v>58</v>
      </c>
      <c r="S198" s="431" t="s">
        <v>395</v>
      </c>
      <c r="T198" s="397"/>
      <c r="U198" s="397"/>
      <c r="V198" s="397"/>
      <c r="W198" s="397"/>
      <c r="X198" s="398"/>
      <c r="Y198" s="396" t="s">
        <v>396</v>
      </c>
      <c r="Z198" s="397"/>
      <c r="AA198" s="397"/>
      <c r="AB198" s="397"/>
      <c r="AC198" s="397"/>
      <c r="AD198" s="398"/>
      <c r="AE198" s="396" t="s">
        <v>397</v>
      </c>
      <c r="AF198" s="397"/>
      <c r="AG198" s="397"/>
      <c r="AH198" s="397"/>
      <c r="AI198" s="398"/>
      <c r="AJ198" s="195" t="s">
        <v>59</v>
      </c>
      <c r="AK198" s="418" t="s">
        <v>60</v>
      </c>
      <c r="AL198" s="418" t="s">
        <v>61</v>
      </c>
      <c r="AM198" s="418" t="s">
        <v>62</v>
      </c>
      <c r="AN198" s="429" t="s">
        <v>63</v>
      </c>
    </row>
    <row r="199" spans="1:40" ht="14.25" customHeight="1" x14ac:dyDescent="0.15">
      <c r="A199" s="415"/>
      <c r="B199" s="418"/>
      <c r="C199" s="427" t="s">
        <v>126</v>
      </c>
      <c r="D199" s="427" t="s">
        <v>127</v>
      </c>
      <c r="E199" s="427" t="s">
        <v>128</v>
      </c>
      <c r="F199" s="427" t="s">
        <v>129</v>
      </c>
      <c r="G199" s="427" t="s">
        <v>130</v>
      </c>
      <c r="H199" s="427" t="s">
        <v>131</v>
      </c>
      <c r="I199" s="427" t="s">
        <v>132</v>
      </c>
      <c r="J199" s="427" t="s">
        <v>133</v>
      </c>
      <c r="K199" s="427" t="s">
        <v>134</v>
      </c>
      <c r="L199" s="427" t="s">
        <v>135</v>
      </c>
      <c r="M199" s="427" t="s">
        <v>136</v>
      </c>
      <c r="N199" s="427" t="s">
        <v>326</v>
      </c>
      <c r="O199" s="427" t="s">
        <v>137</v>
      </c>
      <c r="P199" s="427" t="s">
        <v>138</v>
      </c>
      <c r="Q199" s="425" t="s">
        <v>64</v>
      </c>
      <c r="R199" s="425" t="s">
        <v>64</v>
      </c>
      <c r="S199" s="432" t="s">
        <v>126</v>
      </c>
      <c r="T199" s="427" t="s">
        <v>139</v>
      </c>
      <c r="U199" s="427" t="s">
        <v>140</v>
      </c>
      <c r="V199" s="427" t="s">
        <v>141</v>
      </c>
      <c r="W199" s="427" t="s">
        <v>142</v>
      </c>
      <c r="X199" s="427" t="s">
        <v>472</v>
      </c>
      <c r="Y199" s="427" t="s">
        <v>126</v>
      </c>
      <c r="Z199" s="427" t="s">
        <v>139</v>
      </c>
      <c r="AA199" s="427" t="s">
        <v>140</v>
      </c>
      <c r="AB199" s="427" t="s">
        <v>141</v>
      </c>
      <c r="AC199" s="427" t="s">
        <v>142</v>
      </c>
      <c r="AD199" s="427" t="s">
        <v>472</v>
      </c>
      <c r="AE199" s="427" t="s">
        <v>126</v>
      </c>
      <c r="AF199" s="427" t="s">
        <v>140</v>
      </c>
      <c r="AG199" s="427" t="s">
        <v>141</v>
      </c>
      <c r="AH199" s="427" t="s">
        <v>142</v>
      </c>
      <c r="AI199" s="427" t="s">
        <v>472</v>
      </c>
      <c r="AJ199" s="195" t="s">
        <v>65</v>
      </c>
      <c r="AK199" s="418" t="s">
        <v>66</v>
      </c>
      <c r="AL199" s="418" t="s">
        <v>67</v>
      </c>
      <c r="AM199" s="418" t="s">
        <v>68</v>
      </c>
      <c r="AN199" s="429" t="s">
        <v>69</v>
      </c>
    </row>
    <row r="200" spans="1:40" ht="14.25" customHeight="1" x14ac:dyDescent="0.15">
      <c r="A200" s="415"/>
      <c r="B200" s="418"/>
      <c r="C200" s="418"/>
      <c r="D200" s="418" t="s">
        <v>70</v>
      </c>
      <c r="E200" s="418" t="s">
        <v>71</v>
      </c>
      <c r="F200" s="418" t="s">
        <v>71</v>
      </c>
      <c r="G200" s="418" t="s">
        <v>71</v>
      </c>
      <c r="H200" s="418" t="s">
        <v>72</v>
      </c>
      <c r="I200" s="418" t="s">
        <v>73</v>
      </c>
      <c r="J200" s="418" t="s">
        <v>73</v>
      </c>
      <c r="K200" s="418" t="s">
        <v>74</v>
      </c>
      <c r="L200" s="418" t="s">
        <v>75</v>
      </c>
      <c r="M200" s="418" t="s">
        <v>76</v>
      </c>
      <c r="N200" s="418" t="s">
        <v>325</v>
      </c>
      <c r="O200" s="418" t="s">
        <v>77</v>
      </c>
      <c r="P200" s="418" t="s">
        <v>78</v>
      </c>
      <c r="Q200" s="425" t="s">
        <v>79</v>
      </c>
      <c r="R200" s="425" t="s">
        <v>79</v>
      </c>
      <c r="S200" s="433"/>
      <c r="T200" s="418" t="s">
        <v>80</v>
      </c>
      <c r="U200" s="418" t="s">
        <v>81</v>
      </c>
      <c r="V200" s="418" t="s">
        <v>224</v>
      </c>
      <c r="W200" s="418" t="s">
        <v>225</v>
      </c>
      <c r="X200" s="418" t="s">
        <v>225</v>
      </c>
      <c r="Y200" s="418"/>
      <c r="Z200" s="418" t="s">
        <v>80</v>
      </c>
      <c r="AA200" s="418" t="s">
        <v>81</v>
      </c>
      <c r="AB200" s="418" t="s">
        <v>224</v>
      </c>
      <c r="AC200" s="418" t="s">
        <v>225</v>
      </c>
      <c r="AD200" s="418" t="s">
        <v>225</v>
      </c>
      <c r="AE200" s="418"/>
      <c r="AF200" s="418" t="s">
        <v>81</v>
      </c>
      <c r="AG200" s="418" t="s">
        <v>224</v>
      </c>
      <c r="AH200" s="418" t="s">
        <v>225</v>
      </c>
      <c r="AI200" s="418" t="s">
        <v>225</v>
      </c>
      <c r="AJ200" s="195" t="s">
        <v>82</v>
      </c>
      <c r="AK200" s="418" t="s">
        <v>83</v>
      </c>
      <c r="AL200" s="418" t="s">
        <v>84</v>
      </c>
      <c r="AM200" s="418" t="s">
        <v>85</v>
      </c>
      <c r="AN200" s="429" t="s">
        <v>86</v>
      </c>
    </row>
    <row r="201" spans="1:40" ht="14.25" customHeight="1" x14ac:dyDescent="0.15">
      <c r="A201" s="415"/>
      <c r="B201" s="418"/>
      <c r="C201" s="418"/>
      <c r="D201" s="418" t="s">
        <v>87</v>
      </c>
      <c r="E201" s="418" t="s">
        <v>88</v>
      </c>
      <c r="F201" s="418" t="s">
        <v>89</v>
      </c>
      <c r="G201" s="418" t="s">
        <v>58</v>
      </c>
      <c r="H201" s="418"/>
      <c r="I201" s="418" t="s">
        <v>58</v>
      </c>
      <c r="J201" s="418" t="s">
        <v>58</v>
      </c>
      <c r="K201" s="418" t="s">
        <v>90</v>
      </c>
      <c r="L201" s="418" t="s">
        <v>58</v>
      </c>
      <c r="M201" s="418"/>
      <c r="N201" s="418"/>
      <c r="O201" s="418"/>
      <c r="P201" s="418"/>
      <c r="Q201" s="425" t="s">
        <v>85</v>
      </c>
      <c r="R201" s="425" t="s">
        <v>85</v>
      </c>
      <c r="S201" s="433"/>
      <c r="T201" s="418" t="s">
        <v>66</v>
      </c>
      <c r="U201" s="418" t="s">
        <v>91</v>
      </c>
      <c r="V201" s="418" t="s">
        <v>91</v>
      </c>
      <c r="W201" s="418" t="s">
        <v>91</v>
      </c>
      <c r="X201" s="418" t="s">
        <v>91</v>
      </c>
      <c r="Y201" s="418"/>
      <c r="Z201" s="418" t="s">
        <v>66</v>
      </c>
      <c r="AA201" s="418" t="s">
        <v>91</v>
      </c>
      <c r="AB201" s="418" t="s">
        <v>91</v>
      </c>
      <c r="AC201" s="418" t="s">
        <v>91</v>
      </c>
      <c r="AD201" s="418" t="s">
        <v>91</v>
      </c>
      <c r="AE201" s="418"/>
      <c r="AF201" s="418" t="s">
        <v>91</v>
      </c>
      <c r="AG201" s="418" t="s">
        <v>91</v>
      </c>
      <c r="AH201" s="418" t="s">
        <v>91</v>
      </c>
      <c r="AI201" s="418" t="s">
        <v>91</v>
      </c>
      <c r="AJ201" s="195" t="s">
        <v>92</v>
      </c>
      <c r="AK201" s="418" t="s">
        <v>93</v>
      </c>
      <c r="AL201" s="418" t="s">
        <v>94</v>
      </c>
      <c r="AM201" s="418" t="s">
        <v>89</v>
      </c>
      <c r="AN201" s="429" t="s">
        <v>85</v>
      </c>
    </row>
    <row r="202" spans="1:40" ht="14.25" customHeight="1" x14ac:dyDescent="0.15">
      <c r="A202" s="415"/>
      <c r="B202" s="418"/>
      <c r="C202" s="418"/>
      <c r="D202" s="418" t="s">
        <v>95</v>
      </c>
      <c r="E202" s="418" t="s">
        <v>96</v>
      </c>
      <c r="F202" s="418" t="s">
        <v>97</v>
      </c>
      <c r="G202" s="418" t="s">
        <v>98</v>
      </c>
      <c r="H202" s="418"/>
      <c r="I202" s="418" t="s">
        <v>98</v>
      </c>
      <c r="J202" s="418" t="s">
        <v>98</v>
      </c>
      <c r="K202" s="418" t="s">
        <v>58</v>
      </c>
      <c r="L202" s="418" t="s">
        <v>99</v>
      </c>
      <c r="M202" s="418"/>
      <c r="N202" s="418"/>
      <c r="O202" s="418"/>
      <c r="P202" s="418"/>
      <c r="Q202" s="425"/>
      <c r="R202" s="425"/>
      <c r="S202" s="433"/>
      <c r="T202" s="418" t="s">
        <v>83</v>
      </c>
      <c r="U202" s="418" t="s">
        <v>100</v>
      </c>
      <c r="V202" s="418" t="s">
        <v>100</v>
      </c>
      <c r="W202" s="418" t="s">
        <v>100</v>
      </c>
      <c r="X202" s="418" t="s">
        <v>100</v>
      </c>
      <c r="Y202" s="418"/>
      <c r="Z202" s="418" t="s">
        <v>83</v>
      </c>
      <c r="AA202" s="418" t="s">
        <v>100</v>
      </c>
      <c r="AB202" s="418" t="s">
        <v>100</v>
      </c>
      <c r="AC202" s="418" t="s">
        <v>100</v>
      </c>
      <c r="AD202" s="418" t="s">
        <v>100</v>
      </c>
      <c r="AE202" s="418"/>
      <c r="AF202" s="418" t="s">
        <v>100</v>
      </c>
      <c r="AG202" s="418" t="s">
        <v>100</v>
      </c>
      <c r="AH202" s="418" t="s">
        <v>100</v>
      </c>
      <c r="AI202" s="418" t="s">
        <v>100</v>
      </c>
      <c r="AJ202" s="195" t="s">
        <v>66</v>
      </c>
      <c r="AK202" s="418" t="s">
        <v>100</v>
      </c>
      <c r="AL202" s="418" t="s">
        <v>65</v>
      </c>
      <c r="AM202" s="418" t="s">
        <v>97</v>
      </c>
      <c r="AN202" s="429" t="s">
        <v>93</v>
      </c>
    </row>
    <row r="203" spans="1:40" ht="14.25" customHeight="1" x14ac:dyDescent="0.15">
      <c r="A203" s="415"/>
      <c r="B203" s="418"/>
      <c r="C203" s="418"/>
      <c r="D203" s="418" t="s">
        <v>101</v>
      </c>
      <c r="E203" s="418" t="s">
        <v>58</v>
      </c>
      <c r="F203" s="418" t="s">
        <v>58</v>
      </c>
      <c r="G203" s="418"/>
      <c r="H203" s="418"/>
      <c r="I203" s="418"/>
      <c r="J203" s="418"/>
      <c r="K203" s="418" t="s">
        <v>99</v>
      </c>
      <c r="L203" s="418"/>
      <c r="M203" s="418"/>
      <c r="N203" s="418"/>
      <c r="O203" s="418"/>
      <c r="P203" s="418"/>
      <c r="Q203" s="425"/>
      <c r="R203" s="425"/>
      <c r="S203" s="433"/>
      <c r="T203" s="418" t="s">
        <v>85</v>
      </c>
      <c r="U203" s="418" t="s">
        <v>80</v>
      </c>
      <c r="V203" s="418" t="s">
        <v>80</v>
      </c>
      <c r="W203" s="418" t="s">
        <v>80</v>
      </c>
      <c r="X203" s="418" t="s">
        <v>80</v>
      </c>
      <c r="Y203" s="418"/>
      <c r="Z203" s="418" t="s">
        <v>85</v>
      </c>
      <c r="AA203" s="418" t="s">
        <v>80</v>
      </c>
      <c r="AB203" s="418" t="s">
        <v>80</v>
      </c>
      <c r="AC203" s="418" t="s">
        <v>80</v>
      </c>
      <c r="AD203" s="418" t="s">
        <v>80</v>
      </c>
      <c r="AE203" s="418"/>
      <c r="AF203" s="418" t="s">
        <v>80</v>
      </c>
      <c r="AG203" s="418" t="s">
        <v>80</v>
      </c>
      <c r="AH203" s="418" t="s">
        <v>80</v>
      </c>
      <c r="AI203" s="418" t="s">
        <v>80</v>
      </c>
      <c r="AJ203" s="195" t="s">
        <v>102</v>
      </c>
      <c r="AK203" s="418" t="s">
        <v>80</v>
      </c>
      <c r="AL203" s="418" t="s">
        <v>103</v>
      </c>
      <c r="AM203" s="418" t="s">
        <v>104</v>
      </c>
      <c r="AN203" s="429"/>
    </row>
    <row r="204" spans="1:40" ht="14.25" customHeight="1" x14ac:dyDescent="0.15">
      <c r="A204" s="415"/>
      <c r="B204" s="418"/>
      <c r="C204" s="418"/>
      <c r="D204" s="418"/>
      <c r="E204" s="418" t="s">
        <v>98</v>
      </c>
      <c r="F204" s="418" t="s">
        <v>98</v>
      </c>
      <c r="G204" s="418"/>
      <c r="H204" s="418"/>
      <c r="I204" s="418"/>
      <c r="J204" s="418"/>
      <c r="K204" s="418"/>
      <c r="L204" s="418"/>
      <c r="M204" s="418"/>
      <c r="N204" s="418"/>
      <c r="O204" s="418"/>
      <c r="P204" s="418"/>
      <c r="Q204" s="425"/>
      <c r="R204" s="425"/>
      <c r="S204" s="433"/>
      <c r="T204" s="418" t="s">
        <v>93</v>
      </c>
      <c r="U204" s="418" t="s">
        <v>85</v>
      </c>
      <c r="V204" s="418" t="s">
        <v>85</v>
      </c>
      <c r="W204" s="418" t="s">
        <v>85</v>
      </c>
      <c r="X204" s="418" t="s">
        <v>85</v>
      </c>
      <c r="Y204" s="418"/>
      <c r="Z204" s="418" t="s">
        <v>93</v>
      </c>
      <c r="AA204" s="418" t="s">
        <v>85</v>
      </c>
      <c r="AB204" s="418" t="s">
        <v>85</v>
      </c>
      <c r="AC204" s="418" t="s">
        <v>85</v>
      </c>
      <c r="AD204" s="418" t="s">
        <v>85</v>
      </c>
      <c r="AE204" s="418"/>
      <c r="AF204" s="418" t="s">
        <v>85</v>
      </c>
      <c r="AG204" s="418" t="s">
        <v>85</v>
      </c>
      <c r="AH204" s="418" t="s">
        <v>85</v>
      </c>
      <c r="AI204" s="418" t="s">
        <v>85</v>
      </c>
      <c r="AJ204" s="195" t="s">
        <v>85</v>
      </c>
      <c r="AK204" s="418" t="s">
        <v>66</v>
      </c>
      <c r="AL204" s="418" t="s">
        <v>105</v>
      </c>
      <c r="AM204" s="418" t="s">
        <v>106</v>
      </c>
      <c r="AN204" s="429"/>
    </row>
    <row r="205" spans="1:40" ht="14.25" customHeight="1" x14ac:dyDescent="0.15">
      <c r="A205" s="415"/>
      <c r="B205" s="418"/>
      <c r="C205" s="418"/>
      <c r="D205" s="418"/>
      <c r="E205" s="418"/>
      <c r="F205" s="418"/>
      <c r="G205" s="418"/>
      <c r="H205" s="418"/>
      <c r="I205" s="418"/>
      <c r="J205" s="418"/>
      <c r="K205" s="418"/>
      <c r="L205" s="418"/>
      <c r="M205" s="418"/>
      <c r="N205" s="418"/>
      <c r="O205" s="418"/>
      <c r="P205" s="418"/>
      <c r="Q205" s="425"/>
      <c r="R205" s="425"/>
      <c r="S205" s="433"/>
      <c r="T205" s="418"/>
      <c r="U205" s="418" t="s">
        <v>107</v>
      </c>
      <c r="V205" s="418" t="s">
        <v>107</v>
      </c>
      <c r="W205" s="418" t="s">
        <v>107</v>
      </c>
      <c r="X205" s="418" t="s">
        <v>107</v>
      </c>
      <c r="Y205" s="418"/>
      <c r="Z205" s="418"/>
      <c r="AA205" s="418" t="s">
        <v>107</v>
      </c>
      <c r="AB205" s="418" t="s">
        <v>107</v>
      </c>
      <c r="AC205" s="418" t="s">
        <v>107</v>
      </c>
      <c r="AD205" s="418" t="s">
        <v>107</v>
      </c>
      <c r="AE205" s="418"/>
      <c r="AF205" s="418" t="s">
        <v>107</v>
      </c>
      <c r="AG205" s="418" t="s">
        <v>107</v>
      </c>
      <c r="AH205" s="418" t="s">
        <v>107</v>
      </c>
      <c r="AI205" s="418" t="s">
        <v>107</v>
      </c>
      <c r="AJ205" s="195" t="s">
        <v>107</v>
      </c>
      <c r="AK205" s="418" t="s">
        <v>83</v>
      </c>
      <c r="AL205" s="418" t="s">
        <v>108</v>
      </c>
      <c r="AM205" s="418" t="s">
        <v>93</v>
      </c>
      <c r="AN205" s="429"/>
    </row>
    <row r="206" spans="1:40" ht="14.25" customHeight="1" x14ac:dyDescent="0.15">
      <c r="A206" s="415"/>
      <c r="B206" s="418"/>
      <c r="C206" s="418"/>
      <c r="D206" s="418"/>
      <c r="E206" s="418"/>
      <c r="F206" s="418"/>
      <c r="G206" s="418"/>
      <c r="H206" s="418"/>
      <c r="I206" s="418"/>
      <c r="J206" s="418"/>
      <c r="K206" s="418"/>
      <c r="L206" s="418"/>
      <c r="M206" s="418"/>
      <c r="N206" s="418"/>
      <c r="O206" s="418"/>
      <c r="P206" s="418"/>
      <c r="Q206" s="425"/>
      <c r="R206" s="425"/>
      <c r="S206" s="433"/>
      <c r="T206" s="418"/>
      <c r="U206" s="418"/>
      <c r="V206" s="418"/>
      <c r="W206" s="418"/>
      <c r="X206" s="418"/>
      <c r="Y206" s="418"/>
      <c r="Z206" s="418"/>
      <c r="AA206" s="418"/>
      <c r="AB206" s="418"/>
      <c r="AC206" s="418"/>
      <c r="AD206" s="418"/>
      <c r="AE206" s="418"/>
      <c r="AF206" s="418"/>
      <c r="AG206" s="418"/>
      <c r="AH206" s="418"/>
      <c r="AI206" s="418"/>
      <c r="AJ206" s="195" t="s">
        <v>100</v>
      </c>
      <c r="AK206" s="418" t="s">
        <v>85</v>
      </c>
      <c r="AL206" s="418"/>
      <c r="AM206" s="418" t="s">
        <v>107</v>
      </c>
      <c r="AN206" s="429"/>
    </row>
    <row r="207" spans="1:40" ht="14.25" customHeight="1" x14ac:dyDescent="0.15">
      <c r="A207" s="415"/>
      <c r="B207" s="418"/>
      <c r="C207" s="418"/>
      <c r="D207" s="418"/>
      <c r="E207" s="418"/>
      <c r="F207" s="418"/>
      <c r="G207" s="418"/>
      <c r="H207" s="418"/>
      <c r="I207" s="418"/>
      <c r="J207" s="418"/>
      <c r="K207" s="418"/>
      <c r="L207" s="418"/>
      <c r="M207" s="418"/>
      <c r="N207" s="418"/>
      <c r="O207" s="418"/>
      <c r="P207" s="418"/>
      <c r="Q207" s="425"/>
      <c r="R207" s="425"/>
      <c r="S207" s="433"/>
      <c r="T207" s="418"/>
      <c r="U207" s="418"/>
      <c r="V207" s="418"/>
      <c r="W207" s="418"/>
      <c r="X207" s="418"/>
      <c r="Y207" s="418"/>
      <c r="Z207" s="418"/>
      <c r="AA207" s="418"/>
      <c r="AB207" s="418"/>
      <c r="AC207" s="418"/>
      <c r="AD207" s="418"/>
      <c r="AE207" s="418"/>
      <c r="AF207" s="418"/>
      <c r="AG207" s="418"/>
      <c r="AH207" s="418"/>
      <c r="AI207" s="418"/>
      <c r="AJ207" s="195" t="s">
        <v>80</v>
      </c>
      <c r="AK207" s="418" t="s">
        <v>93</v>
      </c>
      <c r="AL207" s="418"/>
      <c r="AM207" s="418"/>
      <c r="AN207" s="429"/>
    </row>
    <row r="208" spans="1:40" x14ac:dyDescent="0.15">
      <c r="A208" s="415"/>
      <c r="B208" s="418"/>
      <c r="C208" s="418"/>
      <c r="D208" s="418"/>
      <c r="E208" s="418"/>
      <c r="F208" s="418"/>
      <c r="G208" s="418"/>
      <c r="H208" s="418"/>
      <c r="I208" s="418"/>
      <c r="J208" s="418"/>
      <c r="K208" s="418"/>
      <c r="L208" s="418"/>
      <c r="M208" s="418"/>
      <c r="N208" s="418"/>
      <c r="O208" s="418"/>
      <c r="P208" s="418"/>
      <c r="Q208" s="425"/>
      <c r="R208" s="425"/>
      <c r="S208" s="433"/>
      <c r="T208" s="418"/>
      <c r="U208" s="418"/>
      <c r="V208" s="418"/>
      <c r="W208" s="418"/>
      <c r="X208" s="418"/>
      <c r="Y208" s="418"/>
      <c r="Z208" s="418"/>
      <c r="AA208" s="418"/>
      <c r="AB208" s="418"/>
      <c r="AC208" s="418"/>
      <c r="AD208" s="418"/>
      <c r="AE208" s="418"/>
      <c r="AF208" s="418"/>
      <c r="AG208" s="418"/>
      <c r="AH208" s="418"/>
      <c r="AI208" s="418"/>
      <c r="AJ208" s="195" t="s">
        <v>85</v>
      </c>
      <c r="AK208" s="418"/>
      <c r="AL208" s="418"/>
      <c r="AM208" s="418"/>
      <c r="AN208" s="429"/>
    </row>
    <row r="209" spans="1:40" x14ac:dyDescent="0.15">
      <c r="A209" s="416"/>
      <c r="B209" s="419"/>
      <c r="C209" s="419"/>
      <c r="D209" s="419"/>
      <c r="E209" s="419"/>
      <c r="F209" s="419"/>
      <c r="G209" s="419"/>
      <c r="H209" s="419"/>
      <c r="I209" s="419"/>
      <c r="J209" s="419"/>
      <c r="K209" s="419"/>
      <c r="L209" s="419"/>
      <c r="M209" s="419"/>
      <c r="N209" s="419"/>
      <c r="O209" s="419"/>
      <c r="P209" s="419"/>
      <c r="Q209" s="426"/>
      <c r="R209" s="426"/>
      <c r="S209" s="434"/>
      <c r="T209" s="419"/>
      <c r="U209" s="419"/>
      <c r="V209" s="419"/>
      <c r="W209" s="419"/>
      <c r="X209" s="419"/>
      <c r="Y209" s="419"/>
      <c r="Z209" s="419"/>
      <c r="AA209" s="419"/>
      <c r="AB209" s="419"/>
      <c r="AC209" s="419"/>
      <c r="AD209" s="419"/>
      <c r="AE209" s="419"/>
      <c r="AF209" s="419"/>
      <c r="AG209" s="419"/>
      <c r="AH209" s="419"/>
      <c r="AI209" s="419"/>
      <c r="AJ209" s="195" t="s">
        <v>93</v>
      </c>
      <c r="AK209" s="419"/>
      <c r="AL209" s="419"/>
      <c r="AM209" s="419"/>
      <c r="AN209" s="430"/>
    </row>
    <row r="210" spans="1:40" ht="15" customHeight="1" x14ac:dyDescent="0.15">
      <c r="A210" s="46" t="s">
        <v>485</v>
      </c>
      <c r="B210" s="207">
        <f t="shared" ref="B210:B223" si="6">C210+Q210+R210+S210+Y210+AE210+AJ210+AK210+AL210+AM210+AN210</f>
        <v>1943.25</v>
      </c>
      <c r="C210" s="207">
        <v>535.51000000000022</v>
      </c>
      <c r="D210" s="207">
        <v>0</v>
      </c>
      <c r="E210" s="207">
        <v>0</v>
      </c>
      <c r="F210" s="207">
        <v>0</v>
      </c>
      <c r="G210" s="207">
        <v>0</v>
      </c>
      <c r="H210" s="207">
        <v>0</v>
      </c>
      <c r="I210" s="207">
        <v>0</v>
      </c>
      <c r="J210" s="207">
        <v>0</v>
      </c>
      <c r="K210" s="207">
        <v>0</v>
      </c>
      <c r="L210" s="207">
        <v>0</v>
      </c>
      <c r="M210" s="207">
        <v>89.149999999999991</v>
      </c>
      <c r="N210" s="207">
        <v>8.8099999999999987</v>
      </c>
      <c r="O210" s="207">
        <v>436.11000000000018</v>
      </c>
      <c r="P210" s="207">
        <v>1.4400000000000002</v>
      </c>
      <c r="Q210" s="208">
        <v>0</v>
      </c>
      <c r="R210" s="208">
        <v>13.129999999999999</v>
      </c>
      <c r="S210" s="209">
        <v>0</v>
      </c>
      <c r="T210" s="207">
        <v>0</v>
      </c>
      <c r="U210" s="207">
        <v>0</v>
      </c>
      <c r="V210" s="207">
        <v>0</v>
      </c>
      <c r="W210" s="207">
        <v>0</v>
      </c>
      <c r="X210" s="207">
        <v>0</v>
      </c>
      <c r="Y210" s="207">
        <v>998.07999999999981</v>
      </c>
      <c r="Z210" s="207">
        <v>0</v>
      </c>
      <c r="AA210" s="207">
        <v>135.44999999999999</v>
      </c>
      <c r="AB210" s="207">
        <v>491.33</v>
      </c>
      <c r="AC210" s="207">
        <v>321.64999999999986</v>
      </c>
      <c r="AD210" s="207">
        <v>49.649999999999991</v>
      </c>
      <c r="AE210" s="207">
        <v>355.03000000000009</v>
      </c>
      <c r="AF210" s="207">
        <v>0</v>
      </c>
      <c r="AG210" s="207">
        <v>183.91000000000003</v>
      </c>
      <c r="AH210" s="207">
        <v>171.12000000000006</v>
      </c>
      <c r="AI210" s="207">
        <v>0</v>
      </c>
      <c r="AJ210" s="207">
        <v>0</v>
      </c>
      <c r="AK210" s="207">
        <v>0</v>
      </c>
      <c r="AL210" s="207">
        <v>0</v>
      </c>
      <c r="AM210" s="207">
        <v>41.5</v>
      </c>
      <c r="AN210" s="210">
        <v>0</v>
      </c>
    </row>
    <row r="211" spans="1:40" ht="15" customHeight="1" x14ac:dyDescent="0.15">
      <c r="A211" s="270" t="s">
        <v>475</v>
      </c>
      <c r="B211" s="211">
        <f t="shared" si="6"/>
        <v>8692.4199999999819</v>
      </c>
      <c r="C211" s="211">
        <v>7348.0799999999854</v>
      </c>
      <c r="D211" s="211">
        <v>0</v>
      </c>
      <c r="E211" s="211">
        <v>4658.1599999999889</v>
      </c>
      <c r="F211" s="211">
        <v>16.95</v>
      </c>
      <c r="G211" s="211">
        <v>273.63000000000005</v>
      </c>
      <c r="H211" s="211">
        <v>2283.2399999999961</v>
      </c>
      <c r="I211" s="211">
        <v>0.79</v>
      </c>
      <c r="J211" s="211">
        <v>29.629999999999988</v>
      </c>
      <c r="K211" s="211">
        <v>31.880000000000006</v>
      </c>
      <c r="L211" s="211">
        <v>2.97</v>
      </c>
      <c r="M211" s="211">
        <v>19.689999999999998</v>
      </c>
      <c r="N211" s="211">
        <v>0</v>
      </c>
      <c r="O211" s="211">
        <v>31.140000000000004</v>
      </c>
      <c r="P211" s="211">
        <v>0</v>
      </c>
      <c r="Q211" s="212">
        <v>0</v>
      </c>
      <c r="R211" s="212">
        <v>198.45</v>
      </c>
      <c r="S211" s="213">
        <v>0</v>
      </c>
      <c r="T211" s="211">
        <v>0</v>
      </c>
      <c r="U211" s="211">
        <v>0</v>
      </c>
      <c r="V211" s="211">
        <v>0</v>
      </c>
      <c r="W211" s="211">
        <v>0</v>
      </c>
      <c r="X211" s="211">
        <v>0</v>
      </c>
      <c r="Y211" s="211">
        <v>1024.3199999999977</v>
      </c>
      <c r="Z211" s="211">
        <v>7.83</v>
      </c>
      <c r="AA211" s="211">
        <v>37.070000000000007</v>
      </c>
      <c r="AB211" s="211">
        <v>166.87999999999991</v>
      </c>
      <c r="AC211" s="211">
        <v>746.3999999999977</v>
      </c>
      <c r="AD211" s="211">
        <v>66.14</v>
      </c>
      <c r="AE211" s="211">
        <v>81.96</v>
      </c>
      <c r="AF211" s="211">
        <v>0</v>
      </c>
      <c r="AG211" s="211">
        <v>29.86</v>
      </c>
      <c r="AH211" s="211">
        <v>43.74</v>
      </c>
      <c r="AI211" s="211">
        <v>8.3600000000000012</v>
      </c>
      <c r="AJ211" s="211">
        <v>0</v>
      </c>
      <c r="AK211" s="211">
        <v>0</v>
      </c>
      <c r="AL211" s="211">
        <v>0.12</v>
      </c>
      <c r="AM211" s="211">
        <v>39.49</v>
      </c>
      <c r="AN211" s="214">
        <v>0</v>
      </c>
    </row>
    <row r="212" spans="1:40" ht="15" customHeight="1" x14ac:dyDescent="0.15">
      <c r="A212" s="46" t="s">
        <v>178</v>
      </c>
      <c r="B212" s="207">
        <f t="shared" si="6"/>
        <v>235.66999999999996</v>
      </c>
      <c r="C212" s="207">
        <v>53.34</v>
      </c>
      <c r="D212" s="207">
        <v>0</v>
      </c>
      <c r="E212" s="207">
        <v>0</v>
      </c>
      <c r="F212" s="207">
        <v>0</v>
      </c>
      <c r="G212" s="207">
        <v>0</v>
      </c>
      <c r="H212" s="207">
        <v>0</v>
      </c>
      <c r="I212" s="207">
        <v>0</v>
      </c>
      <c r="J212" s="207">
        <v>0</v>
      </c>
      <c r="K212" s="207">
        <v>0</v>
      </c>
      <c r="L212" s="207">
        <v>0</v>
      </c>
      <c r="M212" s="207">
        <v>4.5600000000000014</v>
      </c>
      <c r="N212" s="207">
        <v>8.8099999999999987</v>
      </c>
      <c r="O212" s="207">
        <v>38.53</v>
      </c>
      <c r="P212" s="207">
        <v>1.4400000000000002</v>
      </c>
      <c r="Q212" s="208">
        <v>0</v>
      </c>
      <c r="R212" s="208">
        <v>9.5399999999999991</v>
      </c>
      <c r="S212" s="209">
        <v>0</v>
      </c>
      <c r="T212" s="207">
        <v>0</v>
      </c>
      <c r="U212" s="207">
        <v>0</v>
      </c>
      <c r="V212" s="207">
        <v>0</v>
      </c>
      <c r="W212" s="207">
        <v>0</v>
      </c>
      <c r="X212" s="207">
        <v>0</v>
      </c>
      <c r="Y212" s="207">
        <v>172.78999999999996</v>
      </c>
      <c r="Z212" s="207">
        <v>0</v>
      </c>
      <c r="AA212" s="207">
        <v>0</v>
      </c>
      <c r="AB212" s="207">
        <v>154.17999999999995</v>
      </c>
      <c r="AC212" s="207">
        <v>7.9899999999999993</v>
      </c>
      <c r="AD212" s="207">
        <v>10.62</v>
      </c>
      <c r="AE212" s="207">
        <v>0</v>
      </c>
      <c r="AF212" s="207">
        <v>0</v>
      </c>
      <c r="AG212" s="207">
        <v>0</v>
      </c>
      <c r="AH212" s="207">
        <v>0</v>
      </c>
      <c r="AI212" s="207">
        <v>0</v>
      </c>
      <c r="AJ212" s="207">
        <v>0</v>
      </c>
      <c r="AK212" s="207">
        <v>0</v>
      </c>
      <c r="AL212" s="207">
        <v>0</v>
      </c>
      <c r="AM212" s="207">
        <v>0</v>
      </c>
      <c r="AN212" s="210">
        <v>0</v>
      </c>
    </row>
    <row r="213" spans="1:40" ht="15" customHeight="1" x14ac:dyDescent="0.15">
      <c r="A213" s="270"/>
      <c r="B213" s="211">
        <f t="shared" si="6"/>
        <v>2021.4499999999971</v>
      </c>
      <c r="C213" s="211">
        <v>1891.4099999999971</v>
      </c>
      <c r="D213" s="211">
        <v>0</v>
      </c>
      <c r="E213" s="211">
        <v>1555.0899999999972</v>
      </c>
      <c r="F213" s="211">
        <v>0</v>
      </c>
      <c r="G213" s="211">
        <v>130.15000000000003</v>
      </c>
      <c r="H213" s="211">
        <v>195.14999999999989</v>
      </c>
      <c r="I213" s="211">
        <v>0.79</v>
      </c>
      <c r="J213" s="211">
        <v>8.7899999999999991</v>
      </c>
      <c r="K213" s="211">
        <v>0</v>
      </c>
      <c r="L213" s="211">
        <v>0</v>
      </c>
      <c r="M213" s="211">
        <v>0</v>
      </c>
      <c r="N213" s="211">
        <v>0</v>
      </c>
      <c r="O213" s="211">
        <v>1.4400000000000002</v>
      </c>
      <c r="P213" s="211">
        <v>0</v>
      </c>
      <c r="Q213" s="212">
        <v>0</v>
      </c>
      <c r="R213" s="212">
        <v>10.240000000000004</v>
      </c>
      <c r="S213" s="213">
        <v>0</v>
      </c>
      <c r="T213" s="211">
        <v>0</v>
      </c>
      <c r="U213" s="211">
        <v>0</v>
      </c>
      <c r="V213" s="211">
        <v>0</v>
      </c>
      <c r="W213" s="211">
        <v>0</v>
      </c>
      <c r="X213" s="211">
        <v>0</v>
      </c>
      <c r="Y213" s="211">
        <v>104.22999999999999</v>
      </c>
      <c r="Z213" s="211">
        <v>0</v>
      </c>
      <c r="AA213" s="211">
        <v>0.34</v>
      </c>
      <c r="AB213" s="211">
        <v>21.05</v>
      </c>
      <c r="AC213" s="211">
        <v>81.589999999999989</v>
      </c>
      <c r="AD213" s="211">
        <v>1.25</v>
      </c>
      <c r="AE213" s="211">
        <v>15.570000000000002</v>
      </c>
      <c r="AF213" s="211">
        <v>0</v>
      </c>
      <c r="AG213" s="211">
        <v>6.32</v>
      </c>
      <c r="AH213" s="211">
        <v>6.7800000000000011</v>
      </c>
      <c r="AI213" s="211">
        <v>2.4700000000000002</v>
      </c>
      <c r="AJ213" s="211">
        <v>0</v>
      </c>
      <c r="AK213" s="211">
        <v>0</v>
      </c>
      <c r="AL213" s="211">
        <v>0</v>
      </c>
      <c r="AM213" s="211">
        <v>0</v>
      </c>
      <c r="AN213" s="214">
        <v>0</v>
      </c>
    </row>
    <row r="214" spans="1:40" ht="15" customHeight="1" x14ac:dyDescent="0.15">
      <c r="A214" s="46" t="s">
        <v>410</v>
      </c>
      <c r="B214" s="207">
        <f t="shared" si="6"/>
        <v>982.28000000000009</v>
      </c>
      <c r="C214" s="207">
        <v>189.26000000000019</v>
      </c>
      <c r="D214" s="207">
        <v>0</v>
      </c>
      <c r="E214" s="207">
        <v>0</v>
      </c>
      <c r="F214" s="207">
        <v>0</v>
      </c>
      <c r="G214" s="207">
        <v>0</v>
      </c>
      <c r="H214" s="207">
        <v>0</v>
      </c>
      <c r="I214" s="207">
        <v>0</v>
      </c>
      <c r="J214" s="207">
        <v>0</v>
      </c>
      <c r="K214" s="207">
        <v>0</v>
      </c>
      <c r="L214" s="207">
        <v>0</v>
      </c>
      <c r="M214" s="207">
        <v>0</v>
      </c>
      <c r="N214" s="207">
        <v>0</v>
      </c>
      <c r="O214" s="207">
        <v>189.26000000000019</v>
      </c>
      <c r="P214" s="207">
        <v>0</v>
      </c>
      <c r="Q214" s="208">
        <v>0</v>
      </c>
      <c r="R214" s="208">
        <v>0</v>
      </c>
      <c r="S214" s="209">
        <v>0</v>
      </c>
      <c r="T214" s="207">
        <v>0</v>
      </c>
      <c r="U214" s="207">
        <v>0</v>
      </c>
      <c r="V214" s="207">
        <v>0</v>
      </c>
      <c r="W214" s="207">
        <v>0</v>
      </c>
      <c r="X214" s="207">
        <v>0</v>
      </c>
      <c r="Y214" s="207">
        <v>793.01999999999987</v>
      </c>
      <c r="Z214" s="207">
        <v>0</v>
      </c>
      <c r="AA214" s="207">
        <v>135.44999999999999</v>
      </c>
      <c r="AB214" s="207">
        <v>312.91000000000003</v>
      </c>
      <c r="AC214" s="207">
        <v>305.62999999999988</v>
      </c>
      <c r="AD214" s="207">
        <v>39.029999999999994</v>
      </c>
      <c r="AE214" s="207">
        <v>0</v>
      </c>
      <c r="AF214" s="207">
        <v>0</v>
      </c>
      <c r="AG214" s="207">
        <v>0</v>
      </c>
      <c r="AH214" s="207">
        <v>0</v>
      </c>
      <c r="AI214" s="207">
        <v>0</v>
      </c>
      <c r="AJ214" s="207">
        <v>0</v>
      </c>
      <c r="AK214" s="207">
        <v>0</v>
      </c>
      <c r="AL214" s="207">
        <v>0</v>
      </c>
      <c r="AM214" s="207">
        <v>0</v>
      </c>
      <c r="AN214" s="210">
        <v>0</v>
      </c>
    </row>
    <row r="215" spans="1:40" ht="15" customHeight="1" x14ac:dyDescent="0.15">
      <c r="A215" s="270"/>
      <c r="B215" s="211">
        <f t="shared" si="6"/>
        <v>2164.1599999999967</v>
      </c>
      <c r="C215" s="211">
        <v>2045.8099999999968</v>
      </c>
      <c r="D215" s="211">
        <v>0</v>
      </c>
      <c r="E215" s="211">
        <v>0</v>
      </c>
      <c r="F215" s="211">
        <v>0</v>
      </c>
      <c r="G215" s="211">
        <v>130.29000000000005</v>
      </c>
      <c r="H215" s="211">
        <v>1907.4299999999969</v>
      </c>
      <c r="I215" s="211">
        <v>0</v>
      </c>
      <c r="J215" s="211">
        <v>8.0899999999999856</v>
      </c>
      <c r="K215" s="211">
        <v>0</v>
      </c>
      <c r="L215" s="211">
        <v>0</v>
      </c>
      <c r="M215" s="211">
        <v>0</v>
      </c>
      <c r="N215" s="211">
        <v>0</v>
      </c>
      <c r="O215" s="211">
        <v>0</v>
      </c>
      <c r="P215" s="211">
        <v>0</v>
      </c>
      <c r="Q215" s="212">
        <v>0</v>
      </c>
      <c r="R215" s="212">
        <v>0</v>
      </c>
      <c r="S215" s="213">
        <v>0</v>
      </c>
      <c r="T215" s="211">
        <v>0</v>
      </c>
      <c r="U215" s="211">
        <v>0</v>
      </c>
      <c r="V215" s="211">
        <v>0</v>
      </c>
      <c r="W215" s="211">
        <v>0</v>
      </c>
      <c r="X215" s="211">
        <v>0</v>
      </c>
      <c r="Y215" s="211">
        <v>117.24000000000001</v>
      </c>
      <c r="Z215" s="211">
        <v>0</v>
      </c>
      <c r="AA215" s="211">
        <v>36.730000000000004</v>
      </c>
      <c r="AB215" s="211">
        <v>0</v>
      </c>
      <c r="AC215" s="211">
        <v>48.010000000000012</v>
      </c>
      <c r="AD215" s="211">
        <v>32.5</v>
      </c>
      <c r="AE215" s="211">
        <v>0</v>
      </c>
      <c r="AF215" s="211">
        <v>0</v>
      </c>
      <c r="AG215" s="211">
        <v>0</v>
      </c>
      <c r="AH215" s="211">
        <v>0</v>
      </c>
      <c r="AI215" s="211">
        <v>0</v>
      </c>
      <c r="AJ215" s="211">
        <v>0</v>
      </c>
      <c r="AK215" s="211">
        <v>0</v>
      </c>
      <c r="AL215" s="211">
        <v>0</v>
      </c>
      <c r="AM215" s="211">
        <v>1.1099999999999999</v>
      </c>
      <c r="AN215" s="214">
        <v>0</v>
      </c>
    </row>
    <row r="216" spans="1:40" ht="15" customHeight="1" x14ac:dyDescent="0.15">
      <c r="A216" s="46" t="s">
        <v>486</v>
      </c>
      <c r="B216" s="207">
        <f t="shared" si="6"/>
        <v>271.17</v>
      </c>
      <c r="C216" s="207">
        <v>136.07</v>
      </c>
      <c r="D216" s="207">
        <v>0</v>
      </c>
      <c r="E216" s="207">
        <v>0</v>
      </c>
      <c r="F216" s="207">
        <v>0</v>
      </c>
      <c r="G216" s="207">
        <v>0</v>
      </c>
      <c r="H216" s="207">
        <v>0</v>
      </c>
      <c r="I216" s="207">
        <v>0</v>
      </c>
      <c r="J216" s="207">
        <v>0</v>
      </c>
      <c r="K216" s="207">
        <v>0</v>
      </c>
      <c r="L216" s="207">
        <v>0</v>
      </c>
      <c r="M216" s="207">
        <v>84.589999999999989</v>
      </c>
      <c r="N216" s="207">
        <v>0</v>
      </c>
      <c r="O216" s="207">
        <v>51.48</v>
      </c>
      <c r="P216" s="207">
        <v>0</v>
      </c>
      <c r="Q216" s="208">
        <v>0</v>
      </c>
      <c r="R216" s="208">
        <v>0.02</v>
      </c>
      <c r="S216" s="209">
        <v>0</v>
      </c>
      <c r="T216" s="207">
        <v>0</v>
      </c>
      <c r="U216" s="207">
        <v>0</v>
      </c>
      <c r="V216" s="207">
        <v>0</v>
      </c>
      <c r="W216" s="207">
        <v>0</v>
      </c>
      <c r="X216" s="207">
        <v>0</v>
      </c>
      <c r="Y216" s="207">
        <v>13.289999999999996</v>
      </c>
      <c r="Z216" s="207">
        <v>0</v>
      </c>
      <c r="AA216" s="207">
        <v>0</v>
      </c>
      <c r="AB216" s="207">
        <v>13.289999999999996</v>
      </c>
      <c r="AC216" s="207">
        <v>0</v>
      </c>
      <c r="AD216" s="207">
        <v>0</v>
      </c>
      <c r="AE216" s="207">
        <v>80.890000000000015</v>
      </c>
      <c r="AF216" s="207">
        <v>0</v>
      </c>
      <c r="AG216" s="207">
        <v>0</v>
      </c>
      <c r="AH216" s="207">
        <v>80.890000000000015</v>
      </c>
      <c r="AI216" s="207">
        <v>0</v>
      </c>
      <c r="AJ216" s="207">
        <v>0</v>
      </c>
      <c r="AK216" s="207">
        <v>0</v>
      </c>
      <c r="AL216" s="207">
        <v>0</v>
      </c>
      <c r="AM216" s="207">
        <v>40.9</v>
      </c>
      <c r="AN216" s="210">
        <v>0</v>
      </c>
    </row>
    <row r="217" spans="1:40" ht="15" customHeight="1" x14ac:dyDescent="0.15">
      <c r="A217" s="270"/>
      <c r="B217" s="211">
        <f t="shared" si="6"/>
        <v>2283.4699999999939</v>
      </c>
      <c r="C217" s="211">
        <v>2161.059999999994</v>
      </c>
      <c r="D217" s="211">
        <v>0</v>
      </c>
      <c r="E217" s="211">
        <v>2040.8399999999938</v>
      </c>
      <c r="F217" s="211">
        <v>4.919999999999999</v>
      </c>
      <c r="G217" s="211">
        <v>2.5099999999999998</v>
      </c>
      <c r="H217" s="211">
        <v>67.029999999999959</v>
      </c>
      <c r="I217" s="211">
        <v>0</v>
      </c>
      <c r="J217" s="211">
        <v>0</v>
      </c>
      <c r="K217" s="211">
        <v>31.880000000000006</v>
      </c>
      <c r="L217" s="211">
        <v>0</v>
      </c>
      <c r="M217" s="211">
        <v>13.879999999999999</v>
      </c>
      <c r="N217" s="211">
        <v>0</v>
      </c>
      <c r="O217" s="211">
        <v>0</v>
      </c>
      <c r="P217" s="211">
        <v>0</v>
      </c>
      <c r="Q217" s="212">
        <v>0</v>
      </c>
      <c r="R217" s="212">
        <v>73.33</v>
      </c>
      <c r="S217" s="213">
        <v>0</v>
      </c>
      <c r="T217" s="211">
        <v>0</v>
      </c>
      <c r="U217" s="211">
        <v>0</v>
      </c>
      <c r="V217" s="211">
        <v>0</v>
      </c>
      <c r="W217" s="211">
        <v>0</v>
      </c>
      <c r="X217" s="211">
        <v>0</v>
      </c>
      <c r="Y217" s="211">
        <v>0.16</v>
      </c>
      <c r="Z217" s="211">
        <v>0</v>
      </c>
      <c r="AA217" s="211">
        <v>0</v>
      </c>
      <c r="AB217" s="211">
        <v>0.16</v>
      </c>
      <c r="AC217" s="211">
        <v>0</v>
      </c>
      <c r="AD217" s="211">
        <v>0</v>
      </c>
      <c r="AE217" s="211">
        <v>23.25</v>
      </c>
      <c r="AF217" s="211">
        <v>0</v>
      </c>
      <c r="AG217" s="211">
        <v>3.19</v>
      </c>
      <c r="AH217" s="211">
        <v>20.059999999999999</v>
      </c>
      <c r="AI217" s="211">
        <v>0</v>
      </c>
      <c r="AJ217" s="211">
        <v>0</v>
      </c>
      <c r="AK217" s="211">
        <v>0</v>
      </c>
      <c r="AL217" s="211">
        <v>0</v>
      </c>
      <c r="AM217" s="211">
        <v>25.67</v>
      </c>
      <c r="AN217" s="214">
        <v>0</v>
      </c>
    </row>
    <row r="218" spans="1:40" ht="15" customHeight="1" x14ac:dyDescent="0.15">
      <c r="A218" s="46" t="s">
        <v>179</v>
      </c>
      <c r="B218" s="207">
        <f t="shared" si="6"/>
        <v>132.67999999999998</v>
      </c>
      <c r="C218" s="207">
        <v>113.69999999999997</v>
      </c>
      <c r="D218" s="207">
        <v>0</v>
      </c>
      <c r="E218" s="207">
        <v>0</v>
      </c>
      <c r="F218" s="207">
        <v>0</v>
      </c>
      <c r="G218" s="207">
        <v>0</v>
      </c>
      <c r="H218" s="207">
        <v>0</v>
      </c>
      <c r="I218" s="207">
        <v>0</v>
      </c>
      <c r="J218" s="207">
        <v>0</v>
      </c>
      <c r="K218" s="207">
        <v>0</v>
      </c>
      <c r="L218" s="207">
        <v>0</v>
      </c>
      <c r="M218" s="207">
        <v>0</v>
      </c>
      <c r="N218" s="207">
        <v>0</v>
      </c>
      <c r="O218" s="207">
        <v>113.69999999999997</v>
      </c>
      <c r="P218" s="207">
        <v>0</v>
      </c>
      <c r="Q218" s="208">
        <v>0</v>
      </c>
      <c r="R218" s="208">
        <v>0</v>
      </c>
      <c r="S218" s="209">
        <v>0</v>
      </c>
      <c r="T218" s="207">
        <v>0</v>
      </c>
      <c r="U218" s="207">
        <v>0</v>
      </c>
      <c r="V218" s="207">
        <v>0</v>
      </c>
      <c r="W218" s="207">
        <v>0</v>
      </c>
      <c r="X218" s="207">
        <v>0</v>
      </c>
      <c r="Y218" s="207">
        <v>18.979999999999997</v>
      </c>
      <c r="Z218" s="207">
        <v>0</v>
      </c>
      <c r="AA218" s="207">
        <v>0</v>
      </c>
      <c r="AB218" s="207">
        <v>10.949999999999996</v>
      </c>
      <c r="AC218" s="207">
        <v>8.0299999999999994</v>
      </c>
      <c r="AD218" s="207">
        <v>0</v>
      </c>
      <c r="AE218" s="207">
        <v>0</v>
      </c>
      <c r="AF218" s="207">
        <v>0</v>
      </c>
      <c r="AG218" s="207">
        <v>0</v>
      </c>
      <c r="AH218" s="207">
        <v>0</v>
      </c>
      <c r="AI218" s="207">
        <v>0</v>
      </c>
      <c r="AJ218" s="207">
        <v>0</v>
      </c>
      <c r="AK218" s="207">
        <v>0</v>
      </c>
      <c r="AL218" s="207">
        <v>0</v>
      </c>
      <c r="AM218" s="207">
        <v>0</v>
      </c>
      <c r="AN218" s="210">
        <v>0</v>
      </c>
    </row>
    <row r="219" spans="1:40" ht="15" customHeight="1" x14ac:dyDescent="0.15">
      <c r="A219" s="270"/>
      <c r="B219" s="211">
        <f t="shared" si="6"/>
        <v>1354.9199999999976</v>
      </c>
      <c r="C219" s="211">
        <v>577.20000000000005</v>
      </c>
      <c r="D219" s="211">
        <v>0</v>
      </c>
      <c r="E219" s="211">
        <v>463.80000000000007</v>
      </c>
      <c r="F219" s="211">
        <v>10.749999999999998</v>
      </c>
      <c r="G219" s="211">
        <v>10.68</v>
      </c>
      <c r="H219" s="211">
        <v>53.489999999999988</v>
      </c>
      <c r="I219" s="211">
        <v>0</v>
      </c>
      <c r="J219" s="211">
        <v>0</v>
      </c>
      <c r="K219" s="211">
        <v>0</v>
      </c>
      <c r="L219" s="211">
        <v>2.97</v>
      </c>
      <c r="M219" s="211">
        <v>5.81</v>
      </c>
      <c r="N219" s="211">
        <v>0</v>
      </c>
      <c r="O219" s="211">
        <v>29.700000000000003</v>
      </c>
      <c r="P219" s="211">
        <v>0</v>
      </c>
      <c r="Q219" s="212">
        <v>0</v>
      </c>
      <c r="R219" s="212">
        <v>94.419999999999987</v>
      </c>
      <c r="S219" s="213">
        <v>0</v>
      </c>
      <c r="T219" s="211">
        <v>0</v>
      </c>
      <c r="U219" s="211">
        <v>0</v>
      </c>
      <c r="V219" s="211">
        <v>0</v>
      </c>
      <c r="W219" s="211">
        <v>0</v>
      </c>
      <c r="X219" s="211">
        <v>0</v>
      </c>
      <c r="Y219" s="211">
        <v>681.02999999999759</v>
      </c>
      <c r="Z219" s="211">
        <v>7.83</v>
      </c>
      <c r="AA219" s="211">
        <v>0</v>
      </c>
      <c r="AB219" s="211">
        <v>98.659999999999926</v>
      </c>
      <c r="AC219" s="211">
        <v>568.83999999999764</v>
      </c>
      <c r="AD219" s="211">
        <v>5.7</v>
      </c>
      <c r="AE219" s="211">
        <v>0</v>
      </c>
      <c r="AF219" s="211">
        <v>0</v>
      </c>
      <c r="AG219" s="211">
        <v>0</v>
      </c>
      <c r="AH219" s="211">
        <v>0</v>
      </c>
      <c r="AI219" s="211">
        <v>0</v>
      </c>
      <c r="AJ219" s="211">
        <v>0</v>
      </c>
      <c r="AK219" s="211">
        <v>0</v>
      </c>
      <c r="AL219" s="211">
        <v>0</v>
      </c>
      <c r="AM219" s="211">
        <v>2.2699999999999996</v>
      </c>
      <c r="AN219" s="214">
        <v>0</v>
      </c>
    </row>
    <row r="220" spans="1:40" ht="15" customHeight="1" x14ac:dyDescent="0.15">
      <c r="A220" s="46" t="s">
        <v>191</v>
      </c>
      <c r="B220" s="207">
        <f t="shared" si="6"/>
        <v>43.139999999999993</v>
      </c>
      <c r="C220" s="207">
        <v>43.139999999999993</v>
      </c>
      <c r="D220" s="207">
        <v>0</v>
      </c>
      <c r="E220" s="207">
        <v>0</v>
      </c>
      <c r="F220" s="207">
        <v>0</v>
      </c>
      <c r="G220" s="207">
        <v>0</v>
      </c>
      <c r="H220" s="207">
        <v>0</v>
      </c>
      <c r="I220" s="207">
        <v>0</v>
      </c>
      <c r="J220" s="207">
        <v>0</v>
      </c>
      <c r="K220" s="207">
        <v>0</v>
      </c>
      <c r="L220" s="207">
        <v>0</v>
      </c>
      <c r="M220" s="207">
        <v>0</v>
      </c>
      <c r="N220" s="207">
        <v>0</v>
      </c>
      <c r="O220" s="207">
        <v>43.139999999999993</v>
      </c>
      <c r="P220" s="207">
        <v>0</v>
      </c>
      <c r="Q220" s="208">
        <v>0</v>
      </c>
      <c r="R220" s="208">
        <v>0</v>
      </c>
      <c r="S220" s="209">
        <v>0</v>
      </c>
      <c r="T220" s="207">
        <v>0</v>
      </c>
      <c r="U220" s="207">
        <v>0</v>
      </c>
      <c r="V220" s="207">
        <v>0</v>
      </c>
      <c r="W220" s="207">
        <v>0</v>
      </c>
      <c r="X220" s="207">
        <v>0</v>
      </c>
      <c r="Y220" s="207">
        <v>0</v>
      </c>
      <c r="Z220" s="207">
        <v>0</v>
      </c>
      <c r="AA220" s="207">
        <v>0</v>
      </c>
      <c r="AB220" s="207">
        <v>0</v>
      </c>
      <c r="AC220" s="207">
        <v>0</v>
      </c>
      <c r="AD220" s="207">
        <v>0</v>
      </c>
      <c r="AE220" s="207">
        <v>0</v>
      </c>
      <c r="AF220" s="207">
        <v>0</v>
      </c>
      <c r="AG220" s="207">
        <v>0</v>
      </c>
      <c r="AH220" s="207">
        <v>0</v>
      </c>
      <c r="AI220" s="207">
        <v>0</v>
      </c>
      <c r="AJ220" s="207">
        <v>0</v>
      </c>
      <c r="AK220" s="207">
        <v>0</v>
      </c>
      <c r="AL220" s="207">
        <v>0</v>
      </c>
      <c r="AM220" s="207">
        <v>0</v>
      </c>
      <c r="AN220" s="210">
        <v>0</v>
      </c>
    </row>
    <row r="221" spans="1:40" ht="15" customHeight="1" x14ac:dyDescent="0.15">
      <c r="A221" s="270"/>
      <c r="B221" s="211">
        <f t="shared" si="6"/>
        <v>59.749999999999986</v>
      </c>
      <c r="C221" s="211">
        <v>59.749999999999986</v>
      </c>
      <c r="D221" s="211">
        <v>0</v>
      </c>
      <c r="E221" s="211">
        <v>0</v>
      </c>
      <c r="F221" s="211">
        <v>0</v>
      </c>
      <c r="G221" s="211">
        <v>0</v>
      </c>
      <c r="H221" s="211">
        <v>59.749999999999986</v>
      </c>
      <c r="I221" s="211">
        <v>0</v>
      </c>
      <c r="J221" s="211">
        <v>0</v>
      </c>
      <c r="K221" s="211">
        <v>0</v>
      </c>
      <c r="L221" s="211">
        <v>0</v>
      </c>
      <c r="M221" s="211">
        <v>0</v>
      </c>
      <c r="N221" s="211">
        <v>0</v>
      </c>
      <c r="O221" s="211">
        <v>0</v>
      </c>
      <c r="P221" s="211">
        <v>0</v>
      </c>
      <c r="Q221" s="212">
        <v>0</v>
      </c>
      <c r="R221" s="212">
        <v>0</v>
      </c>
      <c r="S221" s="213">
        <v>0</v>
      </c>
      <c r="T221" s="211">
        <v>0</v>
      </c>
      <c r="U221" s="211">
        <v>0</v>
      </c>
      <c r="V221" s="211">
        <v>0</v>
      </c>
      <c r="W221" s="211">
        <v>0</v>
      </c>
      <c r="X221" s="211">
        <v>0</v>
      </c>
      <c r="Y221" s="211">
        <v>0</v>
      </c>
      <c r="Z221" s="211">
        <v>0</v>
      </c>
      <c r="AA221" s="211">
        <v>0</v>
      </c>
      <c r="AB221" s="211">
        <v>0</v>
      </c>
      <c r="AC221" s="211">
        <v>0</v>
      </c>
      <c r="AD221" s="211">
        <v>0</v>
      </c>
      <c r="AE221" s="211">
        <v>0</v>
      </c>
      <c r="AF221" s="211">
        <v>0</v>
      </c>
      <c r="AG221" s="211">
        <v>0</v>
      </c>
      <c r="AH221" s="211">
        <v>0</v>
      </c>
      <c r="AI221" s="211">
        <v>0</v>
      </c>
      <c r="AJ221" s="211">
        <v>0</v>
      </c>
      <c r="AK221" s="211">
        <v>0</v>
      </c>
      <c r="AL221" s="211">
        <v>0</v>
      </c>
      <c r="AM221" s="211">
        <v>0</v>
      </c>
      <c r="AN221" s="214">
        <v>0</v>
      </c>
    </row>
    <row r="222" spans="1:40" ht="15" customHeight="1" x14ac:dyDescent="0.15">
      <c r="A222" s="46" t="s">
        <v>487</v>
      </c>
      <c r="B222" s="207">
        <f t="shared" si="6"/>
        <v>278.31000000000006</v>
      </c>
      <c r="C222" s="207">
        <v>0</v>
      </c>
      <c r="D222" s="207">
        <v>0</v>
      </c>
      <c r="E222" s="207">
        <v>0</v>
      </c>
      <c r="F222" s="207">
        <v>0</v>
      </c>
      <c r="G222" s="207">
        <v>0</v>
      </c>
      <c r="H222" s="207">
        <v>0</v>
      </c>
      <c r="I222" s="207">
        <v>0</v>
      </c>
      <c r="J222" s="207">
        <v>0</v>
      </c>
      <c r="K222" s="207">
        <v>0</v>
      </c>
      <c r="L222" s="207">
        <v>0</v>
      </c>
      <c r="M222" s="207">
        <v>0</v>
      </c>
      <c r="N222" s="207">
        <v>0</v>
      </c>
      <c r="O222" s="207">
        <v>0</v>
      </c>
      <c r="P222" s="207">
        <v>0</v>
      </c>
      <c r="Q222" s="208">
        <v>0</v>
      </c>
      <c r="R222" s="208">
        <v>3.57</v>
      </c>
      <c r="S222" s="209">
        <v>0</v>
      </c>
      <c r="T222" s="207">
        <v>0</v>
      </c>
      <c r="U222" s="207">
        <v>0</v>
      </c>
      <c r="V222" s="207">
        <v>0</v>
      </c>
      <c r="W222" s="207">
        <v>0</v>
      </c>
      <c r="X222" s="207">
        <v>0</v>
      </c>
      <c r="Y222" s="207">
        <v>0</v>
      </c>
      <c r="Z222" s="207">
        <v>0</v>
      </c>
      <c r="AA222" s="207">
        <v>0</v>
      </c>
      <c r="AB222" s="207">
        <v>0</v>
      </c>
      <c r="AC222" s="207">
        <v>0</v>
      </c>
      <c r="AD222" s="207">
        <v>0</v>
      </c>
      <c r="AE222" s="207">
        <v>274.14000000000004</v>
      </c>
      <c r="AF222" s="207">
        <v>0</v>
      </c>
      <c r="AG222" s="207">
        <v>183.91000000000003</v>
      </c>
      <c r="AH222" s="207">
        <v>90.230000000000032</v>
      </c>
      <c r="AI222" s="207">
        <v>0</v>
      </c>
      <c r="AJ222" s="207">
        <v>0</v>
      </c>
      <c r="AK222" s="207">
        <v>0</v>
      </c>
      <c r="AL222" s="207">
        <v>0</v>
      </c>
      <c r="AM222" s="207">
        <v>0.60000000000000009</v>
      </c>
      <c r="AN222" s="210">
        <v>0</v>
      </c>
    </row>
    <row r="223" spans="1:40" ht="15" customHeight="1" thickBot="1" x14ac:dyDescent="0.2">
      <c r="A223" s="269"/>
      <c r="B223" s="215">
        <f t="shared" si="6"/>
        <v>808.66999999999734</v>
      </c>
      <c r="C223" s="215">
        <v>612.84999999999729</v>
      </c>
      <c r="D223" s="215">
        <v>0</v>
      </c>
      <c r="E223" s="215">
        <v>598.42999999999734</v>
      </c>
      <c r="F223" s="215">
        <v>1.2800000000000002</v>
      </c>
      <c r="G223" s="215">
        <v>0</v>
      </c>
      <c r="H223" s="215">
        <v>0.39</v>
      </c>
      <c r="I223" s="215">
        <v>0</v>
      </c>
      <c r="J223" s="215">
        <v>12.750000000000002</v>
      </c>
      <c r="K223" s="215">
        <v>0</v>
      </c>
      <c r="L223" s="215">
        <v>0</v>
      </c>
      <c r="M223" s="215">
        <v>0</v>
      </c>
      <c r="N223" s="215">
        <v>0</v>
      </c>
      <c r="O223" s="215">
        <v>0</v>
      </c>
      <c r="P223" s="215">
        <v>0</v>
      </c>
      <c r="Q223" s="216">
        <v>0</v>
      </c>
      <c r="R223" s="216">
        <v>20.45999999999999</v>
      </c>
      <c r="S223" s="217">
        <v>0</v>
      </c>
      <c r="T223" s="215">
        <v>0</v>
      </c>
      <c r="U223" s="215">
        <v>0</v>
      </c>
      <c r="V223" s="215">
        <v>0</v>
      </c>
      <c r="W223" s="215">
        <v>0</v>
      </c>
      <c r="X223" s="215">
        <v>0</v>
      </c>
      <c r="Y223" s="215">
        <v>121.65999999999997</v>
      </c>
      <c r="Z223" s="215">
        <v>0</v>
      </c>
      <c r="AA223" s="215">
        <v>0</v>
      </c>
      <c r="AB223" s="215">
        <v>47.009999999999991</v>
      </c>
      <c r="AC223" s="215">
        <v>47.959999999999987</v>
      </c>
      <c r="AD223" s="215">
        <v>26.689999999999994</v>
      </c>
      <c r="AE223" s="215">
        <v>43.14</v>
      </c>
      <c r="AF223" s="215">
        <v>0</v>
      </c>
      <c r="AG223" s="215">
        <v>20.349999999999998</v>
      </c>
      <c r="AH223" s="215">
        <v>16.900000000000002</v>
      </c>
      <c r="AI223" s="215">
        <v>5.8900000000000006</v>
      </c>
      <c r="AJ223" s="215">
        <v>0</v>
      </c>
      <c r="AK223" s="215">
        <v>0</v>
      </c>
      <c r="AL223" s="215">
        <v>0.12</v>
      </c>
      <c r="AM223" s="215">
        <v>10.44</v>
      </c>
      <c r="AN223" s="218">
        <v>0</v>
      </c>
    </row>
    <row r="224" spans="1:40" ht="15" customHeight="1" x14ac:dyDescent="0.15">
      <c r="A224" s="25" t="s">
        <v>113</v>
      </c>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row>
    <row r="225" spans="1:40" ht="15" customHeight="1" x14ac:dyDescent="0.15">
      <c r="A225" s="25" t="s">
        <v>473</v>
      </c>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row>
  </sheetData>
  <mergeCells count="301">
    <mergeCell ref="A197:A209"/>
    <mergeCell ref="B197:B209"/>
    <mergeCell ref="C197:P198"/>
    <mergeCell ref="Q197:Q209"/>
    <mergeCell ref="R197:R209"/>
    <mergeCell ref="T199:T209"/>
    <mergeCell ref="AL197:AL209"/>
    <mergeCell ref="AM197:AM209"/>
    <mergeCell ref="AN197:AN209"/>
    <mergeCell ref="S198:X198"/>
    <mergeCell ref="Y198:AD198"/>
    <mergeCell ref="AE198:AI198"/>
    <mergeCell ref="U199:U209"/>
    <mergeCell ref="V199:V209"/>
    <mergeCell ref="W199:W209"/>
    <mergeCell ref="L199:L209"/>
    <mergeCell ref="M199:M209"/>
    <mergeCell ref="N199:N209"/>
    <mergeCell ref="O199:O209"/>
    <mergeCell ref="P199:P209"/>
    <mergeCell ref="S199:S209"/>
    <mergeCell ref="Y199:Y209"/>
    <mergeCell ref="Z199:Z209"/>
    <mergeCell ref="AA199:AA209"/>
    <mergeCell ref="AK197:AK209"/>
    <mergeCell ref="C199:C209"/>
    <mergeCell ref="D199:D209"/>
    <mergeCell ref="E199:E209"/>
    <mergeCell ref="F199:F209"/>
    <mergeCell ref="X167:X177"/>
    <mergeCell ref="Y167:Y177"/>
    <mergeCell ref="Z167:Z177"/>
    <mergeCell ref="AA167:AA177"/>
    <mergeCell ref="AB167:AB177"/>
    <mergeCell ref="X199:X209"/>
    <mergeCell ref="AB199:AB209"/>
    <mergeCell ref="AC199:AC209"/>
    <mergeCell ref="G199:G209"/>
    <mergeCell ref="H199:H209"/>
    <mergeCell ref="I199:I209"/>
    <mergeCell ref="J199:J209"/>
    <mergeCell ref="K199:K209"/>
    <mergeCell ref="AD199:AD209"/>
    <mergeCell ref="AE199:AE209"/>
    <mergeCell ref="AF199:AF209"/>
    <mergeCell ref="AG199:AG209"/>
    <mergeCell ref="AH199:AH209"/>
    <mergeCell ref="AI199:AI209"/>
    <mergeCell ref="G167:G177"/>
    <mergeCell ref="H167:H177"/>
    <mergeCell ref="I167:I177"/>
    <mergeCell ref="J167:J177"/>
    <mergeCell ref="K167:K177"/>
    <mergeCell ref="L167:L177"/>
    <mergeCell ref="V167:V177"/>
    <mergeCell ref="W167:W177"/>
    <mergeCell ref="M167:M177"/>
    <mergeCell ref="AK165:AK177"/>
    <mergeCell ref="AL165:AL177"/>
    <mergeCell ref="AM165:AM177"/>
    <mergeCell ref="AN165:AN177"/>
    <mergeCell ref="S166:X166"/>
    <mergeCell ref="Y166:AD166"/>
    <mergeCell ref="AE166:AI166"/>
    <mergeCell ref="U167:U177"/>
    <mergeCell ref="N167:N177"/>
    <mergeCell ref="O167:O177"/>
    <mergeCell ref="P167:P177"/>
    <mergeCell ref="S167:S177"/>
    <mergeCell ref="T167:T177"/>
    <mergeCell ref="AI167:AI177"/>
    <mergeCell ref="AC167:AC177"/>
    <mergeCell ref="AD167:AD177"/>
    <mergeCell ref="AE167:AE177"/>
    <mergeCell ref="AF167:AF177"/>
    <mergeCell ref="AG167:AG177"/>
    <mergeCell ref="AH167:AH177"/>
    <mergeCell ref="F137:F147"/>
    <mergeCell ref="G137:G147"/>
    <mergeCell ref="H137:H147"/>
    <mergeCell ref="I137:I147"/>
    <mergeCell ref="J137:J147"/>
    <mergeCell ref="K137:K147"/>
    <mergeCell ref="AI137:AI147"/>
    <mergeCell ref="A165:A177"/>
    <mergeCell ref="B165:B177"/>
    <mergeCell ref="C165:P166"/>
    <mergeCell ref="Q165:Q177"/>
    <mergeCell ref="R165:R177"/>
    <mergeCell ref="C167:C177"/>
    <mergeCell ref="D167:D177"/>
    <mergeCell ref="E167:E177"/>
    <mergeCell ref="F167:F177"/>
    <mergeCell ref="AC137:AC147"/>
    <mergeCell ref="AD137:AD147"/>
    <mergeCell ref="AE137:AE147"/>
    <mergeCell ref="AF137:AF147"/>
    <mergeCell ref="AG137:AG147"/>
    <mergeCell ref="AH137:AH147"/>
    <mergeCell ref="W137:W147"/>
    <mergeCell ref="X137:X147"/>
    <mergeCell ref="K107:K117"/>
    <mergeCell ref="L107:L117"/>
    <mergeCell ref="AK135:AK147"/>
    <mergeCell ref="AL135:AL147"/>
    <mergeCell ref="AM135:AM147"/>
    <mergeCell ref="AN135:AN147"/>
    <mergeCell ref="S136:X136"/>
    <mergeCell ref="Y136:AD136"/>
    <mergeCell ref="AE136:AI136"/>
    <mergeCell ref="T137:T147"/>
    <mergeCell ref="U137:U147"/>
    <mergeCell ref="V137:V147"/>
    <mergeCell ref="N137:N147"/>
    <mergeCell ref="O137:O147"/>
    <mergeCell ref="P137:P147"/>
    <mergeCell ref="S137:S147"/>
    <mergeCell ref="Y137:Y147"/>
    <mergeCell ref="Z137:Z147"/>
    <mergeCell ref="AA137:AA147"/>
    <mergeCell ref="AB137:AB147"/>
    <mergeCell ref="L137:L147"/>
    <mergeCell ref="M137:M147"/>
    <mergeCell ref="AK105:AK117"/>
    <mergeCell ref="AL105:AL117"/>
    <mergeCell ref="H107:H117"/>
    <mergeCell ref="I107:I117"/>
    <mergeCell ref="J107:J117"/>
    <mergeCell ref="AH107:AH117"/>
    <mergeCell ref="AI107:AI117"/>
    <mergeCell ref="A135:A147"/>
    <mergeCell ref="B135:B147"/>
    <mergeCell ref="C135:P136"/>
    <mergeCell ref="Q135:Q147"/>
    <mergeCell ref="R135:R147"/>
    <mergeCell ref="C137:C147"/>
    <mergeCell ref="D137:D147"/>
    <mergeCell ref="E137:E147"/>
    <mergeCell ref="AB107:AB117"/>
    <mergeCell ref="AC107:AC117"/>
    <mergeCell ref="AD107:AD117"/>
    <mergeCell ref="AE107:AE117"/>
    <mergeCell ref="AF107:AF117"/>
    <mergeCell ref="AG107:AG117"/>
    <mergeCell ref="V107:V117"/>
    <mergeCell ref="W107:W117"/>
    <mergeCell ref="X107:X117"/>
    <mergeCell ref="Y107:Y117"/>
    <mergeCell ref="Z107:Z117"/>
    <mergeCell ref="AM105:AM117"/>
    <mergeCell ref="AN105:AN117"/>
    <mergeCell ref="S106:X106"/>
    <mergeCell ref="Y106:AD106"/>
    <mergeCell ref="AE106:AI106"/>
    <mergeCell ref="S107:S117"/>
    <mergeCell ref="T107:T117"/>
    <mergeCell ref="U107:U117"/>
    <mergeCell ref="AA107:AA117"/>
    <mergeCell ref="A105:A117"/>
    <mergeCell ref="B105:B117"/>
    <mergeCell ref="C105:P106"/>
    <mergeCell ref="Q105:Q117"/>
    <mergeCell ref="R105:R117"/>
    <mergeCell ref="C107:C117"/>
    <mergeCell ref="D107:D117"/>
    <mergeCell ref="AA69:AA79"/>
    <mergeCell ref="AB69:AB79"/>
    <mergeCell ref="P69:P79"/>
    <mergeCell ref="S69:S79"/>
    <mergeCell ref="T69:T79"/>
    <mergeCell ref="U69:U79"/>
    <mergeCell ref="V69:V79"/>
    <mergeCell ref="W69:W79"/>
    <mergeCell ref="J69:J79"/>
    <mergeCell ref="K69:K79"/>
    <mergeCell ref="M107:M117"/>
    <mergeCell ref="N107:N117"/>
    <mergeCell ref="O107:O117"/>
    <mergeCell ref="P107:P117"/>
    <mergeCell ref="E107:E117"/>
    <mergeCell ref="F107:F117"/>
    <mergeCell ref="G107:G117"/>
    <mergeCell ref="L69:L79"/>
    <mergeCell ref="M69:M79"/>
    <mergeCell ref="N69:N79"/>
    <mergeCell ref="O69:O79"/>
    <mergeCell ref="D69:D79"/>
    <mergeCell ref="E69:E79"/>
    <mergeCell ref="F69:F79"/>
    <mergeCell ref="G69:G79"/>
    <mergeCell ref="H69:H79"/>
    <mergeCell ref="I69:I79"/>
    <mergeCell ref="AK67:AK79"/>
    <mergeCell ref="AL67:AL79"/>
    <mergeCell ref="AM67:AM79"/>
    <mergeCell ref="AN67:AN79"/>
    <mergeCell ref="S68:X68"/>
    <mergeCell ref="Y68:AD68"/>
    <mergeCell ref="AE68:AI68"/>
    <mergeCell ref="X69:X79"/>
    <mergeCell ref="Y69:Y79"/>
    <mergeCell ref="Z69:Z79"/>
    <mergeCell ref="AG69:AG79"/>
    <mergeCell ref="AH69:AH79"/>
    <mergeCell ref="AI69:AI79"/>
    <mergeCell ref="AC69:AC79"/>
    <mergeCell ref="AD69:AD79"/>
    <mergeCell ref="AE69:AE79"/>
    <mergeCell ref="AF69:AF79"/>
    <mergeCell ref="I33:I43"/>
    <mergeCell ref="J33:J43"/>
    <mergeCell ref="AF33:AF43"/>
    <mergeCell ref="AG33:AG43"/>
    <mergeCell ref="AH33:AH43"/>
    <mergeCell ref="AI33:AI43"/>
    <mergeCell ref="A67:A79"/>
    <mergeCell ref="B67:B79"/>
    <mergeCell ref="C67:P68"/>
    <mergeCell ref="Q67:Q79"/>
    <mergeCell ref="R67:R79"/>
    <mergeCell ref="C69:C79"/>
    <mergeCell ref="Z33:Z43"/>
    <mergeCell ref="AA33:AA43"/>
    <mergeCell ref="AB33:AB43"/>
    <mergeCell ref="AC33:AC43"/>
    <mergeCell ref="AD33:AD43"/>
    <mergeCell ref="AE33:AE43"/>
    <mergeCell ref="O33:O43"/>
    <mergeCell ref="P33:P43"/>
    <mergeCell ref="S33:S43"/>
    <mergeCell ref="T33:T43"/>
    <mergeCell ref="U33:U43"/>
    <mergeCell ref="V33:V43"/>
    <mergeCell ref="AK31:AK43"/>
    <mergeCell ref="AL31:AL43"/>
    <mergeCell ref="AM31:AM43"/>
    <mergeCell ref="AN31:AN43"/>
    <mergeCell ref="S32:X32"/>
    <mergeCell ref="Y32:AD32"/>
    <mergeCell ref="AE32:AI32"/>
    <mergeCell ref="W33:W43"/>
    <mergeCell ref="X33:X43"/>
    <mergeCell ref="Y33:Y43"/>
    <mergeCell ref="A31:A43"/>
    <mergeCell ref="B31:B43"/>
    <mergeCell ref="C31:P32"/>
    <mergeCell ref="Q31:Q43"/>
    <mergeCell ref="R31:R43"/>
    <mergeCell ref="Y5:Y15"/>
    <mergeCell ref="G5:G15"/>
    <mergeCell ref="H5:H15"/>
    <mergeCell ref="K33:K43"/>
    <mergeCell ref="L33:L43"/>
    <mergeCell ref="M5:M15"/>
    <mergeCell ref="N5:N15"/>
    <mergeCell ref="O5:O15"/>
    <mergeCell ref="P5:P15"/>
    <mergeCell ref="S5:S15"/>
    <mergeCell ref="T5:T15"/>
    <mergeCell ref="M33:M43"/>
    <mergeCell ref="N33:N43"/>
    <mergeCell ref="C33:C43"/>
    <mergeCell ref="D33:D43"/>
    <mergeCell ref="E33:E43"/>
    <mergeCell ref="F33:F43"/>
    <mergeCell ref="G33:G43"/>
    <mergeCell ref="H33:H43"/>
    <mergeCell ref="AL3:AL15"/>
    <mergeCell ref="AM3:AM15"/>
    <mergeCell ref="AG5:AG15"/>
    <mergeCell ref="AH5:AH15"/>
    <mergeCell ref="AI5:AI15"/>
    <mergeCell ref="Z5:Z15"/>
    <mergeCell ref="AN3:AN15"/>
    <mergeCell ref="S4:X4"/>
    <mergeCell ref="Y4:AD4"/>
    <mergeCell ref="AE4:AI4"/>
    <mergeCell ref="U5:U15"/>
    <mergeCell ref="V5:V15"/>
    <mergeCell ref="W5:W15"/>
    <mergeCell ref="X5:X15"/>
    <mergeCell ref="AE5:AE15"/>
    <mergeCell ref="AF5:AF15"/>
    <mergeCell ref="AA5:AA15"/>
    <mergeCell ref="AB5:AB15"/>
    <mergeCell ref="AC5:AC15"/>
    <mergeCell ref="AD5:AD15"/>
    <mergeCell ref="A3:A15"/>
    <mergeCell ref="B3:B15"/>
    <mergeCell ref="C3:P4"/>
    <mergeCell ref="Q3:Q15"/>
    <mergeCell ref="R3:R15"/>
    <mergeCell ref="AK3:AK15"/>
    <mergeCell ref="C5:C15"/>
    <mergeCell ref="D5:D15"/>
    <mergeCell ref="E5:E15"/>
    <mergeCell ref="F5:F15"/>
    <mergeCell ref="I5:I15"/>
    <mergeCell ref="J5:J15"/>
    <mergeCell ref="K5:K15"/>
    <mergeCell ref="L5:L15"/>
  </mergeCells>
  <phoneticPr fontId="3"/>
  <pageMargins left="0.98425196850393704" right="0.98425196850393704" top="0.98425196850393704" bottom="0.98425196850393704" header="0.51181102362204722" footer="0.51181102362204722"/>
  <pageSetup paperSize="9" scale="36" firstPageNumber="231" fitToHeight="0" pageOrder="overThenDown" orientation="landscape" useFirstPageNumber="1" horizontalDpi="300" verticalDpi="300" r:id="rId1"/>
  <headerFooter alignWithMargins="0"/>
  <rowBreaks count="3" manualBreakCount="3">
    <brk id="64" max="16383" man="1"/>
    <brk id="132" max="16383" man="1"/>
    <brk id="1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2"/>
  <sheetViews>
    <sheetView view="pageBreakPreview" zoomScaleNormal="100" workbookViewId="0">
      <selection activeCell="K23" sqref="K23"/>
    </sheetView>
  </sheetViews>
  <sheetFormatPr defaultRowHeight="13.5" x14ac:dyDescent="0.15"/>
  <cols>
    <col min="1" max="1" width="4.125" style="3" customWidth="1"/>
    <col min="2" max="7" width="9" style="3"/>
    <col min="8" max="8" width="7.5" style="3" customWidth="1"/>
    <col min="9" max="9" width="7.25" style="3" customWidth="1"/>
    <col min="10" max="10" width="7.625" style="3" customWidth="1"/>
    <col min="11" max="16384" width="9" style="3"/>
  </cols>
  <sheetData>
    <row r="1" spans="1:9" x14ac:dyDescent="0.15">
      <c r="A1" s="164"/>
      <c r="B1" s="164"/>
      <c r="C1" s="164"/>
      <c r="D1" s="164"/>
      <c r="E1" s="164"/>
      <c r="F1" s="164"/>
      <c r="G1" s="164"/>
      <c r="H1" s="164"/>
      <c r="I1" s="164"/>
    </row>
    <row r="2" spans="1:9" ht="18.75" x14ac:dyDescent="0.2">
      <c r="B2" s="329" t="s">
        <v>280</v>
      </c>
      <c r="C2" s="329"/>
      <c r="D2" s="329"/>
      <c r="E2" s="329"/>
      <c r="F2" s="329"/>
      <c r="G2" s="329"/>
      <c r="H2" s="329"/>
    </row>
    <row r="4" spans="1:9" x14ac:dyDescent="0.15">
      <c r="A4" s="3">
        <v>1</v>
      </c>
      <c r="B4" s="166" t="s">
        <v>454</v>
      </c>
    </row>
    <row r="5" spans="1:9" x14ac:dyDescent="0.15">
      <c r="B5" s="3" t="s">
        <v>455</v>
      </c>
    </row>
    <row r="7" spans="1:9" x14ac:dyDescent="0.15">
      <c r="A7" s="3">
        <v>2</v>
      </c>
      <c r="B7" s="166" t="s">
        <v>456</v>
      </c>
    </row>
    <row r="8" spans="1:9" x14ac:dyDescent="0.15">
      <c r="B8" s="3" t="s">
        <v>489</v>
      </c>
    </row>
    <row r="9" spans="1:9" x14ac:dyDescent="0.15">
      <c r="B9" s="166" t="s">
        <v>457</v>
      </c>
    </row>
    <row r="11" spans="1:9" x14ac:dyDescent="0.15">
      <c r="A11" s="3">
        <v>3</v>
      </c>
      <c r="B11" s="166" t="s">
        <v>458</v>
      </c>
    </row>
    <row r="12" spans="1:9" x14ac:dyDescent="0.15">
      <c r="B12" s="3" t="s">
        <v>459</v>
      </c>
    </row>
    <row r="14" spans="1:9" x14ac:dyDescent="0.15">
      <c r="A14" s="3">
        <v>4</v>
      </c>
      <c r="B14" s="166" t="s">
        <v>460</v>
      </c>
    </row>
    <row r="15" spans="1:9" x14ac:dyDescent="0.15">
      <c r="B15" s="3" t="s">
        <v>461</v>
      </c>
    </row>
    <row r="17" spans="1:2" x14ac:dyDescent="0.15">
      <c r="A17" s="3">
        <v>5</v>
      </c>
      <c r="B17" s="166" t="s">
        <v>462</v>
      </c>
    </row>
    <row r="19" spans="1:2" x14ac:dyDescent="0.15">
      <c r="A19" s="3">
        <v>6</v>
      </c>
      <c r="B19" s="166" t="s">
        <v>463</v>
      </c>
    </row>
    <row r="20" spans="1:2" x14ac:dyDescent="0.15">
      <c r="B20" s="167" t="s">
        <v>490</v>
      </c>
    </row>
    <row r="21" spans="1:2" x14ac:dyDescent="0.15">
      <c r="B21" s="167" t="s">
        <v>491</v>
      </c>
    </row>
    <row r="22" spans="1:2" x14ac:dyDescent="0.15">
      <c r="B22" s="48"/>
    </row>
  </sheetData>
  <mergeCells count="1">
    <mergeCell ref="B2:H2"/>
  </mergeCells>
  <phoneticPr fontId="3"/>
  <pageMargins left="0.98425196850393704" right="0.78740157480314965" top="1.1811023622047245" bottom="0.98425196850393704" header="0.51181102362204722" footer="0.51181102362204722"/>
  <pageSetup paperSize="9" orientation="portrait" r:id="rId1"/>
  <headerFooter alignWithMargins="0"/>
  <rowBreaks count="1" manualBreakCount="1">
    <brk id="2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29"/>
  <sheetViews>
    <sheetView view="pageBreakPreview" zoomScaleNormal="100" zoomScaleSheetLayoutView="100" workbookViewId="0">
      <selection activeCell="K23" sqref="K23"/>
    </sheetView>
  </sheetViews>
  <sheetFormatPr defaultRowHeight="13.5" x14ac:dyDescent="0.15"/>
  <cols>
    <col min="1" max="1" width="1.375" style="49" customWidth="1"/>
    <col min="2" max="2" width="12.125" style="49" customWidth="1"/>
    <col min="3" max="4" width="9" style="49"/>
    <col min="5" max="5" width="46.25" style="49" customWidth="1"/>
    <col min="6" max="6" width="1.625" style="49" customWidth="1"/>
    <col min="7" max="7" width="2" style="49" hidden="1" customWidth="1"/>
    <col min="8" max="8" width="9" style="49" hidden="1" customWidth="1"/>
    <col min="9" max="9" width="7.5" style="49" hidden="1" customWidth="1"/>
    <col min="10" max="10" width="7.25" style="49" hidden="1" customWidth="1"/>
    <col min="11" max="11" width="7.625" style="49" customWidth="1"/>
    <col min="12" max="16384" width="9" style="49"/>
  </cols>
  <sheetData>
    <row r="1" spans="2:9" ht="18.75" x14ac:dyDescent="0.15">
      <c r="B1" s="175" t="s">
        <v>283</v>
      </c>
      <c r="C1" s="50"/>
      <c r="D1" s="50"/>
      <c r="E1" s="50"/>
      <c r="F1" s="50"/>
      <c r="G1" s="50"/>
      <c r="H1" s="50"/>
      <c r="I1" s="50"/>
    </row>
    <row r="2" spans="2:9" ht="18" customHeight="1" x14ac:dyDescent="0.15">
      <c r="B2" s="49" t="s">
        <v>284</v>
      </c>
    </row>
    <row r="3" spans="2:9" s="40" customFormat="1" ht="24" customHeight="1" x14ac:dyDescent="0.15">
      <c r="B3" s="168" t="s">
        <v>285</v>
      </c>
      <c r="C3" s="168" t="s">
        <v>286</v>
      </c>
      <c r="D3" s="168" t="s">
        <v>287</v>
      </c>
      <c r="E3" s="168" t="s">
        <v>289</v>
      </c>
    </row>
    <row r="4" spans="2:9" s="40" customFormat="1" ht="24" customHeight="1" x14ac:dyDescent="0.15">
      <c r="B4" s="168" t="s">
        <v>291</v>
      </c>
      <c r="C4" s="224" t="s">
        <v>492</v>
      </c>
      <c r="D4" s="224" t="s">
        <v>492</v>
      </c>
      <c r="E4" s="169" t="s">
        <v>448</v>
      </c>
    </row>
    <row r="5" spans="2:9" s="40" customFormat="1" ht="24" customHeight="1" x14ac:dyDescent="0.15">
      <c r="B5" s="339" t="s">
        <v>292</v>
      </c>
      <c r="C5" s="341" t="s">
        <v>452</v>
      </c>
      <c r="D5" s="341" t="s">
        <v>452</v>
      </c>
      <c r="E5" s="170" t="s">
        <v>413</v>
      </c>
    </row>
    <row r="6" spans="2:9" s="40" customFormat="1" ht="24" customHeight="1" x14ac:dyDescent="0.15">
      <c r="B6" s="340"/>
      <c r="C6" s="342"/>
      <c r="D6" s="342"/>
      <c r="E6" s="171" t="s">
        <v>431</v>
      </c>
    </row>
    <row r="7" spans="2:9" s="40" customFormat="1" ht="24" customHeight="1" x14ac:dyDescent="0.15">
      <c r="B7" s="168" t="s">
        <v>290</v>
      </c>
      <c r="C7" s="165" t="s">
        <v>450</v>
      </c>
      <c r="D7" s="165" t="s">
        <v>451</v>
      </c>
      <c r="E7" s="169" t="s">
        <v>334</v>
      </c>
    </row>
    <row r="8" spans="2:9" s="40" customFormat="1" ht="24" customHeight="1" x14ac:dyDescent="0.15">
      <c r="B8" s="343" t="s">
        <v>288</v>
      </c>
      <c r="C8" s="344" t="s">
        <v>453</v>
      </c>
      <c r="D8" s="344" t="s">
        <v>468</v>
      </c>
      <c r="E8" s="172" t="s">
        <v>414</v>
      </c>
    </row>
    <row r="9" spans="2:9" s="40" customFormat="1" ht="24" customHeight="1" x14ac:dyDescent="0.15">
      <c r="B9" s="343"/>
      <c r="C9" s="344"/>
      <c r="D9" s="344"/>
      <c r="E9" s="171" t="s">
        <v>412</v>
      </c>
    </row>
    <row r="10" spans="2:9" s="40" customFormat="1" ht="24" customHeight="1" x14ac:dyDescent="0.15">
      <c r="B10" s="343"/>
      <c r="C10" s="344"/>
      <c r="D10" s="165" t="s">
        <v>453</v>
      </c>
      <c r="E10" s="169" t="s">
        <v>411</v>
      </c>
    </row>
    <row r="11" spans="2:9" s="40" customFormat="1" ht="24" customHeight="1" x14ac:dyDescent="0.15">
      <c r="B11" s="49" t="s">
        <v>293</v>
      </c>
      <c r="C11" s="49"/>
      <c r="D11" s="49"/>
      <c r="E11" s="49"/>
    </row>
    <row r="12" spans="2:9" s="40" customFormat="1" ht="24" customHeight="1" x14ac:dyDescent="0.15">
      <c r="B12" s="168" t="s">
        <v>285</v>
      </c>
      <c r="C12" s="168" t="s">
        <v>286</v>
      </c>
      <c r="D12" s="168" t="s">
        <v>287</v>
      </c>
      <c r="E12" s="168" t="s">
        <v>289</v>
      </c>
    </row>
    <row r="13" spans="2:9" s="40" customFormat="1" ht="24" customHeight="1" x14ac:dyDescent="0.15">
      <c r="B13" s="173" t="s">
        <v>291</v>
      </c>
      <c r="C13" s="165" t="s">
        <v>492</v>
      </c>
      <c r="D13" s="224" t="s">
        <v>492</v>
      </c>
      <c r="E13" s="171" t="s">
        <v>448</v>
      </c>
    </row>
    <row r="14" spans="2:9" s="40" customFormat="1" ht="24" customHeight="1" x14ac:dyDescent="0.15">
      <c r="B14" s="338" t="s">
        <v>292</v>
      </c>
      <c r="C14" s="345" t="s">
        <v>452</v>
      </c>
      <c r="D14" s="345" t="s">
        <v>452</v>
      </c>
      <c r="E14" s="170" t="s">
        <v>449</v>
      </c>
    </row>
    <row r="15" spans="2:9" s="40" customFormat="1" ht="24" customHeight="1" x14ac:dyDescent="0.15">
      <c r="B15" s="340"/>
      <c r="C15" s="342"/>
      <c r="D15" s="342"/>
      <c r="E15" s="171" t="s">
        <v>415</v>
      </c>
    </row>
    <row r="16" spans="2:9" s="40" customFormat="1" ht="24" customHeight="1" x14ac:dyDescent="0.15">
      <c r="B16" s="168" t="s">
        <v>290</v>
      </c>
      <c r="C16" s="165" t="s">
        <v>450</v>
      </c>
      <c r="D16" s="165" t="s">
        <v>450</v>
      </c>
      <c r="E16" s="169" t="s">
        <v>334</v>
      </c>
    </row>
    <row r="17" spans="2:5" s="40" customFormat="1" ht="24" customHeight="1" x14ac:dyDescent="0.15">
      <c r="B17" s="339" t="s">
        <v>288</v>
      </c>
      <c r="C17" s="341" t="s">
        <v>453</v>
      </c>
      <c r="D17" s="334" t="s">
        <v>453</v>
      </c>
      <c r="E17" s="172" t="s">
        <v>332</v>
      </c>
    </row>
    <row r="18" spans="2:5" s="40" customFormat="1" ht="24" customHeight="1" x14ac:dyDescent="0.15">
      <c r="B18" s="340"/>
      <c r="C18" s="342"/>
      <c r="D18" s="336"/>
      <c r="E18" s="171" t="s">
        <v>333</v>
      </c>
    </row>
    <row r="19" spans="2:5" ht="24" customHeight="1" x14ac:dyDescent="0.15">
      <c r="B19" s="49" t="s">
        <v>296</v>
      </c>
    </row>
    <row r="20" spans="2:5" ht="24" customHeight="1" x14ac:dyDescent="0.15">
      <c r="B20" s="168" t="s">
        <v>285</v>
      </c>
      <c r="C20" s="330" t="s">
        <v>286</v>
      </c>
      <c r="D20" s="331"/>
      <c r="E20" s="174" t="s">
        <v>289</v>
      </c>
    </row>
    <row r="21" spans="2:5" ht="24" customHeight="1" x14ac:dyDescent="0.15">
      <c r="B21" s="338" t="s">
        <v>294</v>
      </c>
      <c r="C21" s="332" t="s">
        <v>295</v>
      </c>
      <c r="D21" s="333"/>
      <c r="E21" s="170" t="s">
        <v>432</v>
      </c>
    </row>
    <row r="22" spans="2:5" ht="24" customHeight="1" x14ac:dyDescent="0.15">
      <c r="B22" s="339"/>
      <c r="C22" s="334"/>
      <c r="D22" s="335"/>
      <c r="E22" s="172" t="s">
        <v>434</v>
      </c>
    </row>
    <row r="23" spans="2:5" ht="24" customHeight="1" x14ac:dyDescent="0.15">
      <c r="B23" s="340"/>
      <c r="C23" s="336"/>
      <c r="D23" s="337"/>
      <c r="E23" s="171" t="s">
        <v>433</v>
      </c>
    </row>
    <row r="24" spans="2:5" x14ac:dyDescent="0.15">
      <c r="B24" s="52"/>
      <c r="C24" s="53"/>
      <c r="D24" s="53"/>
      <c r="E24" s="54"/>
    </row>
    <row r="25" spans="2:5" x14ac:dyDescent="0.15">
      <c r="B25" s="52"/>
      <c r="C25" s="53"/>
      <c r="D25" s="53"/>
      <c r="E25" s="54"/>
    </row>
    <row r="26" spans="2:5" x14ac:dyDescent="0.15">
      <c r="B26" s="52"/>
      <c r="C26" s="53"/>
      <c r="D26" s="53"/>
      <c r="E26" s="54"/>
    </row>
    <row r="27" spans="2:5" x14ac:dyDescent="0.15">
      <c r="B27" s="52"/>
      <c r="C27" s="53"/>
      <c r="D27" s="53"/>
      <c r="E27" s="24"/>
    </row>
    <row r="28" spans="2:5" x14ac:dyDescent="0.15">
      <c r="B28" s="52"/>
      <c r="C28" s="53"/>
      <c r="D28" s="53"/>
      <c r="E28" s="54"/>
    </row>
    <row r="29" spans="2:5" x14ac:dyDescent="0.15">
      <c r="B29" s="52"/>
      <c r="C29" s="53"/>
      <c r="D29" s="53"/>
      <c r="E29" s="54"/>
    </row>
  </sheetData>
  <mergeCells count="15">
    <mergeCell ref="C20:D20"/>
    <mergeCell ref="C21:D23"/>
    <mergeCell ref="B21:B23"/>
    <mergeCell ref="B5:B6"/>
    <mergeCell ref="C5:C6"/>
    <mergeCell ref="D5:D6"/>
    <mergeCell ref="B8:B10"/>
    <mergeCell ref="C8:C10"/>
    <mergeCell ref="D8:D9"/>
    <mergeCell ref="B14:B15"/>
    <mergeCell ref="C14:C15"/>
    <mergeCell ref="D14:D15"/>
    <mergeCell ref="B17:B18"/>
    <mergeCell ref="C17:C18"/>
    <mergeCell ref="D17:D18"/>
  </mergeCells>
  <phoneticPr fontId="3"/>
  <printOptions horizontalCentered="1"/>
  <pageMargins left="0.98425196850393704" right="0.78740157480314965" top="1.1811023622047245"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5"/>
  <sheetViews>
    <sheetView view="pageBreakPreview" zoomScaleNormal="100" workbookViewId="0">
      <selection activeCell="K23" sqref="K23"/>
    </sheetView>
  </sheetViews>
  <sheetFormatPr defaultRowHeight="14.25" x14ac:dyDescent="0.15"/>
  <cols>
    <col min="1" max="1" width="1.75" style="84" customWidth="1"/>
    <col min="2" max="2" width="1.875" style="84" customWidth="1"/>
    <col min="3" max="3" width="12.625" style="84" customWidth="1"/>
    <col min="4" max="4" width="12.5" style="84" customWidth="1"/>
    <col min="5" max="5" width="17.375" style="84" customWidth="1"/>
    <col min="6" max="6" width="27" style="84" customWidth="1"/>
    <col min="7" max="16384" width="9" style="84"/>
  </cols>
  <sheetData>
    <row r="1" spans="1:6" ht="17.25" x14ac:dyDescent="0.15">
      <c r="A1" s="87" t="s">
        <v>335</v>
      </c>
    </row>
    <row r="2" spans="1:6" ht="9.75" customHeight="1" x14ac:dyDescent="0.15"/>
    <row r="3" spans="1:6" ht="13.5" customHeight="1" x14ac:dyDescent="0.15">
      <c r="B3" s="86" t="s">
        <v>336</v>
      </c>
    </row>
    <row r="4" spans="1:6" ht="13.5" customHeight="1" x14ac:dyDescent="0.15">
      <c r="C4" s="51" t="s">
        <v>337</v>
      </c>
      <c r="D4" s="51" t="s">
        <v>338</v>
      </c>
      <c r="E4" s="51" t="s">
        <v>339</v>
      </c>
      <c r="F4" s="51" t="s">
        <v>340</v>
      </c>
    </row>
    <row r="5" spans="1:6" ht="13.5" customHeight="1" x14ac:dyDescent="0.15">
      <c r="C5" s="51" t="s">
        <v>344</v>
      </c>
      <c r="D5" s="344" t="s">
        <v>330</v>
      </c>
      <c r="E5" s="346">
        <v>38439</v>
      </c>
      <c r="F5" s="356"/>
    </row>
    <row r="6" spans="1:6" ht="13.5" customHeight="1" x14ac:dyDescent="0.15">
      <c r="C6" s="51" t="s">
        <v>345</v>
      </c>
      <c r="D6" s="344"/>
      <c r="E6" s="344"/>
      <c r="F6" s="357"/>
    </row>
    <row r="7" spans="1:6" ht="13.5" customHeight="1" x14ac:dyDescent="0.15">
      <c r="C7" s="51" t="s">
        <v>346</v>
      </c>
      <c r="D7" s="344"/>
      <c r="E7" s="344"/>
      <c r="F7" s="358"/>
    </row>
    <row r="8" spans="1:6" ht="13.5" customHeight="1" x14ac:dyDescent="0.15">
      <c r="C8" s="51" t="s">
        <v>341</v>
      </c>
      <c r="D8" s="345" t="s">
        <v>341</v>
      </c>
      <c r="E8" s="352">
        <v>38443</v>
      </c>
      <c r="F8" s="354" t="s">
        <v>343</v>
      </c>
    </row>
    <row r="9" spans="1:6" ht="13.5" customHeight="1" x14ac:dyDescent="0.15">
      <c r="C9" s="51" t="s">
        <v>342</v>
      </c>
      <c r="D9" s="342"/>
      <c r="E9" s="353"/>
      <c r="F9" s="355"/>
    </row>
    <row r="10" spans="1:6" ht="13.5" customHeight="1" x14ac:dyDescent="0.15"/>
    <row r="11" spans="1:6" ht="13.5" customHeight="1" x14ac:dyDescent="0.15">
      <c r="B11" s="86" t="s">
        <v>347</v>
      </c>
    </row>
    <row r="12" spans="1:6" ht="13.5" customHeight="1" x14ac:dyDescent="0.15">
      <c r="C12" s="51" t="s">
        <v>337</v>
      </c>
      <c r="D12" s="51" t="s">
        <v>338</v>
      </c>
      <c r="E12" s="51" t="s">
        <v>339</v>
      </c>
      <c r="F12" s="51" t="s">
        <v>340</v>
      </c>
    </row>
    <row r="13" spans="1:6" ht="13.5" customHeight="1" x14ac:dyDescent="0.15">
      <c r="C13" s="51" t="s">
        <v>348</v>
      </c>
      <c r="D13" s="344" t="s">
        <v>329</v>
      </c>
      <c r="E13" s="346">
        <v>38394</v>
      </c>
      <c r="F13" s="349"/>
    </row>
    <row r="14" spans="1:6" ht="13.5" customHeight="1" x14ac:dyDescent="0.15">
      <c r="C14" s="51" t="s">
        <v>349</v>
      </c>
      <c r="D14" s="344"/>
      <c r="E14" s="346"/>
      <c r="F14" s="350"/>
    </row>
    <row r="15" spans="1:6" ht="13.5" customHeight="1" x14ac:dyDescent="0.15">
      <c r="C15" s="51" t="s">
        <v>350</v>
      </c>
      <c r="D15" s="344"/>
      <c r="E15" s="346"/>
      <c r="F15" s="351"/>
    </row>
    <row r="16" spans="1:6" ht="13.5" customHeight="1" x14ac:dyDescent="0.15">
      <c r="C16" s="51" t="s">
        <v>351</v>
      </c>
      <c r="D16" s="345" t="s">
        <v>351</v>
      </c>
      <c r="E16" s="346">
        <v>38439</v>
      </c>
      <c r="F16" s="349"/>
    </row>
    <row r="17" spans="2:6" ht="13.5" customHeight="1" x14ac:dyDescent="0.15">
      <c r="C17" s="51" t="s">
        <v>352</v>
      </c>
      <c r="D17" s="341"/>
      <c r="E17" s="346"/>
      <c r="F17" s="350"/>
    </row>
    <row r="18" spans="2:6" ht="13.5" customHeight="1" x14ac:dyDescent="0.15">
      <c r="C18" s="51" t="s">
        <v>353</v>
      </c>
      <c r="D18" s="342"/>
      <c r="E18" s="346"/>
      <c r="F18" s="351"/>
    </row>
    <row r="19" spans="2:6" ht="13.5" customHeight="1" x14ac:dyDescent="0.15">
      <c r="C19" s="51" t="s">
        <v>354</v>
      </c>
      <c r="D19" s="344" t="s">
        <v>356</v>
      </c>
      <c r="E19" s="346">
        <v>38439</v>
      </c>
      <c r="F19" s="348"/>
    </row>
    <row r="20" spans="2:6" ht="13.5" customHeight="1" x14ac:dyDescent="0.15">
      <c r="C20" s="51" t="s">
        <v>355</v>
      </c>
      <c r="D20" s="344"/>
      <c r="E20" s="344"/>
      <c r="F20" s="348"/>
    </row>
    <row r="21" spans="2:6" ht="13.5" customHeight="1" x14ac:dyDescent="0.15">
      <c r="C21" s="51" t="s">
        <v>363</v>
      </c>
      <c r="D21" s="344" t="s">
        <v>363</v>
      </c>
      <c r="E21" s="346">
        <v>38442</v>
      </c>
      <c r="F21" s="348"/>
    </row>
    <row r="22" spans="2:6" ht="13.5" customHeight="1" x14ac:dyDescent="0.15">
      <c r="C22" s="51" t="s">
        <v>364</v>
      </c>
      <c r="D22" s="344"/>
      <c r="E22" s="344"/>
      <c r="F22" s="348"/>
    </row>
    <row r="23" spans="2:6" ht="13.5" customHeight="1" x14ac:dyDescent="0.15">
      <c r="C23" s="51" t="s">
        <v>416</v>
      </c>
      <c r="D23" s="344" t="s">
        <v>419</v>
      </c>
      <c r="E23" s="346">
        <v>38718</v>
      </c>
      <c r="F23" s="349"/>
    </row>
    <row r="24" spans="2:6" ht="13.5" customHeight="1" x14ac:dyDescent="0.15">
      <c r="C24" s="51" t="s">
        <v>417</v>
      </c>
      <c r="D24" s="344"/>
      <c r="E24" s="346"/>
      <c r="F24" s="350"/>
    </row>
    <row r="25" spans="2:6" ht="13.5" customHeight="1" x14ac:dyDescent="0.15">
      <c r="C25" s="51" t="s">
        <v>418</v>
      </c>
      <c r="D25" s="344"/>
      <c r="E25" s="346"/>
      <c r="F25" s="351"/>
    </row>
    <row r="26" spans="2:6" ht="13.5" customHeight="1" x14ac:dyDescent="0.15">
      <c r="C26" s="51" t="s">
        <v>420</v>
      </c>
      <c r="D26" s="344" t="s">
        <v>420</v>
      </c>
      <c r="E26" s="346">
        <v>38775</v>
      </c>
      <c r="F26" s="349"/>
    </row>
    <row r="27" spans="2:6" ht="13.5" customHeight="1" x14ac:dyDescent="0.15">
      <c r="C27" s="51" t="s">
        <v>421</v>
      </c>
      <c r="D27" s="344"/>
      <c r="E27" s="346"/>
      <c r="F27" s="350"/>
    </row>
    <row r="28" spans="2:6" ht="13.5" customHeight="1" x14ac:dyDescent="0.15">
      <c r="C28" s="51" t="s">
        <v>422</v>
      </c>
      <c r="D28" s="344"/>
      <c r="E28" s="346"/>
      <c r="F28" s="351"/>
    </row>
    <row r="29" spans="2:6" ht="13.5" customHeight="1" x14ac:dyDescent="0.15"/>
    <row r="30" spans="2:6" ht="13.5" customHeight="1" x14ac:dyDescent="0.15">
      <c r="B30" s="86" t="s">
        <v>357</v>
      </c>
    </row>
    <row r="31" spans="2:6" ht="13.5" customHeight="1" x14ac:dyDescent="0.15">
      <c r="C31" s="51" t="s">
        <v>337</v>
      </c>
      <c r="D31" s="51" t="s">
        <v>338</v>
      </c>
      <c r="E31" s="51" t="s">
        <v>339</v>
      </c>
      <c r="F31" s="51" t="s">
        <v>340</v>
      </c>
    </row>
    <row r="32" spans="2:6" ht="13.5" customHeight="1" x14ac:dyDescent="0.15">
      <c r="C32" s="51" t="s">
        <v>358</v>
      </c>
      <c r="D32" s="344" t="s">
        <v>358</v>
      </c>
      <c r="E32" s="346">
        <v>38425</v>
      </c>
      <c r="F32" s="347"/>
    </row>
    <row r="33" spans="2:6" ht="13.5" customHeight="1" x14ac:dyDescent="0.15">
      <c r="C33" s="51" t="s">
        <v>359</v>
      </c>
      <c r="D33" s="344"/>
      <c r="E33" s="346"/>
      <c r="F33" s="347"/>
    </row>
    <row r="34" spans="2:6" ht="13.5" customHeight="1" x14ac:dyDescent="0.15">
      <c r="C34" s="51" t="s">
        <v>360</v>
      </c>
      <c r="D34" s="344"/>
      <c r="E34" s="346"/>
      <c r="F34" s="347"/>
    </row>
    <row r="35" spans="2:6" ht="13.5" customHeight="1" x14ac:dyDescent="0.15">
      <c r="C35" s="51" t="s">
        <v>361</v>
      </c>
      <c r="D35" s="344"/>
      <c r="E35" s="346"/>
      <c r="F35" s="347"/>
    </row>
    <row r="36" spans="2:6" ht="13.5" customHeight="1" x14ac:dyDescent="0.15"/>
    <row r="37" spans="2:6" ht="13.5" customHeight="1" x14ac:dyDescent="0.15">
      <c r="B37" s="86" t="s">
        <v>362</v>
      </c>
    </row>
    <row r="38" spans="2:6" ht="13.5" customHeight="1" x14ac:dyDescent="0.15">
      <c r="C38" s="51" t="s">
        <v>337</v>
      </c>
      <c r="D38" s="51" t="s">
        <v>338</v>
      </c>
      <c r="E38" s="51" t="s">
        <v>339</v>
      </c>
      <c r="F38" s="51" t="s">
        <v>340</v>
      </c>
    </row>
    <row r="39" spans="2:6" ht="13.5" customHeight="1" x14ac:dyDescent="0.15">
      <c r="C39" s="51" t="s">
        <v>369</v>
      </c>
      <c r="D39" s="344" t="s">
        <v>369</v>
      </c>
      <c r="E39" s="346">
        <v>38169</v>
      </c>
      <c r="F39" s="347"/>
    </row>
    <row r="40" spans="2:6" ht="13.5" customHeight="1" x14ac:dyDescent="0.15">
      <c r="C40" s="51" t="s">
        <v>370</v>
      </c>
      <c r="D40" s="344"/>
      <c r="E40" s="346"/>
      <c r="F40" s="347"/>
    </row>
    <row r="41" spans="2:6" ht="13.5" customHeight="1" x14ac:dyDescent="0.15">
      <c r="C41" s="51" t="s">
        <v>367</v>
      </c>
      <c r="D41" s="344" t="s">
        <v>367</v>
      </c>
      <c r="E41" s="346">
        <v>38353</v>
      </c>
      <c r="F41" s="347"/>
    </row>
    <row r="42" spans="2:6" ht="13.5" customHeight="1" x14ac:dyDescent="0.15">
      <c r="C42" s="51" t="s">
        <v>368</v>
      </c>
      <c r="D42" s="344"/>
      <c r="E42" s="346"/>
      <c r="F42" s="347"/>
    </row>
    <row r="43" spans="2:6" ht="13.5" customHeight="1" x14ac:dyDescent="0.15">
      <c r="C43" s="51" t="s">
        <v>365</v>
      </c>
      <c r="D43" s="344" t="s">
        <v>365</v>
      </c>
      <c r="E43" s="346">
        <v>38442</v>
      </c>
      <c r="F43" s="347"/>
    </row>
    <row r="44" spans="2:6" ht="13.5" customHeight="1" x14ac:dyDescent="0.15">
      <c r="C44" s="51" t="s">
        <v>366</v>
      </c>
      <c r="D44" s="344"/>
      <c r="E44" s="346"/>
      <c r="F44" s="347"/>
    </row>
    <row r="45" spans="2:6" ht="13.5" customHeight="1" x14ac:dyDescent="0.15">
      <c r="C45" s="51" t="s">
        <v>371</v>
      </c>
      <c r="D45" s="344" t="s">
        <v>371</v>
      </c>
      <c r="E45" s="346">
        <v>38442</v>
      </c>
      <c r="F45" s="347"/>
    </row>
    <row r="46" spans="2:6" ht="13.5" customHeight="1" x14ac:dyDescent="0.15">
      <c r="C46" s="51" t="s">
        <v>372</v>
      </c>
      <c r="D46" s="344"/>
      <c r="E46" s="346"/>
      <c r="F46" s="347"/>
    </row>
    <row r="47" spans="2:6" ht="13.5" customHeight="1" x14ac:dyDescent="0.15">
      <c r="C47" s="51" t="s">
        <v>373</v>
      </c>
      <c r="D47" s="344" t="s">
        <v>373</v>
      </c>
      <c r="E47" s="346">
        <v>38442</v>
      </c>
      <c r="F47" s="347"/>
    </row>
    <row r="48" spans="2:6" ht="13.5" customHeight="1" x14ac:dyDescent="0.15">
      <c r="C48" s="51" t="s">
        <v>374</v>
      </c>
      <c r="D48" s="344"/>
      <c r="E48" s="346"/>
      <c r="F48" s="347"/>
    </row>
    <row r="49" spans="3:6" ht="13.5" customHeight="1" x14ac:dyDescent="0.15">
      <c r="C49" s="51" t="s">
        <v>423</v>
      </c>
      <c r="D49" s="344" t="s">
        <v>424</v>
      </c>
      <c r="E49" s="346">
        <v>38718</v>
      </c>
      <c r="F49" s="348"/>
    </row>
    <row r="50" spans="3:6" ht="13.5" customHeight="1" x14ac:dyDescent="0.15">
      <c r="C50" s="51" t="s">
        <v>424</v>
      </c>
      <c r="D50" s="344"/>
      <c r="E50" s="346"/>
      <c r="F50" s="348"/>
    </row>
    <row r="51" spans="3:6" ht="13.5" customHeight="1" x14ac:dyDescent="0.15">
      <c r="C51" s="51" t="s">
        <v>425</v>
      </c>
      <c r="D51" s="344"/>
      <c r="E51" s="346"/>
      <c r="F51" s="348"/>
    </row>
    <row r="52" spans="3:6" ht="13.5" customHeight="1" x14ac:dyDescent="0.15">
      <c r="C52" s="51" t="s">
        <v>426</v>
      </c>
      <c r="D52" s="344" t="s">
        <v>428</v>
      </c>
      <c r="E52" s="346">
        <v>38777</v>
      </c>
      <c r="F52" s="348"/>
    </row>
    <row r="53" spans="3:6" ht="13.5" customHeight="1" x14ac:dyDescent="0.15">
      <c r="C53" s="51" t="s">
        <v>427</v>
      </c>
      <c r="D53" s="344"/>
      <c r="E53" s="346"/>
      <c r="F53" s="348"/>
    </row>
    <row r="54" spans="3:6" ht="5.25" customHeight="1" x14ac:dyDescent="0.15"/>
    <row r="55" spans="3:6" x14ac:dyDescent="0.15">
      <c r="C55" s="85" t="s">
        <v>375</v>
      </c>
    </row>
  </sheetData>
  <mergeCells count="48">
    <mergeCell ref="F49:F51"/>
    <mergeCell ref="F52:F53"/>
    <mergeCell ref="D49:D51"/>
    <mergeCell ref="D52:D53"/>
    <mergeCell ref="E49:E51"/>
    <mergeCell ref="E52:E53"/>
    <mergeCell ref="D5:D7"/>
    <mergeCell ref="E5:E7"/>
    <mergeCell ref="F5:F7"/>
    <mergeCell ref="F13:F15"/>
    <mergeCell ref="D13:D15"/>
    <mergeCell ref="E13:E15"/>
    <mergeCell ref="F16:F18"/>
    <mergeCell ref="D8:D9"/>
    <mergeCell ref="E8:E9"/>
    <mergeCell ref="F8:F9"/>
    <mergeCell ref="D16:D18"/>
    <mergeCell ref="E16:E18"/>
    <mergeCell ref="E21:E22"/>
    <mergeCell ref="F21:F22"/>
    <mergeCell ref="D19:D20"/>
    <mergeCell ref="F19:F20"/>
    <mergeCell ref="F32:F35"/>
    <mergeCell ref="E32:E35"/>
    <mergeCell ref="D32:D35"/>
    <mergeCell ref="E19:E20"/>
    <mergeCell ref="D23:D25"/>
    <mergeCell ref="E23:E25"/>
    <mergeCell ref="D26:D28"/>
    <mergeCell ref="F23:F25"/>
    <mergeCell ref="E26:E28"/>
    <mergeCell ref="F26:F28"/>
    <mergeCell ref="D21:D22"/>
    <mergeCell ref="D47:D48"/>
    <mergeCell ref="E47:E48"/>
    <mergeCell ref="F47:F48"/>
    <mergeCell ref="F41:F42"/>
    <mergeCell ref="F39:F40"/>
    <mergeCell ref="D45:D46"/>
    <mergeCell ref="D43:D44"/>
    <mergeCell ref="E43:E44"/>
    <mergeCell ref="D41:D42"/>
    <mergeCell ref="E41:E42"/>
    <mergeCell ref="E45:E46"/>
    <mergeCell ref="F45:F46"/>
    <mergeCell ref="D39:D40"/>
    <mergeCell ref="E39:E40"/>
    <mergeCell ref="F43:F44"/>
  </mergeCells>
  <phoneticPr fontId="3"/>
  <pageMargins left="0.78740157480314965" right="0.78740157480314965" top="0.98425196850393704"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AA269"/>
  <sheetViews>
    <sheetView view="pageBreakPreview" zoomScaleNormal="100" zoomScaleSheetLayoutView="100" workbookViewId="0">
      <selection activeCell="L8" sqref="L8"/>
    </sheetView>
  </sheetViews>
  <sheetFormatPr defaultRowHeight="13.5" x14ac:dyDescent="0.15"/>
  <cols>
    <col min="1" max="3" width="9" style="49"/>
    <col min="4" max="4" width="9.875" style="219" customWidth="1"/>
    <col min="5" max="6" width="9" style="49"/>
    <col min="7" max="7" width="9.125" style="49" bestFit="1" customWidth="1"/>
    <col min="8" max="8" width="7.5" style="49" customWidth="1"/>
    <col min="9" max="9" width="7.25" style="49" customWidth="1"/>
    <col min="10" max="10" width="2" style="49" customWidth="1"/>
    <col min="11" max="16384" width="9" style="49"/>
  </cols>
  <sheetData>
    <row r="2" spans="1:9" ht="18.75" x14ac:dyDescent="0.15">
      <c r="A2" s="55" t="s">
        <v>281</v>
      </c>
    </row>
    <row r="3" spans="1:9" ht="6" customHeight="1" x14ac:dyDescent="0.15">
      <c r="A3" s="56"/>
    </row>
    <row r="4" spans="1:9" ht="13.5" customHeight="1" x14ac:dyDescent="0.15">
      <c r="A4" s="361" t="s">
        <v>578</v>
      </c>
      <c r="B4" s="361"/>
      <c r="C4" s="361"/>
      <c r="D4" s="361"/>
      <c r="E4" s="361"/>
      <c r="F4" s="361"/>
      <c r="G4" s="361"/>
      <c r="H4" s="361"/>
      <c r="I4" s="361"/>
    </row>
    <row r="5" spans="1:9" ht="13.5" customHeight="1" x14ac:dyDescent="0.15">
      <c r="A5" s="361"/>
      <c r="B5" s="361"/>
      <c r="C5" s="361"/>
      <c r="D5" s="361"/>
      <c r="E5" s="361"/>
      <c r="F5" s="361"/>
      <c r="G5" s="361"/>
      <c r="H5" s="361"/>
      <c r="I5" s="361"/>
    </row>
    <row r="6" spans="1:9" ht="13.5" customHeight="1" x14ac:dyDescent="0.15">
      <c r="A6" s="361"/>
      <c r="B6" s="361"/>
      <c r="C6" s="361"/>
      <c r="D6" s="361"/>
      <c r="E6" s="361"/>
      <c r="F6" s="361"/>
      <c r="G6" s="361"/>
      <c r="H6" s="361"/>
      <c r="I6" s="361"/>
    </row>
    <row r="7" spans="1:9" ht="13.5" customHeight="1" x14ac:dyDescent="0.15">
      <c r="A7" s="361"/>
      <c r="B7" s="361"/>
      <c r="C7" s="361"/>
      <c r="D7" s="361"/>
      <c r="E7" s="361"/>
      <c r="F7" s="361"/>
      <c r="G7" s="361"/>
      <c r="H7" s="361"/>
      <c r="I7" s="361"/>
    </row>
    <row r="8" spans="1:9" ht="13.5" customHeight="1" x14ac:dyDescent="0.15">
      <c r="A8" s="361"/>
      <c r="B8" s="361"/>
      <c r="C8" s="361"/>
      <c r="D8" s="361"/>
      <c r="E8" s="361"/>
      <c r="F8" s="361"/>
      <c r="G8" s="361"/>
      <c r="H8" s="361"/>
      <c r="I8" s="361"/>
    </row>
    <row r="9" spans="1:9" ht="13.5" customHeight="1" x14ac:dyDescent="0.15">
      <c r="A9" s="361"/>
      <c r="B9" s="361"/>
      <c r="C9" s="361"/>
      <c r="D9" s="361"/>
      <c r="E9" s="361"/>
      <c r="F9" s="361"/>
      <c r="G9" s="361"/>
      <c r="H9" s="361"/>
      <c r="I9" s="361"/>
    </row>
    <row r="10" spans="1:9" ht="13.5" customHeight="1" x14ac:dyDescent="0.15">
      <c r="A10" s="361"/>
      <c r="B10" s="361"/>
      <c r="C10" s="361"/>
      <c r="D10" s="361"/>
      <c r="E10" s="361"/>
      <c r="F10" s="361"/>
      <c r="G10" s="361"/>
      <c r="H10" s="361"/>
      <c r="I10" s="361"/>
    </row>
    <row r="11" spans="1:9" ht="13.5" customHeight="1" x14ac:dyDescent="0.15">
      <c r="A11" s="361"/>
      <c r="B11" s="361"/>
      <c r="C11" s="361"/>
      <c r="D11" s="361"/>
      <c r="E11" s="361"/>
      <c r="F11" s="361"/>
      <c r="G11" s="361"/>
      <c r="H11" s="361"/>
      <c r="I11" s="361"/>
    </row>
    <row r="12" spans="1:9" ht="13.5" customHeight="1" x14ac:dyDescent="0.15">
      <c r="A12" s="361"/>
      <c r="B12" s="361"/>
      <c r="C12" s="361"/>
      <c r="D12" s="361"/>
      <c r="E12" s="361"/>
      <c r="F12" s="361"/>
      <c r="G12" s="361"/>
      <c r="H12" s="361"/>
      <c r="I12" s="361"/>
    </row>
    <row r="13" spans="1:9" ht="13.5" customHeight="1" x14ac:dyDescent="0.15">
      <c r="A13" s="361"/>
      <c r="B13" s="361"/>
      <c r="C13" s="361"/>
      <c r="D13" s="361"/>
      <c r="E13" s="361"/>
      <c r="F13" s="361"/>
      <c r="G13" s="361"/>
      <c r="H13" s="361"/>
      <c r="I13" s="361"/>
    </row>
    <row r="14" spans="1:9" ht="13.5" customHeight="1" x14ac:dyDescent="0.15">
      <c r="A14" s="361"/>
      <c r="B14" s="361"/>
      <c r="C14" s="361"/>
      <c r="D14" s="361"/>
      <c r="E14" s="361"/>
      <c r="F14" s="361"/>
      <c r="G14" s="361"/>
      <c r="H14" s="361"/>
      <c r="I14" s="361"/>
    </row>
    <row r="15" spans="1:9" ht="13.5" customHeight="1" x14ac:dyDescent="0.15">
      <c r="A15" s="361"/>
      <c r="B15" s="361"/>
      <c r="C15" s="361"/>
      <c r="D15" s="361"/>
      <c r="E15" s="361"/>
      <c r="F15" s="361"/>
      <c r="G15" s="361"/>
      <c r="H15" s="361"/>
      <c r="I15" s="361"/>
    </row>
    <row r="16" spans="1:9" ht="13.5" customHeight="1" x14ac:dyDescent="0.15">
      <c r="A16" s="361"/>
      <c r="B16" s="361"/>
      <c r="C16" s="361"/>
      <c r="D16" s="361"/>
      <c r="E16" s="361"/>
      <c r="F16" s="361"/>
      <c r="G16" s="361"/>
      <c r="H16" s="361"/>
      <c r="I16" s="361"/>
    </row>
    <row r="21" spans="1:1" ht="14.25" x14ac:dyDescent="0.15">
      <c r="A21" s="57" t="s">
        <v>299</v>
      </c>
    </row>
    <row r="25" spans="1:1" ht="15" customHeight="1" x14ac:dyDescent="0.15"/>
    <row r="26" spans="1:1" ht="15" customHeight="1" x14ac:dyDescent="0.15"/>
    <row r="27" spans="1:1" ht="15" customHeight="1" x14ac:dyDescent="0.15"/>
    <row r="40" spans="1:12" ht="14.25" thickBot="1" x14ac:dyDescent="0.2"/>
    <row r="41" spans="1:12" ht="14.25" thickBot="1" x14ac:dyDescent="0.2">
      <c r="B41" s="359" t="s">
        <v>52</v>
      </c>
      <c r="C41" s="360"/>
      <c r="D41" s="220" t="s">
        <v>313</v>
      </c>
      <c r="E41" s="359" t="s">
        <v>297</v>
      </c>
      <c r="F41" s="360"/>
      <c r="K41" s="206" t="s">
        <v>466</v>
      </c>
      <c r="L41" s="206"/>
    </row>
    <row r="42" spans="1:12" ht="14.25" thickBot="1" x14ac:dyDescent="0.2">
      <c r="B42" s="359" t="s">
        <v>53</v>
      </c>
      <c r="C42" s="360"/>
      <c r="D42" s="221">
        <v>964564</v>
      </c>
      <c r="E42" s="272">
        <f>ROUND(D42/D$42*100,1)</f>
        <v>100</v>
      </c>
      <c r="F42" s="301"/>
      <c r="K42" s="206" t="s">
        <v>464</v>
      </c>
      <c r="L42" s="206" t="s">
        <v>465</v>
      </c>
    </row>
    <row r="43" spans="1:12" ht="14.25" thickBot="1" x14ac:dyDescent="0.2">
      <c r="B43" s="359" t="s">
        <v>54</v>
      </c>
      <c r="C43" s="360"/>
      <c r="D43" s="221">
        <v>633122.02000000048</v>
      </c>
      <c r="E43" s="272">
        <f>ROUND(D43/D$42*100,1)</f>
        <v>65.599999999999994</v>
      </c>
      <c r="F43" s="301">
        <f>ROUND(D43/D$43*100,1)</f>
        <v>100</v>
      </c>
      <c r="K43" s="204">
        <f>SUM(D45,D46)</f>
        <v>394784.99999999994</v>
      </c>
      <c r="L43" s="205">
        <f>F45+F46</f>
        <v>62.3</v>
      </c>
    </row>
    <row r="44" spans="1:12" ht="14.25" thickBot="1" x14ac:dyDescent="0.2">
      <c r="B44" s="60"/>
      <c r="C44" s="58" t="s">
        <v>55</v>
      </c>
      <c r="D44" s="221">
        <v>238337.00999999998</v>
      </c>
      <c r="E44" s="272">
        <f>ROUND(D44/D$42*100,1)</f>
        <v>24.7</v>
      </c>
      <c r="F44" s="301">
        <f>ROUND(D44/D$43*100,1)</f>
        <v>37.6</v>
      </c>
      <c r="K44" s="271"/>
      <c r="L44" s="271"/>
    </row>
    <row r="45" spans="1:12" ht="14.25" thickBot="1" x14ac:dyDescent="0.2">
      <c r="B45" s="61" t="s">
        <v>282</v>
      </c>
      <c r="C45" s="58" t="s">
        <v>56</v>
      </c>
      <c r="D45" s="221">
        <v>392750.43999999994</v>
      </c>
      <c r="E45" s="272">
        <f>ROUND(D45/D$42*100,1)</f>
        <v>40.700000000000003</v>
      </c>
      <c r="F45" s="301">
        <f>ROUND(D45/D$43*100,1)</f>
        <v>62</v>
      </c>
      <c r="K45" s="271"/>
      <c r="L45" s="271"/>
    </row>
    <row r="46" spans="1:12" ht="14.25" thickBot="1" x14ac:dyDescent="0.2">
      <c r="B46" s="62"/>
      <c r="C46" s="63" t="s">
        <v>57</v>
      </c>
      <c r="D46" s="222">
        <v>2034.5600000000002</v>
      </c>
      <c r="E46" s="302">
        <f>ROUND(D46/D$42*100,1)</f>
        <v>0.2</v>
      </c>
      <c r="F46" s="303">
        <f>ROUND(D46/D$43*100,1)</f>
        <v>0.3</v>
      </c>
      <c r="K46" s="271"/>
      <c r="L46" s="271"/>
    </row>
    <row r="47" spans="1:12" x14ac:dyDescent="0.15">
      <c r="B47" s="24"/>
      <c r="C47" s="69"/>
      <c r="D47" s="223"/>
      <c r="E47" s="64"/>
      <c r="F47" s="54"/>
    </row>
    <row r="48" spans="1:12" ht="14.25" x14ac:dyDescent="0.15">
      <c r="A48" s="57" t="s">
        <v>298</v>
      </c>
    </row>
    <row r="52" spans="9:9" ht="15" customHeight="1" x14ac:dyDescent="0.15">
      <c r="I52" s="54"/>
    </row>
    <row r="53" spans="9:9" ht="15" customHeight="1" x14ac:dyDescent="0.15">
      <c r="I53" s="64"/>
    </row>
    <row r="54" spans="9:9" ht="15" customHeight="1" x14ac:dyDescent="0.15">
      <c r="I54" s="54"/>
    </row>
    <row r="55" spans="9:9" x14ac:dyDescent="0.15">
      <c r="I55" s="54"/>
    </row>
    <row r="56" spans="9:9" x14ac:dyDescent="0.15">
      <c r="I56" s="54"/>
    </row>
    <row r="68" spans="1:11" ht="14.25" thickBot="1" x14ac:dyDescent="0.2"/>
    <row r="69" spans="1:11" ht="14.25" thickBot="1" x14ac:dyDescent="0.2">
      <c r="B69" s="359" t="s">
        <v>52</v>
      </c>
      <c r="C69" s="360"/>
      <c r="D69" s="220" t="s">
        <v>441</v>
      </c>
      <c r="E69" s="59" t="s">
        <v>297</v>
      </c>
      <c r="K69" s="206" t="s">
        <v>466</v>
      </c>
    </row>
    <row r="70" spans="1:11" ht="14.25" thickBot="1" x14ac:dyDescent="0.2">
      <c r="B70" s="359" t="s">
        <v>120</v>
      </c>
      <c r="C70" s="360"/>
      <c r="D70" s="221">
        <v>126369.70699999999</v>
      </c>
      <c r="E70" s="272">
        <f>ROUND(D70/D$70*100,1)</f>
        <v>100</v>
      </c>
      <c r="K70" s="206" t="s">
        <v>467</v>
      </c>
    </row>
    <row r="71" spans="1:11" ht="14.25" thickBot="1" x14ac:dyDescent="0.2">
      <c r="B71" s="60"/>
      <c r="C71" s="58" t="s">
        <v>55</v>
      </c>
      <c r="D71" s="221">
        <v>53114.119999999995</v>
      </c>
      <c r="E71" s="272">
        <f>ROUND(D71/D$70*100,1)</f>
        <v>42</v>
      </c>
      <c r="K71" s="204">
        <f>D72+D73</f>
        <v>73255.587</v>
      </c>
    </row>
    <row r="72" spans="1:11" ht="14.25" thickBot="1" x14ac:dyDescent="0.2">
      <c r="B72" s="61" t="s">
        <v>282</v>
      </c>
      <c r="C72" s="58" t="s">
        <v>56</v>
      </c>
      <c r="D72" s="221">
        <v>72879.933000000005</v>
      </c>
      <c r="E72" s="272">
        <f>ROUND(D72/D$70*100,1)</f>
        <v>57.7</v>
      </c>
      <c r="K72" s="271"/>
    </row>
    <row r="73" spans="1:11" ht="14.25" thickBot="1" x14ac:dyDescent="0.2">
      <c r="B73" s="62"/>
      <c r="C73" s="63" t="s">
        <v>57</v>
      </c>
      <c r="D73" s="222">
        <v>375.65400000000005</v>
      </c>
      <c r="E73" s="272">
        <f>ROUND(D73/D$70*100,1)</f>
        <v>0.3</v>
      </c>
    </row>
    <row r="74" spans="1:11" ht="14.25" x14ac:dyDescent="0.15">
      <c r="A74" s="57" t="s">
        <v>300</v>
      </c>
    </row>
    <row r="76" spans="1:11" ht="15" customHeight="1" x14ac:dyDescent="0.15"/>
    <row r="77" spans="1:11" ht="15" customHeight="1" x14ac:dyDescent="0.15"/>
    <row r="78" spans="1:11" ht="15" customHeight="1" x14ac:dyDescent="0.15">
      <c r="I78" s="54"/>
    </row>
    <row r="79" spans="1:11" ht="15" customHeight="1" x14ac:dyDescent="0.15">
      <c r="I79" s="64"/>
    </row>
    <row r="80" spans="1:11" ht="15" customHeight="1" x14ac:dyDescent="0.15">
      <c r="I80" s="54"/>
    </row>
    <row r="81" spans="9:9" x14ac:dyDescent="0.15">
      <c r="I81" s="54"/>
    </row>
    <row r="82" spans="9:9" x14ac:dyDescent="0.15">
      <c r="I82" s="54"/>
    </row>
    <row r="85" spans="9:9" ht="15" customHeight="1" x14ac:dyDescent="0.15"/>
    <row r="87" spans="9:9" ht="15" customHeight="1" x14ac:dyDescent="0.15"/>
    <row r="88" spans="9:9" ht="15" customHeight="1" x14ac:dyDescent="0.15"/>
    <row r="89" spans="9:9" ht="15" customHeight="1" x14ac:dyDescent="0.15"/>
    <row r="90" spans="9:9" ht="15" customHeight="1" x14ac:dyDescent="0.15"/>
    <row r="91" spans="9:9" ht="15" customHeight="1" x14ac:dyDescent="0.15"/>
    <row r="92" spans="9:9" ht="15" customHeight="1" x14ac:dyDescent="0.15"/>
    <row r="101" spans="2:27" ht="14.25" thickBot="1" x14ac:dyDescent="0.2"/>
    <row r="102" spans="2:27" ht="14.25" thickBot="1" x14ac:dyDescent="0.2">
      <c r="B102" s="359" t="s">
        <v>52</v>
      </c>
      <c r="C102" s="360"/>
      <c r="D102" s="220" t="s">
        <v>313</v>
      </c>
      <c r="E102" s="59" t="s">
        <v>297</v>
      </c>
    </row>
    <row r="103" spans="2:27" ht="14.25" thickBot="1" x14ac:dyDescent="0.2">
      <c r="B103" s="359" t="s">
        <v>120</v>
      </c>
      <c r="C103" s="360"/>
      <c r="D103" s="273">
        <v>238337.00999999998</v>
      </c>
      <c r="E103" s="272">
        <f t="shared" ref="E103:E113" si="0">ROUND(D103/D$103*100,1)</f>
        <v>100</v>
      </c>
    </row>
    <row r="104" spans="2:27" ht="14.25" thickBot="1" x14ac:dyDescent="0.2">
      <c r="B104" s="65"/>
      <c r="C104" s="59" t="s">
        <v>304</v>
      </c>
      <c r="D104" s="273">
        <v>144598.68</v>
      </c>
      <c r="E104" s="272">
        <f t="shared" si="0"/>
        <v>60.7</v>
      </c>
      <c r="K104" s="271"/>
    </row>
    <row r="105" spans="2:27" ht="14.25" thickBot="1" x14ac:dyDescent="0.2">
      <c r="B105" s="61" t="s">
        <v>301</v>
      </c>
      <c r="C105" s="59" t="s">
        <v>305</v>
      </c>
      <c r="D105" s="273">
        <v>94985.65</v>
      </c>
      <c r="E105" s="272">
        <f t="shared" si="0"/>
        <v>39.9</v>
      </c>
      <c r="K105" s="271"/>
    </row>
    <row r="106" spans="2:27" ht="14.25" thickBot="1" x14ac:dyDescent="0.2">
      <c r="B106" s="60"/>
      <c r="C106" s="66" t="s">
        <v>306</v>
      </c>
      <c r="D106" s="273">
        <v>31069.18</v>
      </c>
      <c r="E106" s="272">
        <f t="shared" si="0"/>
        <v>13</v>
      </c>
      <c r="K106" s="271"/>
      <c r="AA106" s="206"/>
    </row>
    <row r="107" spans="2:27" ht="14.25" thickBot="1" x14ac:dyDescent="0.2">
      <c r="B107" s="67" t="s">
        <v>302</v>
      </c>
      <c r="C107" s="59" t="s">
        <v>307</v>
      </c>
      <c r="D107" s="273">
        <v>9069.73</v>
      </c>
      <c r="E107" s="272">
        <f t="shared" si="0"/>
        <v>3.8</v>
      </c>
      <c r="K107" s="271"/>
      <c r="AA107" s="206"/>
    </row>
    <row r="108" spans="2:27" ht="14.25" thickBot="1" x14ac:dyDescent="0.2">
      <c r="B108" s="67"/>
      <c r="C108" s="59" t="s">
        <v>308</v>
      </c>
      <c r="D108" s="273">
        <v>3223.49</v>
      </c>
      <c r="E108" s="272">
        <f t="shared" si="0"/>
        <v>1.4</v>
      </c>
      <c r="K108" s="271"/>
      <c r="AA108" s="206"/>
    </row>
    <row r="109" spans="2:27" ht="14.25" thickBot="1" x14ac:dyDescent="0.2">
      <c r="B109" s="67" t="s">
        <v>303</v>
      </c>
      <c r="C109" s="66" t="s">
        <v>309</v>
      </c>
      <c r="D109" s="273">
        <v>6145.95</v>
      </c>
      <c r="E109" s="272">
        <f t="shared" si="0"/>
        <v>2.6</v>
      </c>
      <c r="K109" s="271"/>
    </row>
    <row r="110" spans="2:27" ht="14.25" thickBot="1" x14ac:dyDescent="0.2">
      <c r="B110" s="62"/>
      <c r="C110" s="68" t="s">
        <v>310</v>
      </c>
      <c r="D110" s="273">
        <v>104.68</v>
      </c>
      <c r="E110" s="272">
        <f t="shared" si="0"/>
        <v>0</v>
      </c>
      <c r="K110" s="271"/>
    </row>
    <row r="111" spans="2:27" ht="14.25" thickBot="1" x14ac:dyDescent="0.2">
      <c r="B111" s="59" t="s">
        <v>311</v>
      </c>
      <c r="C111" s="59" t="s">
        <v>311</v>
      </c>
      <c r="D111" s="273">
        <v>86293.93</v>
      </c>
      <c r="E111" s="272">
        <f t="shared" si="0"/>
        <v>36.200000000000003</v>
      </c>
      <c r="K111" s="271"/>
    </row>
    <row r="112" spans="2:27" ht="14.25" thickBot="1" x14ac:dyDescent="0.2">
      <c r="B112" s="362" t="s">
        <v>317</v>
      </c>
      <c r="C112" s="59" t="s">
        <v>312</v>
      </c>
      <c r="D112" s="273">
        <v>7179.2299999999959</v>
      </c>
      <c r="E112" s="272">
        <f t="shared" si="0"/>
        <v>3</v>
      </c>
      <c r="K112" s="271"/>
    </row>
    <row r="113" spans="1:11" ht="15" customHeight="1" thickBot="1" x14ac:dyDescent="0.2">
      <c r="B113" s="363"/>
      <c r="C113" s="59" t="s">
        <v>272</v>
      </c>
      <c r="D113" s="274">
        <v>265.16999999999996</v>
      </c>
      <c r="E113" s="272">
        <f t="shared" si="0"/>
        <v>0.1</v>
      </c>
      <c r="K113" s="271"/>
    </row>
    <row r="126" spans="1:11" ht="14.25" x14ac:dyDescent="0.15">
      <c r="A126" s="57" t="s">
        <v>314</v>
      </c>
    </row>
    <row r="128" spans="1:11" ht="15" customHeight="1" x14ac:dyDescent="0.15"/>
    <row r="129" spans="9:9" ht="15" customHeight="1" x14ac:dyDescent="0.15"/>
    <row r="130" spans="9:9" ht="15" customHeight="1" x14ac:dyDescent="0.15">
      <c r="I130" s="54"/>
    </row>
    <row r="131" spans="9:9" ht="15" customHeight="1" x14ac:dyDescent="0.15">
      <c r="I131" s="64"/>
    </row>
    <row r="132" spans="9:9" ht="15" customHeight="1" x14ac:dyDescent="0.15">
      <c r="I132" s="54"/>
    </row>
    <row r="133" spans="9:9" x14ac:dyDescent="0.15">
      <c r="I133" s="54"/>
    </row>
    <row r="134" spans="9:9" x14ac:dyDescent="0.15">
      <c r="I134" s="54"/>
    </row>
    <row r="137" spans="9:9" ht="15" customHeight="1" x14ac:dyDescent="0.15"/>
    <row r="139" spans="9:9" ht="15" customHeight="1" x14ac:dyDescent="0.15"/>
    <row r="140" spans="9:9" ht="15" customHeight="1" x14ac:dyDescent="0.15"/>
    <row r="141" spans="9:9" ht="15" customHeight="1" x14ac:dyDescent="0.15"/>
    <row r="142" spans="9:9" ht="15" customHeight="1" x14ac:dyDescent="0.15"/>
    <row r="143" spans="9:9" ht="15" customHeight="1" x14ac:dyDescent="0.15"/>
    <row r="144" spans="9:9" ht="15" customHeight="1" x14ac:dyDescent="0.15"/>
    <row r="153" spans="2:11" ht="14.25" thickBot="1" x14ac:dyDescent="0.2"/>
    <row r="154" spans="2:11" ht="14.25" thickBot="1" x14ac:dyDescent="0.2">
      <c r="B154" s="359" t="s">
        <v>52</v>
      </c>
      <c r="C154" s="360"/>
      <c r="D154" s="220" t="s">
        <v>441</v>
      </c>
      <c r="E154" s="59" t="s">
        <v>297</v>
      </c>
    </row>
    <row r="155" spans="2:11" ht="14.25" thickBot="1" x14ac:dyDescent="0.2">
      <c r="B155" s="359" t="s">
        <v>120</v>
      </c>
      <c r="C155" s="360"/>
      <c r="D155" s="221">
        <v>53114.119999999995</v>
      </c>
      <c r="E155" s="272">
        <f t="shared" ref="E155:E163" si="1">ROUND(D155/D$155*100,1)</f>
        <v>100</v>
      </c>
    </row>
    <row r="156" spans="2:11" ht="14.25" thickBot="1" x14ac:dyDescent="0.2">
      <c r="B156" s="65"/>
      <c r="C156" s="59" t="s">
        <v>304</v>
      </c>
      <c r="D156" s="221">
        <v>41830.74</v>
      </c>
      <c r="E156" s="272">
        <f t="shared" si="1"/>
        <v>78.8</v>
      </c>
      <c r="K156" s="271"/>
    </row>
    <row r="157" spans="2:11" ht="14.25" thickBot="1" x14ac:dyDescent="0.2">
      <c r="B157" s="61" t="s">
        <v>301</v>
      </c>
      <c r="C157" s="59" t="s">
        <v>305</v>
      </c>
      <c r="D157" s="221">
        <v>31059.59</v>
      </c>
      <c r="E157" s="272">
        <f t="shared" si="1"/>
        <v>58.5</v>
      </c>
      <c r="K157" s="271"/>
    </row>
    <row r="158" spans="2:11" ht="14.25" thickBot="1" x14ac:dyDescent="0.2">
      <c r="B158" s="60"/>
      <c r="C158" s="66" t="s">
        <v>306</v>
      </c>
      <c r="D158" s="221">
        <v>6983.74</v>
      </c>
      <c r="E158" s="272">
        <f t="shared" si="1"/>
        <v>13.1</v>
      </c>
      <c r="K158" s="271"/>
    </row>
    <row r="159" spans="2:11" ht="15" thickBot="1" x14ac:dyDescent="0.2">
      <c r="B159" s="67" t="s">
        <v>302</v>
      </c>
      <c r="C159" s="59" t="s">
        <v>307</v>
      </c>
      <c r="D159" s="275">
        <v>2015.66</v>
      </c>
      <c r="E159" s="272">
        <f t="shared" si="1"/>
        <v>3.8</v>
      </c>
      <c r="K159" s="271"/>
    </row>
    <row r="160" spans="2:11" ht="14.25" thickBot="1" x14ac:dyDescent="0.2">
      <c r="B160" s="67"/>
      <c r="C160" s="59" t="s">
        <v>308</v>
      </c>
      <c r="D160" s="221">
        <v>252.42</v>
      </c>
      <c r="E160" s="272">
        <f t="shared" si="1"/>
        <v>0.5</v>
      </c>
      <c r="K160" s="271"/>
    </row>
    <row r="161" spans="2:11" ht="14.25" thickBot="1" x14ac:dyDescent="0.2">
      <c r="B161" s="67" t="s">
        <v>303</v>
      </c>
      <c r="C161" s="66" t="s">
        <v>309</v>
      </c>
      <c r="D161" s="221">
        <v>1506.93</v>
      </c>
      <c r="E161" s="272">
        <f t="shared" si="1"/>
        <v>2.8</v>
      </c>
      <c r="K161" s="271"/>
    </row>
    <row r="162" spans="2:11" ht="14.25" thickBot="1" x14ac:dyDescent="0.2">
      <c r="B162" s="62"/>
      <c r="C162" s="68" t="s">
        <v>310</v>
      </c>
      <c r="D162" s="221">
        <v>12.4</v>
      </c>
      <c r="E162" s="272">
        <f t="shared" si="1"/>
        <v>0</v>
      </c>
      <c r="K162" s="271"/>
    </row>
    <row r="163" spans="2:11" ht="14.25" thickBot="1" x14ac:dyDescent="0.2">
      <c r="B163" s="59" t="s">
        <v>311</v>
      </c>
      <c r="C163" s="59" t="s">
        <v>311</v>
      </c>
      <c r="D163" s="276">
        <v>11283.38</v>
      </c>
      <c r="E163" s="272">
        <f t="shared" si="1"/>
        <v>21.2</v>
      </c>
      <c r="K163" s="271"/>
    </row>
    <row r="178" spans="1:9" ht="14.25" x14ac:dyDescent="0.15">
      <c r="A178" s="57" t="s">
        <v>315</v>
      </c>
    </row>
    <row r="180" spans="1:9" ht="15" customHeight="1" x14ac:dyDescent="0.15"/>
    <row r="181" spans="1:9" ht="15" customHeight="1" x14ac:dyDescent="0.15"/>
    <row r="182" spans="1:9" ht="15" customHeight="1" x14ac:dyDescent="0.15">
      <c r="I182" s="54"/>
    </row>
    <row r="183" spans="1:9" ht="15" customHeight="1" x14ac:dyDescent="0.15">
      <c r="I183" s="64"/>
    </row>
    <row r="184" spans="1:9" ht="15" customHeight="1" x14ac:dyDescent="0.15">
      <c r="I184" s="54"/>
    </row>
    <row r="185" spans="1:9" x14ac:dyDescent="0.15">
      <c r="I185" s="54"/>
    </row>
    <row r="186" spans="1:9" x14ac:dyDescent="0.15">
      <c r="I186" s="54"/>
    </row>
    <row r="189" spans="1:9" ht="15" customHeight="1" x14ac:dyDescent="0.15"/>
    <row r="191" spans="1:9" ht="15" customHeight="1" x14ac:dyDescent="0.15"/>
    <row r="192" spans="1:9" ht="15" customHeight="1" x14ac:dyDescent="0.15"/>
    <row r="193" spans="2:11" ht="15" customHeight="1" x14ac:dyDescent="0.15"/>
    <row r="194" spans="2:11" ht="15" customHeight="1" x14ac:dyDescent="0.15"/>
    <row r="195" spans="2:11" ht="15" customHeight="1" x14ac:dyDescent="0.15"/>
    <row r="196" spans="2:11" ht="15" customHeight="1" x14ac:dyDescent="0.15"/>
    <row r="205" spans="2:11" ht="14.25" thickBot="1" x14ac:dyDescent="0.2"/>
    <row r="206" spans="2:11" ht="14.25" thickBot="1" x14ac:dyDescent="0.2">
      <c r="B206" s="359" t="s">
        <v>52</v>
      </c>
      <c r="C206" s="360"/>
      <c r="D206" s="220" t="s">
        <v>313</v>
      </c>
      <c r="E206" s="59" t="s">
        <v>297</v>
      </c>
    </row>
    <row r="207" spans="2:11" ht="14.25" thickBot="1" x14ac:dyDescent="0.2">
      <c r="B207" s="359" t="s">
        <v>120</v>
      </c>
      <c r="C207" s="360"/>
      <c r="D207" s="221">
        <v>392750.43999999994</v>
      </c>
      <c r="E207" s="272">
        <f t="shared" ref="E207:E216" si="2">ROUND(D207/D$207*100,1)</f>
        <v>100</v>
      </c>
    </row>
    <row r="208" spans="2:11" ht="14.25" thickBot="1" x14ac:dyDescent="0.2">
      <c r="B208" s="65"/>
      <c r="C208" s="59" t="s">
        <v>304</v>
      </c>
      <c r="D208" s="277">
        <v>188446.55999999994</v>
      </c>
      <c r="E208" s="272">
        <f t="shared" si="2"/>
        <v>48</v>
      </c>
      <c r="K208" s="271"/>
    </row>
    <row r="209" spans="2:11" ht="14.25" thickBot="1" x14ac:dyDescent="0.2">
      <c r="B209" s="61" t="s">
        <v>301</v>
      </c>
      <c r="C209" s="59" t="s">
        <v>305</v>
      </c>
      <c r="D209" s="277">
        <v>98839.00999999998</v>
      </c>
      <c r="E209" s="272">
        <f t="shared" si="2"/>
        <v>25.2</v>
      </c>
      <c r="K209" s="271"/>
    </row>
    <row r="210" spans="2:11" ht="14.25" thickBot="1" x14ac:dyDescent="0.2">
      <c r="B210" s="60"/>
      <c r="C210" s="66" t="s">
        <v>306</v>
      </c>
      <c r="D210" s="276">
        <v>13417.410000000003</v>
      </c>
      <c r="E210" s="272">
        <f t="shared" si="2"/>
        <v>3.4</v>
      </c>
      <c r="K210" s="271"/>
    </row>
    <row r="211" spans="2:11" ht="14.25" thickBot="1" x14ac:dyDescent="0.2">
      <c r="B211" s="67" t="s">
        <v>302</v>
      </c>
      <c r="C211" s="59" t="s">
        <v>307</v>
      </c>
      <c r="D211" s="277">
        <v>5145.0699999999988</v>
      </c>
      <c r="E211" s="272">
        <f t="shared" si="2"/>
        <v>1.3</v>
      </c>
      <c r="K211" s="271"/>
    </row>
    <row r="212" spans="2:11" ht="14.25" thickBot="1" x14ac:dyDescent="0.2">
      <c r="B212" s="67"/>
      <c r="C212" s="59" t="s">
        <v>308</v>
      </c>
      <c r="D212" s="276">
        <v>49953.97</v>
      </c>
      <c r="E212" s="272">
        <f t="shared" si="2"/>
        <v>12.7</v>
      </c>
      <c r="K212" s="271"/>
    </row>
    <row r="213" spans="2:11" ht="14.25" thickBot="1" x14ac:dyDescent="0.2">
      <c r="B213" s="67" t="s">
        <v>303</v>
      </c>
      <c r="C213" s="66" t="s">
        <v>309</v>
      </c>
      <c r="D213" s="277">
        <v>14488.109999999999</v>
      </c>
      <c r="E213" s="272">
        <f t="shared" si="2"/>
        <v>3.7</v>
      </c>
      <c r="K213" s="271"/>
    </row>
    <row r="214" spans="2:11" ht="14.25" thickBot="1" x14ac:dyDescent="0.2">
      <c r="B214" s="62"/>
      <c r="C214" s="68" t="s">
        <v>310</v>
      </c>
      <c r="D214" s="276">
        <v>6602.9900000000007</v>
      </c>
      <c r="E214" s="272">
        <f t="shared" si="2"/>
        <v>1.7</v>
      </c>
      <c r="K214" s="271"/>
    </row>
    <row r="215" spans="2:11" ht="14.25" thickBot="1" x14ac:dyDescent="0.2">
      <c r="B215" s="70" t="s">
        <v>311</v>
      </c>
      <c r="C215" s="70" t="s">
        <v>311</v>
      </c>
      <c r="D215" s="276">
        <v>181367.69</v>
      </c>
      <c r="E215" s="272">
        <f t="shared" si="2"/>
        <v>46.2</v>
      </c>
      <c r="K215" s="271"/>
    </row>
    <row r="216" spans="2:11" ht="14.25" thickBot="1" x14ac:dyDescent="0.2">
      <c r="B216" s="59" t="s">
        <v>316</v>
      </c>
      <c r="C216" s="59" t="s">
        <v>316</v>
      </c>
      <c r="D216" s="277">
        <v>22936.189999999973</v>
      </c>
      <c r="E216" s="272">
        <f t="shared" si="2"/>
        <v>5.8</v>
      </c>
      <c r="K216" s="271"/>
    </row>
    <row r="217" spans="2:11" x14ac:dyDescent="0.15">
      <c r="B217" s="24" t="s">
        <v>322</v>
      </c>
      <c r="C217" s="69"/>
      <c r="D217" s="223"/>
      <c r="E217" s="64"/>
    </row>
    <row r="218" spans="2:11" x14ac:dyDescent="0.15">
      <c r="B218" s="52"/>
    </row>
    <row r="230" spans="1:9" ht="14.25" x14ac:dyDescent="0.15">
      <c r="A230" s="57" t="s">
        <v>318</v>
      </c>
    </row>
    <row r="232" spans="1:9" ht="15" customHeight="1" x14ac:dyDescent="0.15"/>
    <row r="233" spans="1:9" ht="15" customHeight="1" x14ac:dyDescent="0.15"/>
    <row r="234" spans="1:9" ht="15" customHeight="1" x14ac:dyDescent="0.15">
      <c r="I234" s="54"/>
    </row>
    <row r="235" spans="1:9" ht="15" customHeight="1" x14ac:dyDescent="0.15">
      <c r="I235" s="64"/>
    </row>
    <row r="236" spans="1:9" ht="15" customHeight="1" x14ac:dyDescent="0.15">
      <c r="I236" s="54"/>
    </row>
    <row r="237" spans="1:9" x14ac:dyDescent="0.15">
      <c r="I237" s="54"/>
    </row>
    <row r="238" spans="1:9" x14ac:dyDescent="0.15">
      <c r="I238" s="54"/>
    </row>
    <row r="241"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57" spans="2:11" ht="14.25" thickBot="1" x14ac:dyDescent="0.2"/>
    <row r="258" spans="2:11" ht="14.25" thickBot="1" x14ac:dyDescent="0.2">
      <c r="B258" s="359" t="s">
        <v>52</v>
      </c>
      <c r="C258" s="360"/>
      <c r="D258" s="220" t="s">
        <v>441</v>
      </c>
      <c r="E258" s="59" t="s">
        <v>297</v>
      </c>
    </row>
    <row r="259" spans="2:11" ht="14.25" thickBot="1" x14ac:dyDescent="0.2">
      <c r="B259" s="359" t="s">
        <v>120</v>
      </c>
      <c r="C259" s="360"/>
      <c r="D259" s="277">
        <v>72879.933000000005</v>
      </c>
      <c r="E259" s="272">
        <f t="shared" ref="E259:E268" si="3">ROUND(D259/D$259*100,1)</f>
        <v>100</v>
      </c>
    </row>
    <row r="260" spans="2:11" ht="14.25" thickBot="1" x14ac:dyDescent="0.2">
      <c r="B260" s="65"/>
      <c r="C260" s="59" t="s">
        <v>304</v>
      </c>
      <c r="D260" s="277">
        <v>39018.821000000004</v>
      </c>
      <c r="E260" s="272">
        <f t="shared" si="3"/>
        <v>53.5</v>
      </c>
      <c r="K260" s="271"/>
    </row>
    <row r="261" spans="2:11" ht="14.25" thickBot="1" x14ac:dyDescent="0.2">
      <c r="B261" s="61" t="s">
        <v>301</v>
      </c>
      <c r="C261" s="59" t="s">
        <v>305</v>
      </c>
      <c r="D261" s="277">
        <v>19884.45</v>
      </c>
      <c r="E261" s="272">
        <f t="shared" si="3"/>
        <v>27.3</v>
      </c>
      <c r="K261" s="271"/>
    </row>
    <row r="262" spans="2:11" ht="14.25" thickBot="1" x14ac:dyDescent="0.2">
      <c r="B262" s="60"/>
      <c r="C262" s="66" t="s">
        <v>306</v>
      </c>
      <c r="D262" s="276">
        <v>2304.252</v>
      </c>
      <c r="E262" s="272">
        <f t="shared" si="3"/>
        <v>3.2</v>
      </c>
      <c r="K262" s="271"/>
    </row>
    <row r="263" spans="2:11" ht="14.25" thickBot="1" x14ac:dyDescent="0.2">
      <c r="B263" s="67" t="s">
        <v>302</v>
      </c>
      <c r="C263" s="59" t="s">
        <v>307</v>
      </c>
      <c r="D263" s="277">
        <v>882.09500000000003</v>
      </c>
      <c r="E263" s="272">
        <f t="shared" si="3"/>
        <v>1.2</v>
      </c>
      <c r="K263" s="271"/>
    </row>
    <row r="264" spans="2:11" ht="14.25" thickBot="1" x14ac:dyDescent="0.2">
      <c r="B264" s="67"/>
      <c r="C264" s="59" t="s">
        <v>308</v>
      </c>
      <c r="D264" s="276">
        <v>13068.627</v>
      </c>
      <c r="E264" s="272">
        <f t="shared" si="3"/>
        <v>17.899999999999999</v>
      </c>
      <c r="K264" s="271"/>
    </row>
    <row r="265" spans="2:11" ht="14.25" thickBot="1" x14ac:dyDescent="0.2">
      <c r="B265" s="67" t="s">
        <v>303</v>
      </c>
      <c r="C265" s="66" t="s">
        <v>309</v>
      </c>
      <c r="D265" s="277">
        <v>2238.1880000000001</v>
      </c>
      <c r="E265" s="272">
        <f t="shared" si="3"/>
        <v>3.1</v>
      </c>
      <c r="K265" s="271"/>
    </row>
    <row r="266" spans="2:11" ht="14.25" thickBot="1" x14ac:dyDescent="0.2">
      <c r="B266" s="62"/>
      <c r="C266" s="68" t="s">
        <v>310</v>
      </c>
      <c r="D266" s="276">
        <v>641.20899999999995</v>
      </c>
      <c r="E266" s="272">
        <f t="shared" si="3"/>
        <v>0.9</v>
      </c>
      <c r="K266" s="271"/>
    </row>
    <row r="267" spans="2:11" ht="14.25" thickBot="1" x14ac:dyDescent="0.2">
      <c r="B267" s="70" t="s">
        <v>311</v>
      </c>
      <c r="C267" s="70" t="s">
        <v>311</v>
      </c>
      <c r="D267" s="276">
        <v>33858.372000000003</v>
      </c>
      <c r="E267" s="272">
        <f t="shared" si="3"/>
        <v>46.5</v>
      </c>
      <c r="K267" s="271"/>
    </row>
    <row r="268" spans="2:11" ht="14.25" thickBot="1" x14ac:dyDescent="0.2">
      <c r="B268" s="59" t="s">
        <v>316</v>
      </c>
      <c r="C268" s="59" t="s">
        <v>316</v>
      </c>
      <c r="D268" s="277">
        <v>2.74</v>
      </c>
      <c r="E268" s="272">
        <f t="shared" si="3"/>
        <v>0</v>
      </c>
      <c r="K268" s="271"/>
    </row>
    <row r="269" spans="2:11" x14ac:dyDescent="0.15">
      <c r="B269" s="24" t="s">
        <v>322</v>
      </c>
    </row>
  </sheetData>
  <mergeCells count="16">
    <mergeCell ref="B258:C258"/>
    <mergeCell ref="B259:C259"/>
    <mergeCell ref="B206:C206"/>
    <mergeCell ref="B207:C207"/>
    <mergeCell ref="A4:I16"/>
    <mergeCell ref="B154:C154"/>
    <mergeCell ref="B155:C155"/>
    <mergeCell ref="B102:C102"/>
    <mergeCell ref="B103:C103"/>
    <mergeCell ref="B112:B113"/>
    <mergeCell ref="B70:C70"/>
    <mergeCell ref="E41:F41"/>
    <mergeCell ref="B41:C41"/>
    <mergeCell ref="B42:C42"/>
    <mergeCell ref="B43:C43"/>
    <mergeCell ref="B69:C69"/>
  </mergeCells>
  <phoneticPr fontId="3"/>
  <pageMargins left="0.75" right="0.75" top="1" bottom="1" header="0.51200000000000001" footer="0.51200000000000001"/>
  <pageSetup paperSize="9" orientation="portrait" horizontalDpi="300" verticalDpi="300" r:id="rId1"/>
  <headerFooter alignWithMargins="0"/>
  <rowBreaks count="5" manualBreakCount="5">
    <brk id="20" max="8" man="1"/>
    <brk id="73" max="8" man="1"/>
    <brk id="125" max="8" man="1"/>
    <brk id="177" max="8" man="1"/>
    <brk id="22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34"/>
  <sheetViews>
    <sheetView view="pageBreakPreview" zoomScale="85" zoomScaleNormal="100" zoomScaleSheetLayoutView="85" workbookViewId="0">
      <selection activeCell="K23" sqref="K23"/>
    </sheetView>
  </sheetViews>
  <sheetFormatPr defaultColWidth="10.625" defaultRowHeight="14.25" x14ac:dyDescent="0.15"/>
  <cols>
    <col min="1" max="1" width="10.875" style="73" customWidth="1"/>
    <col min="2" max="2" width="7.375" style="73" customWidth="1"/>
    <col min="3" max="3" width="10.875" style="73" customWidth="1"/>
    <col min="4" max="11" width="9.625" style="73" customWidth="1"/>
    <col min="12" max="16384" width="10.625" style="73"/>
  </cols>
  <sheetData>
    <row r="1" spans="1:13" ht="17.25" x14ac:dyDescent="0.15">
      <c r="A1" s="33" t="s">
        <v>270</v>
      </c>
    </row>
    <row r="2" spans="1:13" ht="11.25" customHeight="1" thickBot="1" x14ac:dyDescent="0.2">
      <c r="A2" s="377" t="s">
        <v>28</v>
      </c>
      <c r="B2" s="377"/>
      <c r="C2" s="377"/>
      <c r="D2" s="377"/>
      <c r="E2" s="377"/>
      <c r="F2" s="377"/>
      <c r="G2" s="377"/>
      <c r="H2" s="377"/>
      <c r="I2" s="377"/>
      <c r="J2" s="377"/>
      <c r="K2" s="377"/>
      <c r="L2" s="377"/>
    </row>
    <row r="3" spans="1:13" ht="19.5" customHeight="1" x14ac:dyDescent="0.15">
      <c r="A3" s="5"/>
      <c r="B3" s="6"/>
      <c r="C3" s="7"/>
      <c r="D3" s="8" t="s">
        <v>240</v>
      </c>
      <c r="E3" s="9"/>
      <c r="F3" s="9"/>
      <c r="G3" s="9"/>
      <c r="H3" s="9"/>
      <c r="I3" s="9"/>
      <c r="J3" s="10"/>
      <c r="K3" s="10"/>
      <c r="L3" s="7"/>
      <c r="M3" s="11"/>
    </row>
    <row r="4" spans="1:13" ht="19.5" customHeight="1" x14ac:dyDescent="0.15">
      <c r="A4" s="1" t="s">
        <v>241</v>
      </c>
      <c r="B4" s="2"/>
      <c r="C4" s="12" t="s">
        <v>2</v>
      </c>
      <c r="D4" s="13" t="s">
        <v>242</v>
      </c>
      <c r="E4" s="14"/>
      <c r="F4" s="14"/>
      <c r="G4" s="13" t="s">
        <v>243</v>
      </c>
      <c r="H4" s="14"/>
      <c r="I4" s="14"/>
      <c r="J4" s="12" t="s">
        <v>244</v>
      </c>
      <c r="K4" s="12" t="s">
        <v>245</v>
      </c>
      <c r="L4" s="12" t="s">
        <v>193</v>
      </c>
      <c r="M4" s="11"/>
    </row>
    <row r="5" spans="1:13" ht="19.5" customHeight="1" x14ac:dyDescent="0.15">
      <c r="A5" s="11"/>
      <c r="C5" s="15"/>
      <c r="D5" s="16" t="s">
        <v>2</v>
      </c>
      <c r="E5" s="16" t="s">
        <v>10</v>
      </c>
      <c r="F5" s="16" t="s">
        <v>11</v>
      </c>
      <c r="G5" s="16" t="s">
        <v>2</v>
      </c>
      <c r="H5" s="13" t="s">
        <v>10</v>
      </c>
      <c r="I5" s="13" t="s">
        <v>11</v>
      </c>
      <c r="J5" s="15"/>
      <c r="K5" s="15"/>
      <c r="L5" s="15"/>
      <c r="M5" s="11"/>
    </row>
    <row r="6" spans="1:13" ht="19.5" customHeight="1" x14ac:dyDescent="0.15">
      <c r="A6" s="17" t="s">
        <v>15</v>
      </c>
      <c r="B6" s="16" t="s">
        <v>13</v>
      </c>
      <c r="C6" s="232">
        <f t="shared" ref="C6:C9" si="0">D6+G6+J6+K6+L6</f>
        <v>633122.01</v>
      </c>
      <c r="D6" s="232">
        <f>SUM(E6:F6)</f>
        <v>263853.26999999996</v>
      </c>
      <c r="E6" s="232">
        <f>SUM(E8+E10+E12)</f>
        <v>261596.12999999995</v>
      </c>
      <c r="F6" s="232">
        <f>SUM(F8+F10+F12)</f>
        <v>2257.14</v>
      </c>
      <c r="G6" s="232">
        <f>SUM(H6:I6)</f>
        <v>338610.57000000007</v>
      </c>
      <c r="H6" s="232">
        <f t="shared" ref="H6:L7" si="1">SUM(H8+H10+H12)</f>
        <v>73171.41</v>
      </c>
      <c r="I6" s="232">
        <f t="shared" si="1"/>
        <v>265439.16000000003</v>
      </c>
      <c r="J6" s="232">
        <f t="shared" si="1"/>
        <v>9207.83</v>
      </c>
      <c r="K6" s="232">
        <f t="shared" si="1"/>
        <v>21185.169999999973</v>
      </c>
      <c r="L6" s="232">
        <f t="shared" si="1"/>
        <v>265.17</v>
      </c>
      <c r="M6" s="11"/>
    </row>
    <row r="7" spans="1:13" ht="19.5" customHeight="1" x14ac:dyDescent="0.15">
      <c r="A7" s="18"/>
      <c r="B7" s="16" t="s">
        <v>14</v>
      </c>
      <c r="C7" s="232">
        <f t="shared" si="0"/>
        <v>126369.697</v>
      </c>
      <c r="D7" s="232">
        <f>SUM(E7:F7)</f>
        <v>67257.585999999996</v>
      </c>
      <c r="E7" s="232">
        <f>SUM(E9+E11+E13)</f>
        <v>63821.011999999995</v>
      </c>
      <c r="F7" s="232">
        <f>SUM(F9+F11+F13)</f>
        <v>3436.5740000000001</v>
      </c>
      <c r="G7" s="232">
        <f>SUM(H7:I7)</f>
        <v>59109.370999999999</v>
      </c>
      <c r="H7" s="232">
        <f t="shared" si="1"/>
        <v>17387.561999999998</v>
      </c>
      <c r="I7" s="232">
        <f t="shared" si="1"/>
        <v>41721.809000000001</v>
      </c>
      <c r="J7" s="232">
        <f t="shared" si="1"/>
        <v>0</v>
      </c>
      <c r="K7" s="232">
        <f t="shared" si="1"/>
        <v>2.74</v>
      </c>
      <c r="L7" s="232">
        <f t="shared" si="1"/>
        <v>0</v>
      </c>
      <c r="M7" s="11"/>
    </row>
    <row r="8" spans="1:13" ht="19.5" customHeight="1" x14ac:dyDescent="0.15">
      <c r="A8" s="17" t="s">
        <v>38</v>
      </c>
      <c r="B8" s="16" t="s">
        <v>13</v>
      </c>
      <c r="C8" s="232">
        <f t="shared" si="0"/>
        <v>238337.01000000004</v>
      </c>
      <c r="D8" s="232">
        <v>131155.04</v>
      </c>
      <c r="E8" s="232">
        <v>129376.18</v>
      </c>
      <c r="F8" s="232">
        <v>1778.86</v>
      </c>
      <c r="G8" s="232">
        <v>99737.57</v>
      </c>
      <c r="H8" s="232">
        <v>15222.5</v>
      </c>
      <c r="I8" s="232">
        <v>84515.07</v>
      </c>
      <c r="J8" s="232">
        <v>7179.23</v>
      </c>
      <c r="K8" s="236" t="s">
        <v>493</v>
      </c>
      <c r="L8" s="232">
        <v>265.17</v>
      </c>
      <c r="M8" s="11"/>
    </row>
    <row r="9" spans="1:13" ht="19.5" customHeight="1" x14ac:dyDescent="0.15">
      <c r="A9" s="18"/>
      <c r="B9" s="16" t="s">
        <v>14</v>
      </c>
      <c r="C9" s="232">
        <f t="shared" si="0"/>
        <v>53114.11</v>
      </c>
      <c r="D9" s="232">
        <v>38405.96</v>
      </c>
      <c r="E9" s="232">
        <v>38240.720000000001</v>
      </c>
      <c r="F9" s="232">
        <v>165.24</v>
      </c>
      <c r="G9" s="232">
        <v>14708.15</v>
      </c>
      <c r="H9" s="232">
        <v>3590.02</v>
      </c>
      <c r="I9" s="232">
        <v>11118.13</v>
      </c>
      <c r="J9" s="232">
        <v>0</v>
      </c>
      <c r="K9" s="236" t="s">
        <v>493</v>
      </c>
      <c r="L9" s="232">
        <v>0</v>
      </c>
      <c r="M9" s="11"/>
    </row>
    <row r="10" spans="1:13" ht="19.5" customHeight="1" x14ac:dyDescent="0.15">
      <c r="A10" s="38" t="s">
        <v>39</v>
      </c>
      <c r="B10" s="71" t="s">
        <v>13</v>
      </c>
      <c r="C10" s="232">
        <v>392750.44</v>
      </c>
      <c r="D10" s="232">
        <v>130941.24999999999</v>
      </c>
      <c r="E10" s="230">
        <v>130497.64999999998</v>
      </c>
      <c r="F10" s="230">
        <v>443.59999999999997</v>
      </c>
      <c r="G10" s="232">
        <v>238873.00000000003</v>
      </c>
      <c r="H10" s="230">
        <v>57948.91</v>
      </c>
      <c r="I10" s="230">
        <v>180924.09000000003</v>
      </c>
      <c r="J10" s="230">
        <v>1944.1500000000003</v>
      </c>
      <c r="K10" s="230">
        <v>20992.039999999972</v>
      </c>
      <c r="L10" s="230">
        <v>0</v>
      </c>
      <c r="M10" s="72"/>
    </row>
    <row r="11" spans="1:13" ht="19.5" customHeight="1" x14ac:dyDescent="0.15">
      <c r="A11" s="39"/>
      <c r="B11" s="71" t="s">
        <v>14</v>
      </c>
      <c r="C11" s="232">
        <v>72879.933000000005</v>
      </c>
      <c r="D11" s="232">
        <v>28475.971999999998</v>
      </c>
      <c r="E11" s="230">
        <v>25221.278999999999</v>
      </c>
      <c r="F11" s="230">
        <v>3254.6929999999998</v>
      </c>
      <c r="G11" s="232">
        <v>44401.220999999998</v>
      </c>
      <c r="H11" s="230">
        <v>13797.541999999998</v>
      </c>
      <c r="I11" s="230">
        <v>30603.679</v>
      </c>
      <c r="J11" s="230">
        <v>0</v>
      </c>
      <c r="K11" s="230">
        <v>2.74</v>
      </c>
      <c r="L11" s="230">
        <v>0</v>
      </c>
      <c r="M11" s="72"/>
    </row>
    <row r="12" spans="1:13" ht="19.5" customHeight="1" x14ac:dyDescent="0.15">
      <c r="A12" s="38" t="s">
        <v>203</v>
      </c>
      <c r="B12" s="71" t="s">
        <v>13</v>
      </c>
      <c r="C12" s="232">
        <v>2034.56</v>
      </c>
      <c r="D12" s="232">
        <v>1756.98</v>
      </c>
      <c r="E12" s="230">
        <v>1722.3</v>
      </c>
      <c r="F12" s="230">
        <v>34.68</v>
      </c>
      <c r="G12" s="232">
        <v>0</v>
      </c>
      <c r="H12" s="230">
        <v>0</v>
      </c>
      <c r="I12" s="230">
        <v>0</v>
      </c>
      <c r="J12" s="230">
        <v>84.449999999999989</v>
      </c>
      <c r="K12" s="230">
        <v>193.13</v>
      </c>
      <c r="L12" s="230">
        <v>0</v>
      </c>
      <c r="M12" s="72"/>
    </row>
    <row r="13" spans="1:13" ht="19.5" customHeight="1" thickBot="1" x14ac:dyDescent="0.2">
      <c r="A13" s="39"/>
      <c r="B13" s="71" t="s">
        <v>14</v>
      </c>
      <c r="C13" s="232">
        <v>375.654</v>
      </c>
      <c r="D13" s="230">
        <v>375.654</v>
      </c>
      <c r="E13" s="230">
        <v>359.01299999999998</v>
      </c>
      <c r="F13" s="230">
        <v>16.640999999999998</v>
      </c>
      <c r="G13" s="230">
        <v>0</v>
      </c>
      <c r="H13" s="230">
        <v>0</v>
      </c>
      <c r="I13" s="230">
        <v>0</v>
      </c>
      <c r="J13" s="230">
        <v>0</v>
      </c>
      <c r="K13" s="230">
        <v>0</v>
      </c>
      <c r="L13" s="230">
        <v>0</v>
      </c>
      <c r="M13" s="72"/>
    </row>
    <row r="14" spans="1:13" x14ac:dyDescent="0.15">
      <c r="A14" s="19" t="s">
        <v>246</v>
      </c>
      <c r="B14" s="6"/>
      <c r="C14" s="6"/>
      <c r="D14" s="6"/>
      <c r="E14" s="6"/>
      <c r="F14" s="6"/>
      <c r="G14" s="6"/>
      <c r="H14" s="20"/>
      <c r="I14" s="20"/>
      <c r="J14" s="6"/>
      <c r="K14" s="6"/>
      <c r="L14" s="6"/>
    </row>
    <row r="16" spans="1:13" ht="17.25" x14ac:dyDescent="0.15">
      <c r="A16" s="33" t="s">
        <v>276</v>
      </c>
    </row>
    <row r="17" spans="1:20" ht="11.25" customHeight="1" thickBot="1" x14ac:dyDescent="0.2">
      <c r="A17" s="378" t="s">
        <v>247</v>
      </c>
      <c r="B17" s="378"/>
      <c r="C17" s="378"/>
      <c r="D17" s="378"/>
      <c r="E17" s="378"/>
      <c r="F17" s="378"/>
      <c r="G17" s="378"/>
      <c r="H17" s="378"/>
      <c r="I17" s="378"/>
      <c r="J17" s="378"/>
      <c r="K17" s="378"/>
      <c r="L17" s="378"/>
      <c r="M17" s="378"/>
      <c r="N17" s="378"/>
      <c r="O17" s="378"/>
      <c r="P17" s="378"/>
    </row>
    <row r="18" spans="1:20" ht="19.5" customHeight="1" x14ac:dyDescent="0.15">
      <c r="A18" s="367" t="s">
        <v>29</v>
      </c>
      <c r="B18" s="368"/>
      <c r="C18" s="235" t="s">
        <v>30</v>
      </c>
      <c r="D18" s="21" t="s">
        <v>31</v>
      </c>
      <c r="E18" s="22"/>
      <c r="F18" s="22"/>
      <c r="G18" s="22"/>
      <c r="H18" s="22"/>
      <c r="I18" s="22"/>
      <c r="J18" s="22"/>
      <c r="K18" s="21" t="s">
        <v>248</v>
      </c>
      <c r="L18" s="22"/>
      <c r="M18" s="22"/>
      <c r="N18" s="22"/>
      <c r="O18" s="27" t="s">
        <v>271</v>
      </c>
      <c r="P18" s="31" t="s">
        <v>249</v>
      </c>
    </row>
    <row r="19" spans="1:20" ht="19.5" customHeight="1" x14ac:dyDescent="0.15">
      <c r="A19" s="369"/>
      <c r="B19" s="370"/>
      <c r="C19" s="12"/>
      <c r="D19" s="23" t="s">
        <v>30</v>
      </c>
      <c r="E19" s="23" t="s">
        <v>32</v>
      </c>
      <c r="F19" s="23" t="s">
        <v>33</v>
      </c>
      <c r="G19" s="23" t="s">
        <v>34</v>
      </c>
      <c r="H19" s="23" t="s">
        <v>35</v>
      </c>
      <c r="I19" s="23" t="s">
        <v>36</v>
      </c>
      <c r="J19" s="23" t="s">
        <v>37</v>
      </c>
      <c r="K19" s="23" t="s">
        <v>30</v>
      </c>
      <c r="L19" s="23" t="s">
        <v>250</v>
      </c>
      <c r="M19" s="23" t="s">
        <v>251</v>
      </c>
      <c r="N19" s="23" t="s">
        <v>252</v>
      </c>
      <c r="O19" s="28" t="s">
        <v>272</v>
      </c>
      <c r="P19" s="32"/>
    </row>
    <row r="20" spans="1:20" ht="19.5" customHeight="1" x14ac:dyDescent="0.15">
      <c r="A20" s="373" t="s">
        <v>273</v>
      </c>
      <c r="B20" s="374"/>
      <c r="C20" s="232">
        <f>D20+K20+O20</f>
        <v>126369.70699999999</v>
      </c>
      <c r="D20" s="232">
        <f>SUM(E20:J20)</f>
        <v>81208.573999999993</v>
      </c>
      <c r="E20" s="232">
        <f t="shared" ref="E20:J20" si="2">SUM(E21:E23)</f>
        <v>51131.540999999997</v>
      </c>
      <c r="F20" s="232">
        <f t="shared" si="2"/>
        <v>9340.8989999999994</v>
      </c>
      <c r="G20" s="232">
        <f t="shared" si="2"/>
        <v>2897.7550000000001</v>
      </c>
      <c r="H20" s="232">
        <f t="shared" si="2"/>
        <v>13321.047</v>
      </c>
      <c r="I20" s="232">
        <f t="shared" si="2"/>
        <v>3863.7230000000004</v>
      </c>
      <c r="J20" s="232">
        <f t="shared" si="2"/>
        <v>653.60899999999992</v>
      </c>
      <c r="K20" s="232">
        <f>SUM(L20:N20)</f>
        <v>45158.392999999996</v>
      </c>
      <c r="L20" s="232">
        <f>SUM(L21:L23)</f>
        <v>15863.578</v>
      </c>
      <c r="M20" s="232">
        <f>SUM(M21:M23)</f>
        <v>1961.855</v>
      </c>
      <c r="N20" s="232">
        <f>SUM(N21:N23)</f>
        <v>27332.959999999999</v>
      </c>
      <c r="O20" s="232">
        <f>SUM(O21:O23)</f>
        <v>2.74</v>
      </c>
      <c r="P20" s="299">
        <f t="shared" ref="P20:P21" si="3">+C20/C30*1000</f>
        <v>199.59771577045635</v>
      </c>
      <c r="R20" s="278"/>
    </row>
    <row r="21" spans="1:20" ht="19.5" customHeight="1" x14ac:dyDescent="0.15">
      <c r="A21" s="371" t="s">
        <v>274</v>
      </c>
      <c r="B21" s="372"/>
      <c r="C21" s="232">
        <f>D21+K21+O21</f>
        <v>53114.119999999995</v>
      </c>
      <c r="D21" s="232">
        <v>41830.74</v>
      </c>
      <c r="E21" s="232">
        <v>31059.59</v>
      </c>
      <c r="F21" s="232">
        <v>6983.74</v>
      </c>
      <c r="G21" s="232">
        <v>2015.66</v>
      </c>
      <c r="H21" s="232">
        <v>252.42</v>
      </c>
      <c r="I21" s="232">
        <v>1506.93</v>
      </c>
      <c r="J21" s="232">
        <v>12.4</v>
      </c>
      <c r="K21" s="232">
        <v>11283.38</v>
      </c>
      <c r="L21" s="236">
        <v>0</v>
      </c>
      <c r="M21" s="236">
        <v>0</v>
      </c>
      <c r="N21" s="232">
        <v>11283.38</v>
      </c>
      <c r="O21" s="232">
        <v>0</v>
      </c>
      <c r="P21" s="299">
        <f t="shared" si="3"/>
        <v>222.85300969413015</v>
      </c>
      <c r="R21" s="278"/>
    </row>
    <row r="22" spans="1:20" ht="19.5" customHeight="1" x14ac:dyDescent="0.15">
      <c r="A22" s="375" t="s">
        <v>321</v>
      </c>
      <c r="B22" s="376"/>
      <c r="C22" s="232">
        <v>72879.933000000005</v>
      </c>
      <c r="D22" s="232">
        <v>39018.821000000004</v>
      </c>
      <c r="E22" s="230">
        <v>19884.45</v>
      </c>
      <c r="F22" s="230">
        <v>2304.252</v>
      </c>
      <c r="G22" s="230">
        <v>882.09500000000003</v>
      </c>
      <c r="H22" s="230">
        <v>13068.627</v>
      </c>
      <c r="I22" s="230">
        <v>2238.1880000000001</v>
      </c>
      <c r="J22" s="230">
        <v>641.20899999999995</v>
      </c>
      <c r="K22" s="232">
        <v>33858.372000000003</v>
      </c>
      <c r="L22" s="230">
        <v>15863.578</v>
      </c>
      <c r="M22" s="230">
        <v>1961.855</v>
      </c>
      <c r="N22" s="230">
        <v>16032.939</v>
      </c>
      <c r="O22" s="230">
        <v>2.74</v>
      </c>
      <c r="P22" s="299">
        <f>+C22/C32*1000</f>
        <v>185.5629569759362</v>
      </c>
      <c r="R22" s="279" t="s">
        <v>577</v>
      </c>
    </row>
    <row r="23" spans="1:20" ht="19.5" customHeight="1" thickBot="1" x14ac:dyDescent="0.2">
      <c r="A23" s="364" t="s">
        <v>203</v>
      </c>
      <c r="B23" s="365"/>
      <c r="C23" s="228">
        <v>375.65400000000005</v>
      </c>
      <c r="D23" s="228">
        <v>359.01300000000003</v>
      </c>
      <c r="E23" s="228">
        <v>187.501</v>
      </c>
      <c r="F23" s="228">
        <v>52.906999999999996</v>
      </c>
      <c r="G23" s="228">
        <v>0</v>
      </c>
      <c r="H23" s="228">
        <v>0</v>
      </c>
      <c r="I23" s="228">
        <v>118.605</v>
      </c>
      <c r="J23" s="228">
        <v>0</v>
      </c>
      <c r="K23" s="228">
        <v>16.640999999999998</v>
      </c>
      <c r="L23" s="228">
        <v>0</v>
      </c>
      <c r="M23" s="228">
        <v>0</v>
      </c>
      <c r="N23" s="228">
        <v>16.640999999999998</v>
      </c>
      <c r="O23" s="228">
        <v>0</v>
      </c>
      <c r="P23" s="300">
        <f>+C23/C33*1000</f>
        <v>184.6364815979868</v>
      </c>
      <c r="R23" s="280">
        <f>+C22+C23</f>
        <v>73255.587</v>
      </c>
    </row>
    <row r="24" spans="1:20" x14ac:dyDescent="0.15">
      <c r="A24" s="24" t="s">
        <v>40</v>
      </c>
      <c r="B24" s="25"/>
      <c r="C24" s="25"/>
      <c r="D24" s="25"/>
      <c r="E24" s="25"/>
      <c r="F24" s="25"/>
      <c r="G24" s="25"/>
      <c r="H24" s="25"/>
      <c r="I24" s="25"/>
      <c r="J24" s="25"/>
      <c r="K24" s="25"/>
      <c r="L24" s="25"/>
      <c r="M24" s="25"/>
      <c r="N24" s="25"/>
      <c r="O24" s="25"/>
    </row>
    <row r="26" spans="1:20" ht="17.25" x14ac:dyDescent="0.15">
      <c r="A26" s="33" t="s">
        <v>277</v>
      </c>
    </row>
    <row r="27" spans="1:20" ht="11.25" customHeight="1" thickBot="1" x14ac:dyDescent="0.2">
      <c r="A27" s="366" t="s">
        <v>275</v>
      </c>
      <c r="B27" s="366"/>
      <c r="C27" s="366"/>
      <c r="D27" s="366"/>
      <c r="E27" s="366"/>
      <c r="F27" s="366"/>
      <c r="G27" s="366"/>
      <c r="H27" s="366"/>
      <c r="I27" s="366"/>
      <c r="J27" s="366"/>
      <c r="K27" s="366"/>
      <c r="L27" s="366"/>
      <c r="M27" s="366"/>
      <c r="N27" s="366"/>
      <c r="O27" s="366"/>
    </row>
    <row r="28" spans="1:20" ht="19.5" customHeight="1" x14ac:dyDescent="0.15">
      <c r="A28" s="367" t="s">
        <v>29</v>
      </c>
      <c r="B28" s="368"/>
      <c r="C28" s="235" t="s">
        <v>30</v>
      </c>
      <c r="D28" s="21" t="s">
        <v>31</v>
      </c>
      <c r="E28" s="22"/>
      <c r="F28" s="22"/>
      <c r="G28" s="22"/>
      <c r="H28" s="22"/>
      <c r="I28" s="22"/>
      <c r="J28" s="22"/>
      <c r="K28" s="21" t="s">
        <v>248</v>
      </c>
      <c r="L28" s="22"/>
      <c r="M28" s="22"/>
      <c r="N28" s="22"/>
      <c r="O28" s="29" t="s">
        <v>271</v>
      </c>
    </row>
    <row r="29" spans="1:20" ht="19.5" customHeight="1" x14ac:dyDescent="0.15">
      <c r="A29" s="369"/>
      <c r="B29" s="370"/>
      <c r="C29" s="234"/>
      <c r="D29" s="23" t="s">
        <v>30</v>
      </c>
      <c r="E29" s="23" t="s">
        <v>32</v>
      </c>
      <c r="F29" s="23" t="s">
        <v>33</v>
      </c>
      <c r="G29" s="23" t="s">
        <v>34</v>
      </c>
      <c r="H29" s="23" t="s">
        <v>35</v>
      </c>
      <c r="I29" s="23" t="s">
        <v>36</v>
      </c>
      <c r="J29" s="23" t="s">
        <v>37</v>
      </c>
      <c r="K29" s="23" t="s">
        <v>30</v>
      </c>
      <c r="L29" s="23" t="s">
        <v>250</v>
      </c>
      <c r="M29" s="23" t="s">
        <v>251</v>
      </c>
      <c r="N29" s="23" t="s">
        <v>252</v>
      </c>
      <c r="O29" s="30" t="s">
        <v>272</v>
      </c>
    </row>
    <row r="30" spans="1:20" ht="19.5" customHeight="1" x14ac:dyDescent="0.15">
      <c r="A30" s="371" t="s">
        <v>273</v>
      </c>
      <c r="B30" s="372"/>
      <c r="C30" s="232">
        <f>D30+K30+O30</f>
        <v>633122.00999999989</v>
      </c>
      <c r="D30" s="232">
        <f>SUM(E30:J30)</f>
        <v>334767.53999999998</v>
      </c>
      <c r="E30" s="232">
        <f t="shared" ref="E30:J30" si="4">SUM(E31:E33)</f>
        <v>194556.55</v>
      </c>
      <c r="F30" s="232">
        <f t="shared" si="4"/>
        <v>44825.18</v>
      </c>
      <c r="G30" s="232">
        <f t="shared" si="4"/>
        <v>14214.8</v>
      </c>
      <c r="H30" s="232">
        <f t="shared" si="4"/>
        <v>53177.46</v>
      </c>
      <c r="I30" s="232">
        <f t="shared" si="4"/>
        <v>21285.879999999997</v>
      </c>
      <c r="J30" s="232">
        <f t="shared" si="4"/>
        <v>6707.670000000001</v>
      </c>
      <c r="K30" s="232">
        <f>SUM(L30:N30)</f>
        <v>267696.3</v>
      </c>
      <c r="L30" s="232">
        <f>SUM(L31:L33)</f>
        <v>92492.03</v>
      </c>
      <c r="M30" s="232">
        <f>SUM(M31:M33)</f>
        <v>13363.98</v>
      </c>
      <c r="N30" s="232">
        <f>SUM(N31:N33)</f>
        <v>161840.29</v>
      </c>
      <c r="O30" s="233">
        <f>SUM(O31:O33)</f>
        <v>30658.169999999976</v>
      </c>
    </row>
    <row r="31" spans="1:20" ht="19.5" customHeight="1" x14ac:dyDescent="0.15">
      <c r="A31" s="373" t="s">
        <v>274</v>
      </c>
      <c r="B31" s="374"/>
      <c r="C31" s="232">
        <f>D31+K31+O31</f>
        <v>238337.00999999998</v>
      </c>
      <c r="D31" s="232">
        <v>144598.68</v>
      </c>
      <c r="E31" s="232">
        <v>94985.65</v>
      </c>
      <c r="F31" s="232">
        <v>31069.18</v>
      </c>
      <c r="G31" s="232">
        <v>9069.73</v>
      </c>
      <c r="H31" s="232">
        <v>3223.49</v>
      </c>
      <c r="I31" s="232">
        <v>6145.95</v>
      </c>
      <c r="J31" s="232">
        <v>104.68</v>
      </c>
      <c r="K31" s="232">
        <v>86293.93</v>
      </c>
      <c r="L31" s="232">
        <v>0</v>
      </c>
      <c r="M31" s="232">
        <v>0</v>
      </c>
      <c r="N31" s="232">
        <v>86293.93</v>
      </c>
      <c r="O31" s="233">
        <v>7444.4</v>
      </c>
    </row>
    <row r="32" spans="1:20" ht="19.5" customHeight="1" x14ac:dyDescent="0.15">
      <c r="A32" s="375" t="s">
        <v>321</v>
      </c>
      <c r="B32" s="376"/>
      <c r="C32" s="232">
        <v>392750.43999999994</v>
      </c>
      <c r="D32" s="232">
        <v>188446.55999999994</v>
      </c>
      <c r="E32" s="230">
        <v>98839.00999999998</v>
      </c>
      <c r="F32" s="230">
        <v>13417.410000000003</v>
      </c>
      <c r="G32" s="230">
        <v>5145.0699999999988</v>
      </c>
      <c r="H32" s="230">
        <v>49953.97</v>
      </c>
      <c r="I32" s="230">
        <v>14488.109999999999</v>
      </c>
      <c r="J32" s="230">
        <v>6602.9900000000007</v>
      </c>
      <c r="K32" s="232">
        <v>181367.69</v>
      </c>
      <c r="L32" s="231">
        <v>92492.03</v>
      </c>
      <c r="M32" s="230">
        <v>13363.98</v>
      </c>
      <c r="N32" s="230">
        <v>75511.680000000022</v>
      </c>
      <c r="O32" s="229">
        <v>22936.189999999973</v>
      </c>
      <c r="P32" s="74"/>
      <c r="R32" s="279" t="s">
        <v>577</v>
      </c>
      <c r="T32" s="281" t="s">
        <v>249</v>
      </c>
    </row>
    <row r="33" spans="1:20" ht="19.5" customHeight="1" thickBot="1" x14ac:dyDescent="0.2">
      <c r="A33" s="364" t="s">
        <v>203</v>
      </c>
      <c r="B33" s="365"/>
      <c r="C33" s="228">
        <v>2034.5600000000002</v>
      </c>
      <c r="D33" s="228">
        <v>1722.3000000000002</v>
      </c>
      <c r="E33" s="228">
        <v>731.8900000000001</v>
      </c>
      <c r="F33" s="228">
        <v>338.59</v>
      </c>
      <c r="G33" s="228">
        <v>0</v>
      </c>
      <c r="H33" s="228">
        <v>0</v>
      </c>
      <c r="I33" s="228">
        <v>651.82000000000005</v>
      </c>
      <c r="J33" s="228">
        <v>0</v>
      </c>
      <c r="K33" s="228">
        <v>34.68</v>
      </c>
      <c r="L33" s="228">
        <v>0</v>
      </c>
      <c r="M33" s="228">
        <v>0</v>
      </c>
      <c r="N33" s="228">
        <v>34.68</v>
      </c>
      <c r="O33" s="227">
        <v>277.58</v>
      </c>
      <c r="P33" s="74"/>
      <c r="R33" s="280">
        <f>+C32+C33</f>
        <v>394784.99999999994</v>
      </c>
      <c r="T33" s="282">
        <f>+R23/R33*1000</f>
        <v>185.55818230175922</v>
      </c>
    </row>
    <row r="34" spans="1:20" x14ac:dyDescent="0.15">
      <c r="A34" s="24" t="s">
        <v>40</v>
      </c>
      <c r="B34" s="26"/>
      <c r="C34" s="26"/>
      <c r="D34" s="26"/>
      <c r="E34" s="26"/>
      <c r="F34" s="26"/>
      <c r="G34" s="26"/>
      <c r="H34" s="26"/>
      <c r="I34" s="26"/>
      <c r="J34" s="26"/>
      <c r="K34" s="26"/>
      <c r="L34" s="26"/>
      <c r="M34" s="26"/>
      <c r="N34" s="26"/>
    </row>
  </sheetData>
  <mergeCells count="13">
    <mergeCell ref="A22:B22"/>
    <mergeCell ref="A2:L2"/>
    <mergeCell ref="A17:P17"/>
    <mergeCell ref="A18:B19"/>
    <mergeCell ref="A20:B20"/>
    <mergeCell ref="A21:B21"/>
    <mergeCell ref="A33:B33"/>
    <mergeCell ref="A23:B23"/>
    <mergeCell ref="A27:O27"/>
    <mergeCell ref="A28:B29"/>
    <mergeCell ref="A30:B30"/>
    <mergeCell ref="A31:B31"/>
    <mergeCell ref="A32:B32"/>
  </mergeCells>
  <phoneticPr fontId="3"/>
  <conditionalFormatting sqref="G12">
    <cfRule type="cellIs" dxfId="0" priority="1" operator="equal">
      <formula>0</formula>
    </cfRule>
  </conditionalFormatting>
  <pageMargins left="0.78750000000000009" right="0.78750000000000009" top="0.98402777777777772" bottom="0.98402777777777772" header="0.51180555555555562" footer="0.51180555555555562"/>
  <pageSetup paperSize="9" scale="75" firstPageNumber="5" orientation="landscape"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view="pageBreakPreview" zoomScaleNormal="75" workbookViewId="0">
      <selection activeCell="E93" sqref="E93"/>
    </sheetView>
  </sheetViews>
  <sheetFormatPr defaultColWidth="10.625" defaultRowHeight="14.25" x14ac:dyDescent="0.15"/>
  <cols>
    <col min="1" max="1" width="18" style="73" customWidth="1"/>
    <col min="2" max="2" width="6.625" style="73" customWidth="1"/>
    <col min="3" max="3" width="8.625" style="319" customWidth="1"/>
    <col min="4" max="4" width="8.625" style="320" customWidth="1"/>
    <col min="5" max="5" width="8.625" style="310" customWidth="1"/>
    <col min="6" max="10" width="8.625" style="320" customWidth="1"/>
    <col min="11" max="11" width="8.625" style="310" customWidth="1"/>
    <col min="12" max="14" width="8.625" style="320" customWidth="1"/>
    <col min="15" max="15" width="1" style="73" customWidth="1"/>
    <col min="16" max="16" width="10.75" style="73" customWidth="1"/>
    <col min="17" max="16384" width="10.625" style="73"/>
  </cols>
  <sheetData>
    <row r="1" spans="1:15" ht="17.25" x14ac:dyDescent="0.15">
      <c r="A1" s="88" t="s">
        <v>501</v>
      </c>
      <c r="B1" s="89"/>
      <c r="C1" s="312"/>
      <c r="D1" s="313"/>
      <c r="E1" s="305"/>
      <c r="F1" s="313"/>
      <c r="G1" s="313"/>
      <c r="H1" s="313"/>
      <c r="I1" s="313"/>
      <c r="J1" s="313"/>
      <c r="K1" s="305"/>
      <c r="L1" s="313"/>
      <c r="M1" s="313"/>
      <c r="N1" s="313"/>
      <c r="O1" s="89"/>
    </row>
    <row r="2" spans="1:15" ht="14.25" customHeight="1" thickBot="1" x14ac:dyDescent="0.2">
      <c r="A2" s="385" t="s">
        <v>253</v>
      </c>
      <c r="B2" s="385"/>
      <c r="C2" s="385"/>
      <c r="D2" s="385"/>
      <c r="E2" s="385"/>
      <c r="F2" s="385"/>
      <c r="G2" s="385"/>
      <c r="H2" s="385"/>
      <c r="I2" s="385"/>
      <c r="J2" s="385"/>
      <c r="K2" s="385"/>
      <c r="L2" s="385"/>
      <c r="M2" s="385"/>
      <c r="N2" s="385"/>
      <c r="O2" s="89"/>
    </row>
    <row r="3" spans="1:15" s="322" customFormat="1" ht="14.25" customHeight="1" x14ac:dyDescent="0.15">
      <c r="A3" s="112"/>
      <c r="B3" s="113"/>
      <c r="C3" s="379" t="s">
        <v>407</v>
      </c>
      <c r="D3" s="114"/>
      <c r="E3" s="114"/>
      <c r="F3" s="103" t="s">
        <v>254</v>
      </c>
      <c r="G3" s="104"/>
      <c r="H3" s="104"/>
      <c r="I3" s="104"/>
      <c r="J3" s="104"/>
      <c r="K3" s="104"/>
      <c r="L3" s="115" t="s">
        <v>255</v>
      </c>
      <c r="M3" s="116"/>
      <c r="N3" s="116"/>
      <c r="O3" s="321"/>
    </row>
    <row r="4" spans="1:15" s="322" customFormat="1" ht="14.25" customHeight="1" x14ac:dyDescent="0.15">
      <c r="A4" s="106" t="s">
        <v>192</v>
      </c>
      <c r="B4" s="100"/>
      <c r="C4" s="380"/>
      <c r="D4" s="195" t="s">
        <v>256</v>
      </c>
      <c r="E4" s="195" t="s">
        <v>257</v>
      </c>
      <c r="F4" s="186"/>
      <c r="G4" s="186"/>
      <c r="H4" s="186"/>
      <c r="I4" s="381" t="s">
        <v>408</v>
      </c>
      <c r="J4" s="381" t="s">
        <v>409</v>
      </c>
      <c r="K4" s="323" t="s">
        <v>115</v>
      </c>
      <c r="L4" s="118"/>
      <c r="M4" s="384" t="s">
        <v>447</v>
      </c>
      <c r="N4" s="119" t="s">
        <v>117</v>
      </c>
      <c r="O4" s="321"/>
    </row>
    <row r="5" spans="1:15" s="322" customFormat="1" ht="14.25" customHeight="1" x14ac:dyDescent="0.15">
      <c r="A5" s="106"/>
      <c r="B5" s="100"/>
      <c r="C5" s="380"/>
      <c r="D5" s="195"/>
      <c r="E5" s="195"/>
      <c r="F5" s="195" t="s">
        <v>258</v>
      </c>
      <c r="G5" s="195" t="s">
        <v>259</v>
      </c>
      <c r="H5" s="195" t="s">
        <v>260</v>
      </c>
      <c r="I5" s="382"/>
      <c r="J5" s="382"/>
      <c r="K5" s="324" t="s">
        <v>116</v>
      </c>
      <c r="L5" s="120" t="s">
        <v>258</v>
      </c>
      <c r="M5" s="382"/>
      <c r="N5" s="121" t="s">
        <v>118</v>
      </c>
      <c r="O5" s="321"/>
    </row>
    <row r="6" spans="1:15" s="322" customFormat="1" x14ac:dyDescent="0.15">
      <c r="A6" s="117"/>
      <c r="B6" s="89"/>
      <c r="C6" s="325" t="s">
        <v>261</v>
      </c>
      <c r="D6" s="122" t="s">
        <v>262</v>
      </c>
      <c r="E6" s="195" t="s">
        <v>263</v>
      </c>
      <c r="F6" s="195" t="s">
        <v>264</v>
      </c>
      <c r="G6" s="195" t="s">
        <v>265</v>
      </c>
      <c r="H6" s="195"/>
      <c r="I6" s="383"/>
      <c r="J6" s="383"/>
      <c r="K6" s="195" t="s">
        <v>266</v>
      </c>
      <c r="L6" s="120" t="s">
        <v>267</v>
      </c>
      <c r="M6" s="383"/>
      <c r="N6" s="123"/>
      <c r="O6" s="321"/>
    </row>
    <row r="7" spans="1:15" x14ac:dyDescent="0.15">
      <c r="A7" s="111" t="s">
        <v>268</v>
      </c>
      <c r="B7" s="186" t="s">
        <v>13</v>
      </c>
      <c r="C7" s="176">
        <v>964564</v>
      </c>
      <c r="D7" s="176">
        <f t="shared" ref="D7:D26" si="0">SUM(F7+L7)</f>
        <v>633122.01</v>
      </c>
      <c r="E7" s="306">
        <f>D7/C7*100</f>
        <v>65.638154648110444</v>
      </c>
      <c r="F7" s="314">
        <f t="shared" ref="F7:F26" si="1">SUM(G7:J7)</f>
        <v>238337.01000000004</v>
      </c>
      <c r="G7" s="314">
        <v>131155.04</v>
      </c>
      <c r="H7" s="314">
        <v>99737.57</v>
      </c>
      <c r="I7" s="314">
        <v>7179.23</v>
      </c>
      <c r="J7" s="314">
        <v>265.17</v>
      </c>
      <c r="K7" s="306">
        <f t="shared" ref="K7:K25" si="2">G7/F7*100</f>
        <v>55.029237800709161</v>
      </c>
      <c r="L7" s="314">
        <v>394785</v>
      </c>
      <c r="M7" s="314">
        <v>392750.44</v>
      </c>
      <c r="N7" s="314">
        <v>2034.5600000000002</v>
      </c>
      <c r="O7" s="117"/>
    </row>
    <row r="8" spans="1:15" ht="14.25" customHeight="1" x14ac:dyDescent="0.15">
      <c r="A8" s="240"/>
      <c r="B8" s="186" t="s">
        <v>14</v>
      </c>
      <c r="C8" s="292"/>
      <c r="D8" s="176">
        <f t="shared" si="0"/>
        <v>126369.697</v>
      </c>
      <c r="E8" s="311">
        <v>0</v>
      </c>
      <c r="F8" s="314">
        <f t="shared" si="1"/>
        <v>53114.11</v>
      </c>
      <c r="G8" s="314">
        <v>38405.96</v>
      </c>
      <c r="H8" s="314">
        <v>14708.15</v>
      </c>
      <c r="I8" s="314">
        <v>0</v>
      </c>
      <c r="J8" s="314">
        <v>0</v>
      </c>
      <c r="K8" s="307">
        <v>0</v>
      </c>
      <c r="L8" s="314">
        <v>73255.587</v>
      </c>
      <c r="M8" s="314">
        <v>72879.933000000005</v>
      </c>
      <c r="N8" s="314">
        <v>375.65399999999994</v>
      </c>
      <c r="O8" s="117"/>
    </row>
    <row r="9" spans="1:15" x14ac:dyDescent="0.15">
      <c r="A9" s="111" t="s">
        <v>109</v>
      </c>
      <c r="B9" s="186" t="s">
        <v>13</v>
      </c>
      <c r="C9" s="176">
        <v>340073</v>
      </c>
      <c r="D9" s="176">
        <f t="shared" si="0"/>
        <v>190148.75</v>
      </c>
      <c r="E9" s="306">
        <f>D9/C9*100</f>
        <v>55.91409785546044</v>
      </c>
      <c r="F9" s="314">
        <f t="shared" si="1"/>
        <v>109478.70000000001</v>
      </c>
      <c r="G9" s="314">
        <v>65603.42</v>
      </c>
      <c r="H9" s="314">
        <v>39789.96</v>
      </c>
      <c r="I9" s="314">
        <v>4085.21</v>
      </c>
      <c r="J9" s="314">
        <v>0.11</v>
      </c>
      <c r="K9" s="306">
        <f t="shared" si="2"/>
        <v>59.923455430143022</v>
      </c>
      <c r="L9" s="314">
        <v>80670.049999999974</v>
      </c>
      <c r="M9" s="314">
        <v>79114.609999999971</v>
      </c>
      <c r="N9" s="314">
        <v>1555.44</v>
      </c>
      <c r="O9" s="117"/>
    </row>
    <row r="10" spans="1:15" ht="14.25" customHeight="1" x14ac:dyDescent="0.15">
      <c r="A10" s="240" t="s">
        <v>269</v>
      </c>
      <c r="B10" s="186" t="s">
        <v>14</v>
      </c>
      <c r="C10" s="292"/>
      <c r="D10" s="176">
        <f t="shared" si="0"/>
        <v>39071.358000000007</v>
      </c>
      <c r="E10" s="311">
        <v>0</v>
      </c>
      <c r="F10" s="314">
        <f t="shared" si="1"/>
        <v>24268.850000000002</v>
      </c>
      <c r="G10" s="314">
        <v>18405.88</v>
      </c>
      <c r="H10" s="314">
        <v>5862.97</v>
      </c>
      <c r="I10" s="314">
        <v>0</v>
      </c>
      <c r="J10" s="314">
        <v>0</v>
      </c>
      <c r="K10" s="307">
        <v>0</v>
      </c>
      <c r="L10" s="314">
        <v>14802.508000000002</v>
      </c>
      <c r="M10" s="314">
        <v>14518.545999999998</v>
      </c>
      <c r="N10" s="314">
        <v>283.96199999999999</v>
      </c>
      <c r="O10" s="117"/>
    </row>
    <row r="11" spans="1:15" x14ac:dyDescent="0.15">
      <c r="A11" s="111" t="s">
        <v>500</v>
      </c>
      <c r="B11" s="186" t="s">
        <v>13</v>
      </c>
      <c r="C11" s="176">
        <v>127489</v>
      </c>
      <c r="D11" s="176">
        <f t="shared" si="0"/>
        <v>73770.39</v>
      </c>
      <c r="E11" s="306">
        <f>D11/C11*100</f>
        <v>57.864121610491878</v>
      </c>
      <c r="F11" s="314">
        <f t="shared" si="1"/>
        <v>58616.71</v>
      </c>
      <c r="G11" s="314">
        <v>35595.26</v>
      </c>
      <c r="H11" s="314">
        <v>21551.439999999999</v>
      </c>
      <c r="I11" s="314">
        <v>1470.01</v>
      </c>
      <c r="J11" s="314">
        <v>0</v>
      </c>
      <c r="K11" s="306">
        <f t="shared" si="2"/>
        <v>60.725448425884018</v>
      </c>
      <c r="L11" s="314">
        <v>15153.679999999995</v>
      </c>
      <c r="M11" s="314">
        <v>14143.569999999996</v>
      </c>
      <c r="N11" s="314">
        <v>1010.11</v>
      </c>
      <c r="O11" s="117"/>
    </row>
    <row r="12" spans="1:15" ht="14.25" customHeight="1" x14ac:dyDescent="0.15">
      <c r="A12" s="240" t="s">
        <v>475</v>
      </c>
      <c r="B12" s="186" t="s">
        <v>14</v>
      </c>
      <c r="C12" s="292"/>
      <c r="D12" s="176">
        <f t="shared" si="0"/>
        <v>15196.707000000002</v>
      </c>
      <c r="E12" s="311">
        <v>0</v>
      </c>
      <c r="F12" s="314">
        <f t="shared" si="1"/>
        <v>12546.650000000001</v>
      </c>
      <c r="G12" s="314">
        <v>9441.2900000000009</v>
      </c>
      <c r="H12" s="314">
        <v>3105.36</v>
      </c>
      <c r="I12" s="314">
        <v>0</v>
      </c>
      <c r="J12" s="314">
        <v>0</v>
      </c>
      <c r="K12" s="307">
        <v>0</v>
      </c>
      <c r="L12" s="314">
        <v>2650.0570000000002</v>
      </c>
      <c r="M12" s="314">
        <v>2489.9659999999999</v>
      </c>
      <c r="N12" s="314">
        <v>160.09100000000001</v>
      </c>
      <c r="O12" s="117"/>
    </row>
    <row r="13" spans="1:15" x14ac:dyDescent="0.15">
      <c r="A13" s="111" t="s">
        <v>197</v>
      </c>
      <c r="B13" s="186" t="s">
        <v>13</v>
      </c>
      <c r="C13" s="176">
        <v>30556</v>
      </c>
      <c r="D13" s="176">
        <f t="shared" si="0"/>
        <v>10111.35</v>
      </c>
      <c r="E13" s="306">
        <f>D13/C13*100</f>
        <v>33.091209582406073</v>
      </c>
      <c r="F13" s="314">
        <f t="shared" si="1"/>
        <v>10111.35</v>
      </c>
      <c r="G13" s="314">
        <v>4576.5200000000004</v>
      </c>
      <c r="H13" s="314">
        <v>5243.51</v>
      </c>
      <c r="I13" s="314">
        <v>291.32</v>
      </c>
      <c r="J13" s="314">
        <v>0</v>
      </c>
      <c r="K13" s="306">
        <f t="shared" si="2"/>
        <v>45.261216355877309</v>
      </c>
      <c r="L13" s="314">
        <v>0</v>
      </c>
      <c r="M13" s="314"/>
      <c r="N13" s="314"/>
      <c r="O13" s="117"/>
    </row>
    <row r="14" spans="1:15" ht="14.25" customHeight="1" x14ac:dyDescent="0.15">
      <c r="A14" s="240"/>
      <c r="B14" s="186" t="s">
        <v>14</v>
      </c>
      <c r="C14" s="292"/>
      <c r="D14" s="176">
        <f t="shared" si="0"/>
        <v>1901.7600000000002</v>
      </c>
      <c r="E14" s="311">
        <v>0</v>
      </c>
      <c r="F14" s="314">
        <f t="shared" si="1"/>
        <v>1901.7600000000002</v>
      </c>
      <c r="G14" s="314">
        <v>1105.18</v>
      </c>
      <c r="H14" s="314">
        <v>796.58</v>
      </c>
      <c r="I14" s="314">
        <v>0</v>
      </c>
      <c r="J14" s="314">
        <v>0</v>
      </c>
      <c r="K14" s="307">
        <v>0</v>
      </c>
      <c r="L14" s="314">
        <v>0</v>
      </c>
      <c r="M14" s="314"/>
      <c r="N14" s="314"/>
      <c r="O14" s="117"/>
    </row>
    <row r="15" spans="1:15" x14ac:dyDescent="0.15">
      <c r="A15" s="111" t="s">
        <v>204</v>
      </c>
      <c r="B15" s="186" t="s">
        <v>13</v>
      </c>
      <c r="C15" s="176">
        <v>15179</v>
      </c>
      <c r="D15" s="176">
        <f t="shared" si="0"/>
        <v>9734.48</v>
      </c>
      <c r="E15" s="306">
        <f>D15/C15*100</f>
        <v>64.131233941629887</v>
      </c>
      <c r="F15" s="314">
        <f t="shared" si="1"/>
        <v>8170.5499999999993</v>
      </c>
      <c r="G15" s="314">
        <v>5113.3999999999996</v>
      </c>
      <c r="H15" s="314">
        <v>2879</v>
      </c>
      <c r="I15" s="314">
        <v>178.15</v>
      </c>
      <c r="J15" s="314">
        <v>0</v>
      </c>
      <c r="K15" s="306">
        <f t="shared" si="2"/>
        <v>62.583302225676363</v>
      </c>
      <c r="L15" s="314">
        <v>1563.9299999999998</v>
      </c>
      <c r="M15" s="314">
        <v>1540.9099999999999</v>
      </c>
      <c r="N15" s="314">
        <v>23.02</v>
      </c>
      <c r="O15" s="117"/>
    </row>
    <row r="16" spans="1:15" ht="14.25" customHeight="1" x14ac:dyDescent="0.15">
      <c r="A16" s="240"/>
      <c r="B16" s="186" t="s">
        <v>14</v>
      </c>
      <c r="C16" s="292"/>
      <c r="D16" s="176">
        <f t="shared" si="0"/>
        <v>1978.4650000000001</v>
      </c>
      <c r="E16" s="311">
        <v>0</v>
      </c>
      <c r="F16" s="314">
        <f t="shared" si="1"/>
        <v>1728.64</v>
      </c>
      <c r="G16" s="314">
        <v>1345.4</v>
      </c>
      <c r="H16" s="314">
        <v>383.24</v>
      </c>
      <c r="I16" s="314">
        <v>0</v>
      </c>
      <c r="J16" s="314">
        <v>0</v>
      </c>
      <c r="K16" s="307">
        <v>0</v>
      </c>
      <c r="L16" s="314">
        <v>249.82500000000002</v>
      </c>
      <c r="M16" s="314">
        <v>244.69900000000001</v>
      </c>
      <c r="N16" s="314">
        <v>5.1260000000000003</v>
      </c>
      <c r="O16" s="117"/>
    </row>
    <row r="17" spans="1:15" x14ac:dyDescent="0.15">
      <c r="A17" s="111" t="s">
        <v>198</v>
      </c>
      <c r="B17" s="186" t="s">
        <v>13</v>
      </c>
      <c r="C17" s="176">
        <v>17767</v>
      </c>
      <c r="D17" s="176">
        <f t="shared" si="0"/>
        <v>9255.7199999999993</v>
      </c>
      <c r="E17" s="306">
        <f>D17/C17*100</f>
        <v>52.095007598356503</v>
      </c>
      <c r="F17" s="314">
        <f t="shared" si="1"/>
        <v>9255.7199999999993</v>
      </c>
      <c r="G17" s="314">
        <v>5542.49</v>
      </c>
      <c r="H17" s="314">
        <v>3346.93</v>
      </c>
      <c r="I17" s="314">
        <v>366.3</v>
      </c>
      <c r="J17" s="314">
        <v>0</v>
      </c>
      <c r="K17" s="306">
        <f t="shared" si="2"/>
        <v>59.881781212050498</v>
      </c>
      <c r="L17" s="314">
        <v>0</v>
      </c>
      <c r="M17" s="314"/>
      <c r="N17" s="314"/>
      <c r="O17" s="117"/>
    </row>
    <row r="18" spans="1:15" ht="14.25" customHeight="1" x14ac:dyDescent="0.15">
      <c r="A18" s="240"/>
      <c r="B18" s="186" t="s">
        <v>14</v>
      </c>
      <c r="C18" s="292"/>
      <c r="D18" s="176">
        <f t="shared" si="0"/>
        <v>2050.8900000000003</v>
      </c>
      <c r="E18" s="311">
        <v>0</v>
      </c>
      <c r="F18" s="314">
        <f t="shared" si="1"/>
        <v>2050.8900000000003</v>
      </c>
      <c r="G18" s="314">
        <v>1525.19</v>
      </c>
      <c r="H18" s="314">
        <v>525.70000000000005</v>
      </c>
      <c r="I18" s="314">
        <v>0</v>
      </c>
      <c r="J18" s="314">
        <v>0</v>
      </c>
      <c r="K18" s="307">
        <v>0</v>
      </c>
      <c r="L18" s="314">
        <v>0</v>
      </c>
      <c r="M18" s="314"/>
      <c r="N18" s="314"/>
      <c r="O18" s="117"/>
    </row>
    <row r="19" spans="1:15" x14ac:dyDescent="0.15">
      <c r="A19" s="111" t="s">
        <v>199</v>
      </c>
      <c r="B19" s="186" t="s">
        <v>13</v>
      </c>
      <c r="C19" s="176">
        <v>24198</v>
      </c>
      <c r="D19" s="176">
        <f t="shared" si="0"/>
        <v>19764.219999999998</v>
      </c>
      <c r="E19" s="306">
        <f>D19/C19*100</f>
        <v>81.677080750475241</v>
      </c>
      <c r="F19" s="314">
        <f t="shared" si="1"/>
        <v>9605.3300000000017</v>
      </c>
      <c r="G19" s="314">
        <v>6407.39</v>
      </c>
      <c r="H19" s="314">
        <v>3083.99</v>
      </c>
      <c r="I19" s="314">
        <v>113.95</v>
      </c>
      <c r="J19" s="314">
        <v>0</v>
      </c>
      <c r="K19" s="306">
        <f t="shared" si="2"/>
        <v>66.706609767701892</v>
      </c>
      <c r="L19" s="314">
        <v>10158.889999999996</v>
      </c>
      <c r="M19" s="314">
        <v>9675.4699999999957</v>
      </c>
      <c r="N19" s="314">
        <v>483.42</v>
      </c>
      <c r="O19" s="117"/>
    </row>
    <row r="20" spans="1:15" ht="14.25" customHeight="1" x14ac:dyDescent="0.15">
      <c r="A20" s="240"/>
      <c r="B20" s="186" t="s">
        <v>14</v>
      </c>
      <c r="C20" s="292"/>
      <c r="D20" s="176">
        <f t="shared" si="0"/>
        <v>4014.2139999999999</v>
      </c>
      <c r="E20" s="311">
        <v>0</v>
      </c>
      <c r="F20" s="314">
        <f t="shared" si="1"/>
        <v>2219.3000000000002</v>
      </c>
      <c r="G20" s="314">
        <v>1815.99</v>
      </c>
      <c r="H20" s="314">
        <v>403.31</v>
      </c>
      <c r="I20" s="314">
        <v>0</v>
      </c>
      <c r="J20" s="314">
        <v>0</v>
      </c>
      <c r="K20" s="307">
        <v>0</v>
      </c>
      <c r="L20" s="314">
        <v>1794.914</v>
      </c>
      <c r="M20" s="314">
        <v>1740.2149999999999</v>
      </c>
      <c r="N20" s="314">
        <v>54.698999999999998</v>
      </c>
      <c r="O20" s="117"/>
    </row>
    <row r="21" spans="1:15" x14ac:dyDescent="0.15">
      <c r="A21" s="111" t="s">
        <v>200</v>
      </c>
      <c r="B21" s="186" t="s">
        <v>13</v>
      </c>
      <c r="C21" s="176">
        <v>15312</v>
      </c>
      <c r="D21" s="176">
        <f t="shared" si="0"/>
        <v>7696.0300000000007</v>
      </c>
      <c r="E21" s="306">
        <f>D21/C21*100</f>
        <v>50.261428944618601</v>
      </c>
      <c r="F21" s="314">
        <f t="shared" si="1"/>
        <v>7623.2300000000005</v>
      </c>
      <c r="G21" s="314">
        <v>4677.34</v>
      </c>
      <c r="H21" s="314">
        <v>2802.85</v>
      </c>
      <c r="I21" s="314">
        <v>143.04</v>
      </c>
      <c r="J21" s="314">
        <v>0</v>
      </c>
      <c r="K21" s="306">
        <f t="shared" si="2"/>
        <v>61.356406667514953</v>
      </c>
      <c r="L21" s="314">
        <v>72.8</v>
      </c>
      <c r="M21" s="314"/>
      <c r="N21" s="314">
        <v>72.8</v>
      </c>
      <c r="O21" s="117"/>
    </row>
    <row r="22" spans="1:15" ht="14.25" customHeight="1" x14ac:dyDescent="0.15">
      <c r="A22" s="240"/>
      <c r="B22" s="186" t="s">
        <v>14</v>
      </c>
      <c r="C22" s="292"/>
      <c r="D22" s="176">
        <f t="shared" si="0"/>
        <v>1583.47</v>
      </c>
      <c r="E22" s="311">
        <v>0</v>
      </c>
      <c r="F22" s="314">
        <f t="shared" si="1"/>
        <v>1574.22</v>
      </c>
      <c r="G22" s="314">
        <v>1170.3900000000001</v>
      </c>
      <c r="H22" s="314">
        <v>403.83</v>
      </c>
      <c r="I22" s="314">
        <v>0</v>
      </c>
      <c r="J22" s="314">
        <v>0</v>
      </c>
      <c r="K22" s="307">
        <v>0</v>
      </c>
      <c r="L22" s="314">
        <v>9.25</v>
      </c>
      <c r="M22" s="314"/>
      <c r="N22" s="314">
        <v>9.25</v>
      </c>
      <c r="O22" s="117"/>
    </row>
    <row r="23" spans="1:15" x14ac:dyDescent="0.15">
      <c r="A23" s="111" t="s">
        <v>201</v>
      </c>
      <c r="B23" s="186" t="s">
        <v>13</v>
      </c>
      <c r="C23" s="176">
        <v>9400</v>
      </c>
      <c r="D23" s="176">
        <f t="shared" si="0"/>
        <v>5434.1900000000005</v>
      </c>
      <c r="E23" s="306">
        <f>D23/C23*100</f>
        <v>57.810531914893623</v>
      </c>
      <c r="F23" s="314">
        <f t="shared" si="1"/>
        <v>5338.47</v>
      </c>
      <c r="G23" s="314">
        <v>3164.71</v>
      </c>
      <c r="H23" s="314">
        <v>2066.64</v>
      </c>
      <c r="I23" s="314">
        <v>107.12</v>
      </c>
      <c r="J23" s="314">
        <v>0</v>
      </c>
      <c r="K23" s="306">
        <f t="shared" si="2"/>
        <v>59.2812172776095</v>
      </c>
      <c r="L23" s="314">
        <v>95.72</v>
      </c>
      <c r="M23" s="314"/>
      <c r="N23" s="314">
        <v>95.72</v>
      </c>
      <c r="O23" s="117"/>
    </row>
    <row r="24" spans="1:15" ht="14.25" customHeight="1" x14ac:dyDescent="0.15">
      <c r="A24" s="240"/>
      <c r="B24" s="186" t="s">
        <v>14</v>
      </c>
      <c r="C24" s="292"/>
      <c r="D24" s="176">
        <f t="shared" si="0"/>
        <v>1130.827</v>
      </c>
      <c r="E24" s="311">
        <v>0</v>
      </c>
      <c r="F24" s="314">
        <f t="shared" si="1"/>
        <v>1112.23</v>
      </c>
      <c r="G24" s="314">
        <v>828.61</v>
      </c>
      <c r="H24" s="314">
        <v>283.62</v>
      </c>
      <c r="I24" s="314">
        <v>0</v>
      </c>
      <c r="J24" s="314">
        <v>0</v>
      </c>
      <c r="K24" s="307">
        <v>0</v>
      </c>
      <c r="L24" s="314">
        <v>18.597000000000001</v>
      </c>
      <c r="M24" s="314"/>
      <c r="N24" s="314">
        <v>18.597000000000001</v>
      </c>
      <c r="O24" s="117"/>
    </row>
    <row r="25" spans="1:15" x14ac:dyDescent="0.15">
      <c r="A25" s="111" t="s">
        <v>202</v>
      </c>
      <c r="B25" s="186" t="s">
        <v>13</v>
      </c>
      <c r="C25" s="176">
        <v>15077</v>
      </c>
      <c r="D25" s="176">
        <f t="shared" si="0"/>
        <v>11774.4</v>
      </c>
      <c r="E25" s="306">
        <f>D25/C25*100</f>
        <v>78.095111759633866</v>
      </c>
      <c r="F25" s="314">
        <f t="shared" si="1"/>
        <v>8512.06</v>
      </c>
      <c r="G25" s="314">
        <v>6113.41</v>
      </c>
      <c r="H25" s="314">
        <v>2128.52</v>
      </c>
      <c r="I25" s="314">
        <v>270.13</v>
      </c>
      <c r="J25" s="314">
        <v>0</v>
      </c>
      <c r="K25" s="306">
        <f t="shared" si="2"/>
        <v>71.820569873802583</v>
      </c>
      <c r="L25" s="314">
        <v>3262.34</v>
      </c>
      <c r="M25" s="314">
        <v>2927.19</v>
      </c>
      <c r="N25" s="314">
        <v>335.15</v>
      </c>
      <c r="O25" s="117"/>
    </row>
    <row r="26" spans="1:15" ht="15" thickBot="1" x14ac:dyDescent="0.2">
      <c r="A26" s="239"/>
      <c r="B26" s="186" t="s">
        <v>14</v>
      </c>
      <c r="C26" s="176"/>
      <c r="D26" s="176">
        <f t="shared" si="0"/>
        <v>2537.0810000000001</v>
      </c>
      <c r="E26" s="311">
        <v>0</v>
      </c>
      <c r="F26" s="314">
        <f t="shared" si="1"/>
        <v>1959.61</v>
      </c>
      <c r="G26" s="176">
        <v>1650.54</v>
      </c>
      <c r="H26" s="176">
        <v>309.07</v>
      </c>
      <c r="I26" s="176">
        <v>0</v>
      </c>
      <c r="J26" s="176">
        <v>0</v>
      </c>
      <c r="K26" s="307">
        <v>0</v>
      </c>
      <c r="L26" s="314">
        <v>577.471</v>
      </c>
      <c r="M26" s="314">
        <v>505.05200000000002</v>
      </c>
      <c r="N26" s="314">
        <v>72.418999999999997</v>
      </c>
      <c r="O26" s="117"/>
    </row>
    <row r="27" spans="1:15" x14ac:dyDescent="0.15">
      <c r="A27" s="124" t="s">
        <v>576</v>
      </c>
      <c r="B27" s="113"/>
      <c r="C27" s="315"/>
      <c r="D27" s="315"/>
      <c r="E27" s="308"/>
      <c r="F27" s="315"/>
      <c r="G27" s="315"/>
      <c r="H27" s="315"/>
      <c r="I27" s="315"/>
      <c r="J27" s="315"/>
      <c r="K27" s="308"/>
      <c r="L27" s="316"/>
      <c r="M27" s="316"/>
      <c r="N27" s="316"/>
      <c r="O27" s="89"/>
    </row>
    <row r="28" spans="1:15" x14ac:dyDescent="0.15">
      <c r="A28" s="125" t="s">
        <v>47</v>
      </c>
      <c r="B28" s="89"/>
      <c r="C28" s="312"/>
      <c r="D28" s="313"/>
      <c r="E28" s="305"/>
      <c r="F28" s="313"/>
      <c r="G28" s="313"/>
      <c r="H28" s="313"/>
      <c r="I28" s="313"/>
      <c r="J28" s="313"/>
      <c r="K28" s="305"/>
      <c r="L28" s="313"/>
      <c r="M28" s="313"/>
      <c r="N28" s="313"/>
      <c r="O28" s="89"/>
    </row>
    <row r="29" spans="1:15" ht="17.25" x14ac:dyDescent="0.15">
      <c r="A29" s="88" t="s">
        <v>499</v>
      </c>
      <c r="B29" s="89"/>
      <c r="C29" s="312"/>
      <c r="D29" s="313"/>
      <c r="E29" s="305"/>
      <c r="F29" s="313"/>
      <c r="G29" s="313"/>
      <c r="H29" s="313"/>
      <c r="I29" s="313"/>
      <c r="J29" s="313"/>
      <c r="K29" s="305"/>
      <c r="L29" s="313"/>
      <c r="M29" s="313"/>
      <c r="N29" s="313"/>
      <c r="O29" s="89"/>
    </row>
    <row r="30" spans="1:15" ht="14.25" customHeight="1" thickBot="1" x14ac:dyDescent="0.2">
      <c r="A30" s="385" t="s">
        <v>253</v>
      </c>
      <c r="B30" s="385"/>
      <c r="C30" s="385"/>
      <c r="D30" s="385"/>
      <c r="E30" s="385"/>
      <c r="F30" s="385"/>
      <c r="G30" s="385"/>
      <c r="H30" s="385"/>
      <c r="I30" s="385"/>
      <c r="J30" s="385"/>
      <c r="K30" s="385"/>
      <c r="L30" s="385"/>
      <c r="M30" s="385"/>
      <c r="N30" s="385"/>
      <c r="O30" s="89"/>
    </row>
    <row r="31" spans="1:15" ht="14.25" customHeight="1" x14ac:dyDescent="0.15">
      <c r="A31" s="112"/>
      <c r="B31" s="113"/>
      <c r="C31" s="379" t="s">
        <v>407</v>
      </c>
      <c r="D31" s="114"/>
      <c r="E31" s="114"/>
      <c r="F31" s="103" t="s">
        <v>254</v>
      </c>
      <c r="G31" s="104"/>
      <c r="H31" s="104"/>
      <c r="I31" s="104"/>
      <c r="J31" s="104"/>
      <c r="K31" s="104"/>
      <c r="L31" s="115" t="s">
        <v>255</v>
      </c>
      <c r="M31" s="116"/>
      <c r="N31" s="116"/>
      <c r="O31" s="117"/>
    </row>
    <row r="32" spans="1:15" ht="14.25" customHeight="1" x14ac:dyDescent="0.15">
      <c r="A32" s="106" t="s">
        <v>192</v>
      </c>
      <c r="B32" s="100"/>
      <c r="C32" s="380"/>
      <c r="D32" s="195" t="s">
        <v>256</v>
      </c>
      <c r="E32" s="195" t="s">
        <v>257</v>
      </c>
      <c r="F32" s="186"/>
      <c r="G32" s="186"/>
      <c r="H32" s="186"/>
      <c r="I32" s="381" t="s">
        <v>408</v>
      </c>
      <c r="J32" s="381" t="s">
        <v>409</v>
      </c>
      <c r="K32" s="323" t="s">
        <v>115</v>
      </c>
      <c r="L32" s="118"/>
      <c r="M32" s="384" t="s">
        <v>447</v>
      </c>
      <c r="N32" s="119" t="s">
        <v>117</v>
      </c>
      <c r="O32" s="117"/>
    </row>
    <row r="33" spans="1:15" ht="14.25" customHeight="1" x14ac:dyDescent="0.15">
      <c r="A33" s="106"/>
      <c r="B33" s="100"/>
      <c r="C33" s="380"/>
      <c r="D33" s="195"/>
      <c r="E33" s="195"/>
      <c r="F33" s="195" t="s">
        <v>258</v>
      </c>
      <c r="G33" s="195" t="s">
        <v>259</v>
      </c>
      <c r="H33" s="195" t="s">
        <v>260</v>
      </c>
      <c r="I33" s="382"/>
      <c r="J33" s="382"/>
      <c r="K33" s="324" t="s">
        <v>116</v>
      </c>
      <c r="L33" s="120" t="s">
        <v>258</v>
      </c>
      <c r="M33" s="382"/>
      <c r="N33" s="121" t="s">
        <v>118</v>
      </c>
      <c r="O33" s="117"/>
    </row>
    <row r="34" spans="1:15" x14ac:dyDescent="0.15">
      <c r="A34" s="117"/>
      <c r="B34" s="89"/>
      <c r="C34" s="325" t="s">
        <v>261</v>
      </c>
      <c r="D34" s="122" t="s">
        <v>262</v>
      </c>
      <c r="E34" s="195" t="s">
        <v>263</v>
      </c>
      <c r="F34" s="195" t="s">
        <v>264</v>
      </c>
      <c r="G34" s="195" t="s">
        <v>265</v>
      </c>
      <c r="H34" s="195"/>
      <c r="I34" s="383"/>
      <c r="J34" s="383"/>
      <c r="K34" s="195" t="s">
        <v>266</v>
      </c>
      <c r="L34" s="120" t="s">
        <v>267</v>
      </c>
      <c r="M34" s="383"/>
      <c r="N34" s="123"/>
      <c r="O34" s="117"/>
    </row>
    <row r="35" spans="1:15" x14ac:dyDescent="0.15">
      <c r="A35" s="111" t="s">
        <v>477</v>
      </c>
      <c r="B35" s="186" t="s">
        <v>13</v>
      </c>
      <c r="C35" s="176">
        <v>212584</v>
      </c>
      <c r="D35" s="176">
        <f t="shared" ref="D35:D54" si="3">SUM(F35+L35)</f>
        <v>116378.35999999997</v>
      </c>
      <c r="E35" s="306">
        <f>D35/C35*100</f>
        <v>54.744646821962128</v>
      </c>
      <c r="F35" s="314">
        <f t="shared" ref="F35:F54" si="4">SUM(G35:J35)</f>
        <v>50861.99</v>
      </c>
      <c r="G35" s="314">
        <v>30008.16</v>
      </c>
      <c r="H35" s="314">
        <v>18238.52</v>
      </c>
      <c r="I35" s="314">
        <v>2615.1999999999998</v>
      </c>
      <c r="J35" s="314">
        <v>0.11</v>
      </c>
      <c r="K35" s="306">
        <f t="shared" ref="K35:K53" si="5">G35/F35*100</f>
        <v>58.999185836024118</v>
      </c>
      <c r="L35" s="314">
        <v>65516.369999999974</v>
      </c>
      <c r="M35" s="314">
        <v>64971.039999999972</v>
      </c>
      <c r="N35" s="314">
        <v>545.32999999999993</v>
      </c>
      <c r="O35" s="117"/>
    </row>
    <row r="36" spans="1:15" ht="14.25" customHeight="1" x14ac:dyDescent="0.15">
      <c r="A36" s="240" t="s">
        <v>475</v>
      </c>
      <c r="B36" s="186" t="s">
        <v>14</v>
      </c>
      <c r="C36" s="292">
        <v>0</v>
      </c>
      <c r="D36" s="176">
        <f t="shared" si="3"/>
        <v>23874.641000000003</v>
      </c>
      <c r="E36" s="311">
        <v>0</v>
      </c>
      <c r="F36" s="314">
        <f t="shared" si="4"/>
        <v>11722.19</v>
      </c>
      <c r="G36" s="314">
        <v>8964.59</v>
      </c>
      <c r="H36" s="314">
        <v>2757.6</v>
      </c>
      <c r="I36" s="314">
        <v>0</v>
      </c>
      <c r="J36" s="314">
        <v>0</v>
      </c>
      <c r="K36" s="307">
        <v>0</v>
      </c>
      <c r="L36" s="314">
        <v>12152.451000000001</v>
      </c>
      <c r="M36" s="314">
        <v>12028.579999999998</v>
      </c>
      <c r="N36" s="314">
        <v>123.87100000000001</v>
      </c>
      <c r="O36" s="117"/>
    </row>
    <row r="37" spans="1:15" x14ac:dyDescent="0.15">
      <c r="A37" s="111" t="s">
        <v>218</v>
      </c>
      <c r="B37" s="186" t="s">
        <v>13</v>
      </c>
      <c r="C37" s="176">
        <v>72565</v>
      </c>
      <c r="D37" s="176">
        <f t="shared" si="3"/>
        <v>47702.389999999992</v>
      </c>
      <c r="E37" s="306">
        <f>D37/C37*100</f>
        <v>65.737462964238944</v>
      </c>
      <c r="F37" s="314">
        <f t="shared" si="4"/>
        <v>19472.47</v>
      </c>
      <c r="G37" s="314">
        <v>12141.87</v>
      </c>
      <c r="H37" s="314">
        <v>6129.62</v>
      </c>
      <c r="I37" s="314">
        <v>1200.8699999999999</v>
      </c>
      <c r="J37" s="314">
        <v>0.11</v>
      </c>
      <c r="K37" s="306">
        <f t="shared" si="5"/>
        <v>62.354031101344617</v>
      </c>
      <c r="L37" s="314">
        <v>28229.919999999991</v>
      </c>
      <c r="M37" s="314">
        <v>27830.03999999999</v>
      </c>
      <c r="N37" s="314">
        <v>399.88</v>
      </c>
      <c r="O37" s="117"/>
    </row>
    <row r="38" spans="1:15" ht="14.25" customHeight="1" x14ac:dyDescent="0.15">
      <c r="A38" s="240"/>
      <c r="B38" s="186" t="s">
        <v>14</v>
      </c>
      <c r="C38" s="292"/>
      <c r="D38" s="176">
        <f t="shared" si="3"/>
        <v>9514.7759999999998</v>
      </c>
      <c r="E38" s="311">
        <v>0</v>
      </c>
      <c r="F38" s="314">
        <f t="shared" si="4"/>
        <v>4515.75</v>
      </c>
      <c r="G38" s="314">
        <v>3644.88</v>
      </c>
      <c r="H38" s="314">
        <v>870.87</v>
      </c>
      <c r="I38" s="314">
        <v>0</v>
      </c>
      <c r="J38" s="314">
        <v>0</v>
      </c>
      <c r="K38" s="307">
        <v>0</v>
      </c>
      <c r="L38" s="314">
        <v>4999.0259999999998</v>
      </c>
      <c r="M38" s="314">
        <v>4900.3620000000001</v>
      </c>
      <c r="N38" s="314">
        <v>98.664000000000001</v>
      </c>
      <c r="O38" s="117"/>
    </row>
    <row r="39" spans="1:15" x14ac:dyDescent="0.15">
      <c r="A39" s="111" t="s">
        <v>219</v>
      </c>
      <c r="B39" s="186" t="s">
        <v>13</v>
      </c>
      <c r="C39" s="176">
        <v>11987</v>
      </c>
      <c r="D39" s="176">
        <f t="shared" si="3"/>
        <v>2034.84</v>
      </c>
      <c r="E39" s="306">
        <f>D39/C39*100</f>
        <v>16.975390005839657</v>
      </c>
      <c r="F39" s="314">
        <f t="shared" si="4"/>
        <v>1768.6799999999998</v>
      </c>
      <c r="G39" s="314">
        <v>980.82</v>
      </c>
      <c r="H39" s="314">
        <v>714.3</v>
      </c>
      <c r="I39" s="314">
        <v>73.56</v>
      </c>
      <c r="J39" s="314">
        <v>0</v>
      </c>
      <c r="K39" s="306">
        <f t="shared" si="5"/>
        <v>55.454915530225932</v>
      </c>
      <c r="L39" s="314">
        <v>266.16000000000003</v>
      </c>
      <c r="M39" s="314">
        <v>266.16000000000003</v>
      </c>
      <c r="N39" s="314">
        <v>0</v>
      </c>
      <c r="O39" s="117"/>
    </row>
    <row r="40" spans="1:15" ht="14.25" customHeight="1" x14ac:dyDescent="0.15">
      <c r="A40" s="240"/>
      <c r="B40" s="186" t="s">
        <v>14</v>
      </c>
      <c r="C40" s="292"/>
      <c r="D40" s="176">
        <f t="shared" si="3"/>
        <v>387.80500000000001</v>
      </c>
      <c r="E40" s="311">
        <v>0</v>
      </c>
      <c r="F40" s="314">
        <f t="shared" si="4"/>
        <v>373.85</v>
      </c>
      <c r="G40" s="314">
        <v>252.38</v>
      </c>
      <c r="H40" s="314">
        <v>121.47</v>
      </c>
      <c r="I40" s="314">
        <v>0</v>
      </c>
      <c r="J40" s="314">
        <v>0</v>
      </c>
      <c r="K40" s="307">
        <v>0</v>
      </c>
      <c r="L40" s="314">
        <v>13.955</v>
      </c>
      <c r="M40" s="314">
        <v>13.955</v>
      </c>
      <c r="N40" s="314">
        <v>0</v>
      </c>
      <c r="O40" s="117"/>
    </row>
    <row r="41" spans="1:15" x14ac:dyDescent="0.15">
      <c r="A41" s="111" t="s">
        <v>220</v>
      </c>
      <c r="B41" s="186" t="s">
        <v>13</v>
      </c>
      <c r="C41" s="176">
        <v>8168</v>
      </c>
      <c r="D41" s="176">
        <f t="shared" si="3"/>
        <v>5281.6399999999994</v>
      </c>
      <c r="E41" s="306">
        <f>D41/C41*100</f>
        <v>64.662585700293818</v>
      </c>
      <c r="F41" s="314">
        <f t="shared" si="4"/>
        <v>3286.6</v>
      </c>
      <c r="G41" s="314">
        <v>1718.53</v>
      </c>
      <c r="H41" s="314">
        <v>1396.24</v>
      </c>
      <c r="I41" s="314">
        <v>171.83</v>
      </c>
      <c r="J41" s="314">
        <v>0</v>
      </c>
      <c r="K41" s="306">
        <f t="shared" si="5"/>
        <v>52.288991663116903</v>
      </c>
      <c r="L41" s="314">
        <v>1995.04</v>
      </c>
      <c r="M41" s="314">
        <v>1995.04</v>
      </c>
      <c r="N41" s="314">
        <v>0</v>
      </c>
      <c r="O41" s="117"/>
    </row>
    <row r="42" spans="1:15" ht="14.25" customHeight="1" x14ac:dyDescent="0.15">
      <c r="A42" s="240"/>
      <c r="B42" s="186" t="s">
        <v>14</v>
      </c>
      <c r="C42" s="292"/>
      <c r="D42" s="176">
        <f t="shared" si="3"/>
        <v>1206.558</v>
      </c>
      <c r="E42" s="311">
        <v>0</v>
      </c>
      <c r="F42" s="314">
        <f t="shared" si="4"/>
        <v>743.14</v>
      </c>
      <c r="G42" s="314">
        <v>497.8</v>
      </c>
      <c r="H42" s="314">
        <v>245.34</v>
      </c>
      <c r="I42" s="314">
        <v>0</v>
      </c>
      <c r="J42" s="314">
        <v>0</v>
      </c>
      <c r="K42" s="307">
        <v>0</v>
      </c>
      <c r="L42" s="314">
        <v>463.41800000000001</v>
      </c>
      <c r="M42" s="314">
        <v>463.41800000000001</v>
      </c>
      <c r="N42" s="314">
        <v>0</v>
      </c>
      <c r="O42" s="117"/>
    </row>
    <row r="43" spans="1:15" x14ac:dyDescent="0.15">
      <c r="A43" s="111" t="s">
        <v>221</v>
      </c>
      <c r="B43" s="186" t="s">
        <v>13</v>
      </c>
      <c r="C43" s="176">
        <v>33723</v>
      </c>
      <c r="D43" s="176">
        <f t="shared" si="3"/>
        <v>22585.119999999995</v>
      </c>
      <c r="E43" s="306">
        <f>D43/C43*100</f>
        <v>66.972452035702617</v>
      </c>
      <c r="F43" s="314">
        <f t="shared" si="4"/>
        <v>7600.7400000000007</v>
      </c>
      <c r="G43" s="314">
        <v>4846.87</v>
      </c>
      <c r="H43" s="314">
        <v>2311.9</v>
      </c>
      <c r="I43" s="314">
        <v>441.97</v>
      </c>
      <c r="J43" s="314">
        <v>0</v>
      </c>
      <c r="K43" s="306">
        <f t="shared" si="5"/>
        <v>63.768396235103417</v>
      </c>
      <c r="L43" s="314">
        <v>14984.379999999994</v>
      </c>
      <c r="M43" s="314">
        <v>14838.929999999993</v>
      </c>
      <c r="N43" s="314">
        <v>145.44999999999996</v>
      </c>
      <c r="O43" s="117"/>
    </row>
    <row r="44" spans="1:15" ht="14.25" customHeight="1" x14ac:dyDescent="0.15">
      <c r="A44" s="240"/>
      <c r="B44" s="186" t="s">
        <v>14</v>
      </c>
      <c r="C44" s="292"/>
      <c r="D44" s="176">
        <f t="shared" si="3"/>
        <v>4412.4659999999994</v>
      </c>
      <c r="E44" s="311">
        <v>0</v>
      </c>
      <c r="F44" s="314">
        <f t="shared" si="4"/>
        <v>1853.76</v>
      </c>
      <c r="G44" s="314">
        <v>1535.08</v>
      </c>
      <c r="H44" s="314">
        <v>318.68</v>
      </c>
      <c r="I44" s="314">
        <v>0</v>
      </c>
      <c r="J44" s="314">
        <v>0</v>
      </c>
      <c r="K44" s="307">
        <v>0</v>
      </c>
      <c r="L44" s="314">
        <v>2558.7059999999997</v>
      </c>
      <c r="M44" s="314">
        <v>2533.4989999999998</v>
      </c>
      <c r="N44" s="314">
        <v>25.207000000000001</v>
      </c>
      <c r="O44" s="117"/>
    </row>
    <row r="45" spans="1:15" x14ac:dyDescent="0.15">
      <c r="A45" s="111" t="s">
        <v>223</v>
      </c>
      <c r="B45" s="186" t="s">
        <v>13</v>
      </c>
      <c r="C45" s="176">
        <v>8389</v>
      </c>
      <c r="D45" s="176">
        <f t="shared" si="3"/>
        <v>2506.15</v>
      </c>
      <c r="E45" s="306">
        <f>D45/C45*100</f>
        <v>29.874240076290381</v>
      </c>
      <c r="F45" s="314">
        <f t="shared" si="4"/>
        <v>2506.15</v>
      </c>
      <c r="G45" s="314">
        <v>1528.66</v>
      </c>
      <c r="H45" s="314">
        <v>738.85</v>
      </c>
      <c r="I45" s="314">
        <v>238.64</v>
      </c>
      <c r="J45" s="314">
        <v>0</v>
      </c>
      <c r="K45" s="306">
        <f t="shared" si="5"/>
        <v>60.996348981505498</v>
      </c>
      <c r="L45" s="314">
        <v>0</v>
      </c>
      <c r="M45" s="314"/>
      <c r="N45" s="314"/>
      <c r="O45" s="117"/>
    </row>
    <row r="46" spans="1:15" ht="14.25" customHeight="1" x14ac:dyDescent="0.15">
      <c r="A46" s="240"/>
      <c r="B46" s="186" t="s">
        <v>14</v>
      </c>
      <c r="C46" s="292"/>
      <c r="D46" s="176">
        <f t="shared" si="3"/>
        <v>581.88</v>
      </c>
      <c r="E46" s="311">
        <v>0</v>
      </c>
      <c r="F46" s="314">
        <f t="shared" si="4"/>
        <v>581.88</v>
      </c>
      <c r="G46" s="314">
        <v>477.54</v>
      </c>
      <c r="H46" s="314">
        <v>104.34</v>
      </c>
      <c r="I46" s="314">
        <v>0</v>
      </c>
      <c r="J46" s="314">
        <v>0</v>
      </c>
      <c r="K46" s="307">
        <v>0</v>
      </c>
      <c r="L46" s="314">
        <v>0</v>
      </c>
      <c r="M46" s="314"/>
      <c r="N46" s="314"/>
      <c r="O46" s="117"/>
    </row>
    <row r="47" spans="1:15" x14ac:dyDescent="0.15">
      <c r="A47" s="111" t="s">
        <v>167</v>
      </c>
      <c r="B47" s="186" t="s">
        <v>13</v>
      </c>
      <c r="C47" s="176">
        <v>12638</v>
      </c>
      <c r="D47" s="176">
        <f t="shared" si="3"/>
        <v>8190.92</v>
      </c>
      <c r="E47" s="306">
        <f>D47/C47*100</f>
        <v>64.811837316031017</v>
      </c>
      <c r="F47" s="314">
        <f t="shared" si="4"/>
        <v>3030.57</v>
      </c>
      <c r="G47" s="314">
        <v>1623.15</v>
      </c>
      <c r="H47" s="314">
        <v>1370.7</v>
      </c>
      <c r="I47" s="314">
        <v>36.72</v>
      </c>
      <c r="J47" s="314">
        <v>0</v>
      </c>
      <c r="K47" s="306">
        <f t="shared" si="5"/>
        <v>53.559231431710863</v>
      </c>
      <c r="L47" s="314">
        <v>5160.3500000000004</v>
      </c>
      <c r="M47" s="314">
        <v>5160.3500000000004</v>
      </c>
      <c r="N47" s="314">
        <v>0</v>
      </c>
      <c r="O47" s="117"/>
    </row>
    <row r="48" spans="1:15" ht="14.25" customHeight="1" x14ac:dyDescent="0.15">
      <c r="A48" s="240"/>
      <c r="B48" s="186" t="s">
        <v>14</v>
      </c>
      <c r="C48" s="292"/>
      <c r="D48" s="176">
        <f t="shared" si="3"/>
        <v>1720.5709999999999</v>
      </c>
      <c r="E48" s="311">
        <v>0</v>
      </c>
      <c r="F48" s="314">
        <f t="shared" si="4"/>
        <v>600.15</v>
      </c>
      <c r="G48" s="314">
        <v>391.17</v>
      </c>
      <c r="H48" s="314">
        <v>208.98</v>
      </c>
      <c r="I48" s="314">
        <v>0</v>
      </c>
      <c r="J48" s="314">
        <v>0</v>
      </c>
      <c r="K48" s="307">
        <v>0</v>
      </c>
      <c r="L48" s="314">
        <v>1120.421</v>
      </c>
      <c r="M48" s="314">
        <v>1120.421</v>
      </c>
      <c r="N48" s="314">
        <v>0</v>
      </c>
      <c r="O48" s="117"/>
    </row>
    <row r="49" spans="1:15" x14ac:dyDescent="0.15">
      <c r="A49" s="111" t="s">
        <v>222</v>
      </c>
      <c r="B49" s="186" t="s">
        <v>13</v>
      </c>
      <c r="C49" s="176">
        <v>32650</v>
      </c>
      <c r="D49" s="176">
        <f t="shared" si="3"/>
        <v>13823.699999999997</v>
      </c>
      <c r="E49" s="306">
        <f>D49/C49*100</f>
        <v>42.339050535987738</v>
      </c>
      <c r="F49" s="314">
        <f t="shared" si="4"/>
        <v>7693.17</v>
      </c>
      <c r="G49" s="314">
        <v>5065.21</v>
      </c>
      <c r="H49" s="314">
        <v>2400.25</v>
      </c>
      <c r="I49" s="314">
        <v>227.71</v>
      </c>
      <c r="J49" s="314">
        <v>0</v>
      </c>
      <c r="K49" s="306">
        <f t="shared" si="5"/>
        <v>65.840349296843826</v>
      </c>
      <c r="L49" s="314">
        <v>6130.529999999997</v>
      </c>
      <c r="M49" s="314">
        <v>6130.529999999997</v>
      </c>
      <c r="N49" s="314">
        <v>0</v>
      </c>
      <c r="O49" s="117"/>
    </row>
    <row r="50" spans="1:15" ht="14.25" customHeight="1" x14ac:dyDescent="0.15">
      <c r="A50" s="240"/>
      <c r="B50" s="186" t="s">
        <v>14</v>
      </c>
      <c r="C50" s="292"/>
      <c r="D50" s="176">
        <f t="shared" si="3"/>
        <v>3190.5439999999999</v>
      </c>
      <c r="E50" s="311">
        <v>0</v>
      </c>
      <c r="F50" s="314">
        <f t="shared" si="4"/>
        <v>1936.3200000000002</v>
      </c>
      <c r="G50" s="314">
        <v>1559.96</v>
      </c>
      <c r="H50" s="314">
        <v>376.36</v>
      </c>
      <c r="I50" s="314">
        <v>0</v>
      </c>
      <c r="J50" s="314">
        <v>0</v>
      </c>
      <c r="K50" s="307">
        <v>0</v>
      </c>
      <c r="L50" s="314">
        <v>1254.2239999999999</v>
      </c>
      <c r="M50" s="314">
        <v>1254.2239999999999</v>
      </c>
      <c r="N50" s="314">
        <v>0</v>
      </c>
      <c r="O50" s="117"/>
    </row>
    <row r="51" spans="1:15" x14ac:dyDescent="0.15">
      <c r="A51" s="111" t="s">
        <v>478</v>
      </c>
      <c r="B51" s="186" t="s">
        <v>13</v>
      </c>
      <c r="C51" s="176">
        <v>25268</v>
      </c>
      <c r="D51" s="176">
        <f t="shared" si="3"/>
        <v>12980.299999999992</v>
      </c>
      <c r="E51" s="306">
        <f>D51/C51*100</f>
        <v>51.370508152604053</v>
      </c>
      <c r="F51" s="314">
        <f t="shared" si="4"/>
        <v>4230.3100000000004</v>
      </c>
      <c r="G51" s="314">
        <v>1361.66</v>
      </c>
      <c r="H51" s="314">
        <v>2772.57</v>
      </c>
      <c r="I51" s="314">
        <v>96.08</v>
      </c>
      <c r="J51" s="314">
        <v>0</v>
      </c>
      <c r="K51" s="306">
        <f t="shared" si="5"/>
        <v>32.188184790239958</v>
      </c>
      <c r="L51" s="314">
        <v>8749.9899999999925</v>
      </c>
      <c r="M51" s="314">
        <v>8749.9899999999925</v>
      </c>
      <c r="N51" s="314">
        <v>0</v>
      </c>
      <c r="O51" s="117"/>
    </row>
    <row r="52" spans="1:15" ht="14.25" customHeight="1" x14ac:dyDescent="0.15">
      <c r="A52" s="240"/>
      <c r="B52" s="186" t="s">
        <v>14</v>
      </c>
      <c r="C52" s="292"/>
      <c r="D52" s="176">
        <f t="shared" si="3"/>
        <v>2548.5509999999999</v>
      </c>
      <c r="E52" s="311">
        <v>0</v>
      </c>
      <c r="F52" s="314">
        <f t="shared" si="4"/>
        <v>805.85</v>
      </c>
      <c r="G52" s="314">
        <v>365.91</v>
      </c>
      <c r="H52" s="314">
        <v>439.94</v>
      </c>
      <c r="I52" s="314">
        <v>0</v>
      </c>
      <c r="J52" s="314">
        <v>0</v>
      </c>
      <c r="K52" s="307">
        <v>0</v>
      </c>
      <c r="L52" s="314">
        <v>1742.701</v>
      </c>
      <c r="M52" s="314">
        <v>1742.701</v>
      </c>
      <c r="N52" s="314">
        <v>0</v>
      </c>
      <c r="O52" s="117"/>
    </row>
    <row r="53" spans="1:15" x14ac:dyDescent="0.15">
      <c r="A53" s="111" t="s">
        <v>429</v>
      </c>
      <c r="B53" s="186" t="s">
        <v>13</v>
      </c>
      <c r="C53" s="176">
        <v>7196</v>
      </c>
      <c r="D53" s="176">
        <f t="shared" si="3"/>
        <v>1273.3</v>
      </c>
      <c r="E53" s="306">
        <f>D53/C53*100</f>
        <v>17.694552529182879</v>
      </c>
      <c r="F53" s="314">
        <f t="shared" si="4"/>
        <v>1273.3</v>
      </c>
      <c r="G53" s="314">
        <v>741.39</v>
      </c>
      <c r="H53" s="314">
        <v>404.09</v>
      </c>
      <c r="I53" s="314">
        <v>127.82</v>
      </c>
      <c r="J53" s="314">
        <v>0</v>
      </c>
      <c r="K53" s="306">
        <f t="shared" si="5"/>
        <v>58.225869787167206</v>
      </c>
      <c r="L53" s="314">
        <v>0</v>
      </c>
      <c r="M53" s="314"/>
      <c r="N53" s="314"/>
      <c r="O53" s="117"/>
    </row>
    <row r="54" spans="1:15" ht="15" thickBot="1" x14ac:dyDescent="0.2">
      <c r="A54" s="239"/>
      <c r="B54" s="186" t="s">
        <v>14</v>
      </c>
      <c r="C54" s="176"/>
      <c r="D54" s="176">
        <f t="shared" si="3"/>
        <v>311.5</v>
      </c>
      <c r="E54" s="311">
        <v>0</v>
      </c>
      <c r="F54" s="314">
        <f t="shared" si="4"/>
        <v>311.5</v>
      </c>
      <c r="G54" s="176">
        <v>239.88</v>
      </c>
      <c r="H54" s="176">
        <v>71.62</v>
      </c>
      <c r="I54" s="176">
        <v>0</v>
      </c>
      <c r="J54" s="176">
        <v>0</v>
      </c>
      <c r="K54" s="307">
        <v>0</v>
      </c>
      <c r="L54" s="314">
        <v>0</v>
      </c>
      <c r="M54" s="314"/>
      <c r="N54" s="314"/>
      <c r="O54" s="117"/>
    </row>
    <row r="55" spans="1:15" x14ac:dyDescent="0.15">
      <c r="A55" s="124" t="str">
        <f>+$A$27</f>
        <v>　　資料　　総土地面積：国土地理院（R2.1.1）</v>
      </c>
      <c r="B55" s="113"/>
      <c r="C55" s="315"/>
      <c r="D55" s="315"/>
      <c r="E55" s="308"/>
      <c r="F55" s="315"/>
      <c r="G55" s="315"/>
      <c r="H55" s="315"/>
      <c r="I55" s="315"/>
      <c r="J55" s="315"/>
      <c r="K55" s="308"/>
      <c r="L55" s="316"/>
      <c r="M55" s="316"/>
      <c r="N55" s="316"/>
      <c r="O55" s="89"/>
    </row>
    <row r="56" spans="1:15" x14ac:dyDescent="0.15">
      <c r="A56" s="125" t="s">
        <v>47</v>
      </c>
      <c r="B56" s="89"/>
      <c r="C56" s="312"/>
      <c r="D56" s="313"/>
      <c r="E56" s="305"/>
      <c r="F56" s="313"/>
      <c r="G56" s="313"/>
      <c r="H56" s="313"/>
      <c r="I56" s="313"/>
      <c r="J56" s="313"/>
      <c r="K56" s="305"/>
      <c r="L56" s="313"/>
      <c r="M56" s="313"/>
      <c r="N56" s="313"/>
      <c r="O56" s="89"/>
    </row>
    <row r="57" spans="1:15" ht="17.25" x14ac:dyDescent="0.15">
      <c r="A57" s="88" t="s">
        <v>498</v>
      </c>
      <c r="B57" s="89"/>
      <c r="C57" s="312"/>
      <c r="D57" s="313"/>
      <c r="E57" s="305"/>
      <c r="F57" s="313"/>
      <c r="G57" s="313"/>
      <c r="H57" s="313"/>
      <c r="I57" s="313"/>
      <c r="J57" s="313"/>
      <c r="K57" s="305"/>
      <c r="L57" s="313"/>
      <c r="M57" s="313"/>
      <c r="N57" s="313"/>
      <c r="O57" s="89"/>
    </row>
    <row r="58" spans="1:15" ht="14.25" customHeight="1" thickBot="1" x14ac:dyDescent="0.2">
      <c r="A58" s="385" t="s">
        <v>253</v>
      </c>
      <c r="B58" s="385"/>
      <c r="C58" s="385"/>
      <c r="D58" s="385"/>
      <c r="E58" s="385"/>
      <c r="F58" s="385"/>
      <c r="G58" s="385"/>
      <c r="H58" s="385"/>
      <c r="I58" s="385"/>
      <c r="J58" s="385"/>
      <c r="K58" s="385"/>
      <c r="L58" s="385"/>
      <c r="M58" s="385"/>
      <c r="N58" s="385"/>
      <c r="O58" s="89"/>
    </row>
    <row r="59" spans="1:15" ht="14.25" customHeight="1" x14ac:dyDescent="0.15">
      <c r="A59" s="112"/>
      <c r="B59" s="113"/>
      <c r="C59" s="379" t="s">
        <v>407</v>
      </c>
      <c r="D59" s="114"/>
      <c r="E59" s="114"/>
      <c r="F59" s="103" t="s">
        <v>254</v>
      </c>
      <c r="G59" s="104"/>
      <c r="H59" s="104"/>
      <c r="I59" s="104"/>
      <c r="J59" s="104"/>
      <c r="K59" s="104"/>
      <c r="L59" s="115" t="s">
        <v>255</v>
      </c>
      <c r="M59" s="116"/>
      <c r="N59" s="116"/>
      <c r="O59" s="117"/>
    </row>
    <row r="60" spans="1:15" ht="14.25" customHeight="1" x14ac:dyDescent="0.15">
      <c r="A60" s="106" t="s">
        <v>192</v>
      </c>
      <c r="B60" s="100"/>
      <c r="C60" s="380"/>
      <c r="D60" s="195" t="s">
        <v>256</v>
      </c>
      <c r="E60" s="195" t="s">
        <v>257</v>
      </c>
      <c r="F60" s="186"/>
      <c r="G60" s="186"/>
      <c r="H60" s="186"/>
      <c r="I60" s="381" t="s">
        <v>408</v>
      </c>
      <c r="J60" s="381" t="s">
        <v>409</v>
      </c>
      <c r="K60" s="323" t="s">
        <v>115</v>
      </c>
      <c r="L60" s="118"/>
      <c r="M60" s="384" t="s">
        <v>447</v>
      </c>
      <c r="N60" s="119" t="s">
        <v>117</v>
      </c>
      <c r="O60" s="117"/>
    </row>
    <row r="61" spans="1:15" ht="14.25" customHeight="1" x14ac:dyDescent="0.15">
      <c r="A61" s="106"/>
      <c r="B61" s="100"/>
      <c r="C61" s="380"/>
      <c r="D61" s="195"/>
      <c r="E61" s="195"/>
      <c r="F61" s="195" t="s">
        <v>258</v>
      </c>
      <c r="G61" s="195" t="s">
        <v>259</v>
      </c>
      <c r="H61" s="195" t="s">
        <v>260</v>
      </c>
      <c r="I61" s="382"/>
      <c r="J61" s="382"/>
      <c r="K61" s="324" t="s">
        <v>116</v>
      </c>
      <c r="L61" s="120" t="s">
        <v>258</v>
      </c>
      <c r="M61" s="382"/>
      <c r="N61" s="121" t="s">
        <v>118</v>
      </c>
      <c r="O61" s="117"/>
    </row>
    <row r="62" spans="1:15" x14ac:dyDescent="0.15">
      <c r="A62" s="117"/>
      <c r="B62" s="89"/>
      <c r="C62" s="325" t="s">
        <v>261</v>
      </c>
      <c r="D62" s="122" t="s">
        <v>262</v>
      </c>
      <c r="E62" s="195" t="s">
        <v>263</v>
      </c>
      <c r="F62" s="195" t="s">
        <v>264</v>
      </c>
      <c r="G62" s="195" t="s">
        <v>265</v>
      </c>
      <c r="H62" s="195"/>
      <c r="I62" s="383"/>
      <c r="J62" s="383"/>
      <c r="K62" s="195" t="s">
        <v>266</v>
      </c>
      <c r="L62" s="120" t="s">
        <v>267</v>
      </c>
      <c r="M62" s="383"/>
      <c r="N62" s="123"/>
      <c r="O62" s="117"/>
    </row>
    <row r="63" spans="1:15" x14ac:dyDescent="0.15">
      <c r="A63" s="111" t="s">
        <v>15</v>
      </c>
      <c r="B63" s="186" t="s">
        <v>13</v>
      </c>
      <c r="C63" s="176">
        <v>141608</v>
      </c>
      <c r="D63" s="176">
        <f t="shared" ref="D63:D74" si="6">SUM(F63+L63)</f>
        <v>118738.04</v>
      </c>
      <c r="E63" s="306">
        <f>D63/C63*100</f>
        <v>83.849810745155636</v>
      </c>
      <c r="F63" s="314">
        <f t="shared" ref="F63:F74" si="7">SUM(G63:J63)</f>
        <v>31684.039999999997</v>
      </c>
      <c r="G63" s="314">
        <v>16642.82</v>
      </c>
      <c r="H63" s="314">
        <v>14328.81</v>
      </c>
      <c r="I63" s="314">
        <v>712.12</v>
      </c>
      <c r="J63" s="314">
        <v>0.28999999999999998</v>
      </c>
      <c r="K63" s="306">
        <f t="shared" ref="K63:K73" si="8">G63/F63*100</f>
        <v>52.527455463381564</v>
      </c>
      <c r="L63" s="314">
        <v>87054</v>
      </c>
      <c r="M63" s="314">
        <v>87054</v>
      </c>
      <c r="N63" s="314">
        <v>0</v>
      </c>
      <c r="O63" s="117"/>
    </row>
    <row r="64" spans="1:15" ht="14.25" customHeight="1" x14ac:dyDescent="0.15">
      <c r="A64" s="240"/>
      <c r="B64" s="186" t="s">
        <v>14</v>
      </c>
      <c r="C64" s="292"/>
      <c r="D64" s="176">
        <f t="shared" si="6"/>
        <v>25964.27</v>
      </c>
      <c r="E64" s="311">
        <v>0</v>
      </c>
      <c r="F64" s="314">
        <f t="shared" si="7"/>
        <v>7150.66</v>
      </c>
      <c r="G64" s="314">
        <v>5057.79</v>
      </c>
      <c r="H64" s="314">
        <v>2092.87</v>
      </c>
      <c r="I64" s="314">
        <v>0</v>
      </c>
      <c r="J64" s="314">
        <v>0</v>
      </c>
      <c r="K64" s="307">
        <v>0</v>
      </c>
      <c r="L64" s="314">
        <v>18813.61</v>
      </c>
      <c r="M64" s="314">
        <v>18813.61</v>
      </c>
      <c r="N64" s="314">
        <v>0</v>
      </c>
      <c r="O64" s="117"/>
    </row>
    <row r="65" spans="1:15" x14ac:dyDescent="0.15">
      <c r="A65" s="111" t="s">
        <v>172</v>
      </c>
      <c r="B65" s="186" t="s">
        <v>13</v>
      </c>
      <c r="C65" s="176">
        <v>86412</v>
      </c>
      <c r="D65" s="176">
        <f t="shared" si="6"/>
        <v>74127.790000000008</v>
      </c>
      <c r="E65" s="306">
        <f>D65/C65*100</f>
        <v>85.784138777021724</v>
      </c>
      <c r="F65" s="314">
        <f t="shared" si="7"/>
        <v>15003.03</v>
      </c>
      <c r="G65" s="314">
        <v>8389.25</v>
      </c>
      <c r="H65" s="314">
        <v>6350.51</v>
      </c>
      <c r="I65" s="314">
        <v>263.27</v>
      </c>
      <c r="J65" s="314">
        <v>0</v>
      </c>
      <c r="K65" s="306">
        <f t="shared" si="8"/>
        <v>55.917038091638815</v>
      </c>
      <c r="L65" s="314">
        <v>59124.76</v>
      </c>
      <c r="M65" s="314">
        <v>59124.76</v>
      </c>
      <c r="N65" s="314" t="s">
        <v>575</v>
      </c>
      <c r="O65" s="117"/>
    </row>
    <row r="66" spans="1:15" ht="14.25" customHeight="1" x14ac:dyDescent="0.15">
      <c r="A66" s="240"/>
      <c r="B66" s="186" t="s">
        <v>14</v>
      </c>
      <c r="C66" s="292"/>
      <c r="D66" s="176">
        <f t="shared" si="6"/>
        <v>16571.689000000002</v>
      </c>
      <c r="E66" s="311">
        <v>0</v>
      </c>
      <c r="F66" s="314">
        <f t="shared" si="7"/>
        <v>3433.8100000000004</v>
      </c>
      <c r="G66" s="314">
        <v>2559.86</v>
      </c>
      <c r="H66" s="314">
        <v>873.95</v>
      </c>
      <c r="I66" s="314">
        <v>0</v>
      </c>
      <c r="J66" s="314">
        <v>0</v>
      </c>
      <c r="K66" s="307">
        <v>0</v>
      </c>
      <c r="L66" s="314">
        <v>13137.879000000001</v>
      </c>
      <c r="M66" s="314">
        <v>13137.879000000001</v>
      </c>
      <c r="N66" s="314" t="s">
        <v>575</v>
      </c>
      <c r="O66" s="117"/>
    </row>
    <row r="67" spans="1:15" x14ac:dyDescent="0.15">
      <c r="A67" s="111" t="s">
        <v>173</v>
      </c>
      <c r="B67" s="186" t="s">
        <v>13</v>
      </c>
      <c r="C67" s="176">
        <v>5210</v>
      </c>
      <c r="D67" s="176">
        <f t="shared" si="6"/>
        <v>3879.6200000000003</v>
      </c>
      <c r="E67" s="306">
        <f>D67/C67*100</f>
        <v>74.464875239923231</v>
      </c>
      <c r="F67" s="314">
        <f t="shared" si="7"/>
        <v>592.5100000000001</v>
      </c>
      <c r="G67" s="314">
        <v>225.9</v>
      </c>
      <c r="H67" s="314">
        <v>360.54</v>
      </c>
      <c r="I67" s="314">
        <v>6.07</v>
      </c>
      <c r="J67" s="314">
        <v>0</v>
      </c>
      <c r="K67" s="306">
        <f t="shared" si="8"/>
        <v>38.125938802720619</v>
      </c>
      <c r="L67" s="314">
        <v>3287.11</v>
      </c>
      <c r="M67" s="314">
        <v>3287.11</v>
      </c>
      <c r="N67" s="314" t="s">
        <v>575</v>
      </c>
      <c r="O67" s="117"/>
    </row>
    <row r="68" spans="1:15" ht="14.25" customHeight="1" x14ac:dyDescent="0.15">
      <c r="A68" s="240"/>
      <c r="B68" s="186" t="s">
        <v>14</v>
      </c>
      <c r="C68" s="292"/>
      <c r="D68" s="176">
        <f t="shared" si="6"/>
        <v>902.10500000000002</v>
      </c>
      <c r="E68" s="311">
        <v>0</v>
      </c>
      <c r="F68" s="314">
        <f t="shared" si="7"/>
        <v>115.27</v>
      </c>
      <c r="G68" s="314">
        <v>59.11</v>
      </c>
      <c r="H68" s="314">
        <v>56.16</v>
      </c>
      <c r="I68" s="314">
        <v>0</v>
      </c>
      <c r="J68" s="314">
        <v>0</v>
      </c>
      <c r="K68" s="307">
        <v>0</v>
      </c>
      <c r="L68" s="314">
        <v>786.83500000000004</v>
      </c>
      <c r="M68" s="314">
        <v>786.83500000000004</v>
      </c>
      <c r="N68" s="314" t="s">
        <v>575</v>
      </c>
      <c r="O68" s="117"/>
    </row>
    <row r="69" spans="1:15" x14ac:dyDescent="0.15">
      <c r="A69" s="111" t="s">
        <v>174</v>
      </c>
      <c r="B69" s="186" t="s">
        <v>13</v>
      </c>
      <c r="C69" s="176">
        <v>29527</v>
      </c>
      <c r="D69" s="176">
        <f t="shared" si="6"/>
        <v>21687.03</v>
      </c>
      <c r="E69" s="306">
        <f>D69/C69*100</f>
        <v>73.448132217969984</v>
      </c>
      <c r="F69" s="314">
        <f t="shared" si="7"/>
        <v>13927.33</v>
      </c>
      <c r="G69" s="314">
        <v>6841.78</v>
      </c>
      <c r="H69" s="314">
        <v>6653.19</v>
      </c>
      <c r="I69" s="314">
        <v>432.07</v>
      </c>
      <c r="J69" s="314">
        <v>0.28999999999999998</v>
      </c>
      <c r="K69" s="306">
        <f t="shared" si="8"/>
        <v>49.12485020459772</v>
      </c>
      <c r="L69" s="314">
        <v>7759.7000000000007</v>
      </c>
      <c r="M69" s="314">
        <v>7759.7000000000007</v>
      </c>
      <c r="N69" s="314" t="s">
        <v>575</v>
      </c>
      <c r="O69" s="117"/>
    </row>
    <row r="70" spans="1:15" ht="14.25" customHeight="1" x14ac:dyDescent="0.15">
      <c r="A70" s="240"/>
      <c r="B70" s="186" t="s">
        <v>14</v>
      </c>
      <c r="C70" s="292"/>
      <c r="D70" s="176">
        <f t="shared" si="6"/>
        <v>4531.3240000000005</v>
      </c>
      <c r="E70" s="311">
        <v>0</v>
      </c>
      <c r="F70" s="314">
        <f t="shared" si="7"/>
        <v>3070.59</v>
      </c>
      <c r="G70" s="314">
        <v>2046.12</v>
      </c>
      <c r="H70" s="314">
        <v>1024.47</v>
      </c>
      <c r="I70" s="314">
        <v>0</v>
      </c>
      <c r="J70" s="314">
        <v>0</v>
      </c>
      <c r="K70" s="307">
        <v>0</v>
      </c>
      <c r="L70" s="314">
        <v>1460.7339999999999</v>
      </c>
      <c r="M70" s="314">
        <v>1460.7339999999999</v>
      </c>
      <c r="N70" s="314" t="s">
        <v>575</v>
      </c>
      <c r="O70" s="117"/>
    </row>
    <row r="71" spans="1:15" x14ac:dyDescent="0.15">
      <c r="A71" s="111" t="s">
        <v>175</v>
      </c>
      <c r="B71" s="186" t="s">
        <v>13</v>
      </c>
      <c r="C71" s="176">
        <v>6955</v>
      </c>
      <c r="D71" s="176">
        <f t="shared" si="6"/>
        <v>6548.48</v>
      </c>
      <c r="E71" s="306">
        <f>D71/C71*100</f>
        <v>94.154996405463692</v>
      </c>
      <c r="F71" s="314">
        <f t="shared" si="7"/>
        <v>1330.8</v>
      </c>
      <c r="G71" s="314">
        <v>697.86</v>
      </c>
      <c r="H71" s="314">
        <v>625.36</v>
      </c>
      <c r="I71" s="314">
        <v>7.58</v>
      </c>
      <c r="J71" s="314">
        <v>0</v>
      </c>
      <c r="K71" s="306">
        <f t="shared" si="8"/>
        <v>52.43913435527503</v>
      </c>
      <c r="L71" s="314">
        <v>5217.6799999999994</v>
      </c>
      <c r="M71" s="314">
        <v>5217.6799999999994</v>
      </c>
      <c r="N71" s="314" t="s">
        <v>575</v>
      </c>
      <c r="O71" s="117"/>
    </row>
    <row r="72" spans="1:15" ht="14.25" customHeight="1" x14ac:dyDescent="0.15">
      <c r="A72" s="240"/>
      <c r="B72" s="186" t="s">
        <v>14</v>
      </c>
      <c r="C72" s="292"/>
      <c r="D72" s="176">
        <f t="shared" si="6"/>
        <v>1520.78</v>
      </c>
      <c r="E72" s="311">
        <v>0</v>
      </c>
      <c r="F72" s="314">
        <f t="shared" si="7"/>
        <v>327</v>
      </c>
      <c r="G72" s="314">
        <v>236.89</v>
      </c>
      <c r="H72" s="314">
        <v>90.11</v>
      </c>
      <c r="I72" s="314">
        <v>0</v>
      </c>
      <c r="J72" s="314">
        <v>0</v>
      </c>
      <c r="K72" s="307">
        <v>0</v>
      </c>
      <c r="L72" s="314">
        <v>1193.78</v>
      </c>
      <c r="M72" s="314">
        <v>1193.78</v>
      </c>
      <c r="N72" s="314" t="s">
        <v>575</v>
      </c>
      <c r="O72" s="117"/>
    </row>
    <row r="73" spans="1:15" x14ac:dyDescent="0.15">
      <c r="A73" s="111" t="s">
        <v>176</v>
      </c>
      <c r="B73" s="186" t="s">
        <v>13</v>
      </c>
      <c r="C73" s="176">
        <v>13504</v>
      </c>
      <c r="D73" s="176">
        <f t="shared" si="6"/>
        <v>12495.12</v>
      </c>
      <c r="E73" s="306">
        <f>D73/C73*100</f>
        <v>92.529028436018962</v>
      </c>
      <c r="F73" s="314">
        <f t="shared" si="7"/>
        <v>830.37</v>
      </c>
      <c r="G73" s="314">
        <v>488.03</v>
      </c>
      <c r="H73" s="314">
        <v>339.21</v>
      </c>
      <c r="I73" s="314">
        <v>3.13</v>
      </c>
      <c r="J73" s="314">
        <v>0</v>
      </c>
      <c r="K73" s="306">
        <f t="shared" si="8"/>
        <v>58.772595349061262</v>
      </c>
      <c r="L73" s="314">
        <v>11664.75</v>
      </c>
      <c r="M73" s="314">
        <v>11664.75</v>
      </c>
      <c r="N73" s="314" t="s">
        <v>575</v>
      </c>
      <c r="O73" s="117"/>
    </row>
    <row r="74" spans="1:15" ht="15" thickBot="1" x14ac:dyDescent="0.2">
      <c r="A74" s="239"/>
      <c r="B74" s="186" t="s">
        <v>14</v>
      </c>
      <c r="C74" s="176"/>
      <c r="D74" s="176">
        <f t="shared" si="6"/>
        <v>2438.3820000000001</v>
      </c>
      <c r="E74" s="311">
        <v>0</v>
      </c>
      <c r="F74" s="314">
        <f t="shared" si="7"/>
        <v>204</v>
      </c>
      <c r="G74" s="176">
        <v>155.81</v>
      </c>
      <c r="H74" s="176">
        <v>48.19</v>
      </c>
      <c r="I74" s="176">
        <v>0</v>
      </c>
      <c r="J74" s="176">
        <v>0</v>
      </c>
      <c r="K74" s="307">
        <v>0</v>
      </c>
      <c r="L74" s="314">
        <v>2234.3820000000001</v>
      </c>
      <c r="M74" s="314">
        <v>2234.3820000000001</v>
      </c>
      <c r="N74" s="314" t="s">
        <v>575</v>
      </c>
      <c r="O74" s="117"/>
    </row>
    <row r="75" spans="1:15" x14ac:dyDescent="0.15">
      <c r="A75" s="124" t="str">
        <f>+$A$27</f>
        <v>　　資料　　総土地面積：国土地理院（R2.1.1）</v>
      </c>
      <c r="B75" s="113"/>
      <c r="C75" s="315"/>
      <c r="D75" s="315"/>
      <c r="E75" s="308"/>
      <c r="F75" s="315"/>
      <c r="G75" s="315"/>
      <c r="H75" s="315"/>
      <c r="I75" s="315"/>
      <c r="J75" s="315"/>
      <c r="K75" s="308"/>
      <c r="L75" s="316"/>
      <c r="M75" s="316"/>
      <c r="N75" s="316"/>
      <c r="O75" s="89"/>
    </row>
    <row r="76" spans="1:15" x14ac:dyDescent="0.15">
      <c r="A76" s="125" t="s">
        <v>47</v>
      </c>
      <c r="B76" s="89"/>
      <c r="C76" s="312"/>
      <c r="D76" s="313"/>
      <c r="E76" s="305"/>
      <c r="F76" s="313"/>
      <c r="G76" s="313"/>
      <c r="H76" s="313"/>
      <c r="I76" s="313"/>
      <c r="J76" s="313"/>
      <c r="K76" s="305"/>
      <c r="L76" s="313"/>
      <c r="M76" s="313"/>
      <c r="N76" s="313"/>
      <c r="O76" s="89"/>
    </row>
    <row r="77" spans="1:15" ht="17.25" x14ac:dyDescent="0.15">
      <c r="A77" s="88" t="s">
        <v>497</v>
      </c>
      <c r="B77" s="89"/>
      <c r="C77" s="312"/>
      <c r="D77" s="313"/>
      <c r="E77" s="305"/>
      <c r="F77" s="313"/>
      <c r="G77" s="313"/>
      <c r="H77" s="313"/>
      <c r="I77" s="313"/>
      <c r="J77" s="313"/>
      <c r="K77" s="305"/>
      <c r="L77" s="313"/>
      <c r="M77" s="313"/>
      <c r="N77" s="313"/>
      <c r="O77" s="89"/>
    </row>
    <row r="78" spans="1:15" ht="14.25" customHeight="1" thickBot="1" x14ac:dyDescent="0.2">
      <c r="A78" s="385" t="s">
        <v>253</v>
      </c>
      <c r="B78" s="385"/>
      <c r="C78" s="385"/>
      <c r="D78" s="385"/>
      <c r="E78" s="385"/>
      <c r="F78" s="385"/>
      <c r="G78" s="385"/>
      <c r="H78" s="385"/>
      <c r="I78" s="385"/>
      <c r="J78" s="385"/>
      <c r="K78" s="385"/>
      <c r="L78" s="385"/>
      <c r="M78" s="385"/>
      <c r="N78" s="385"/>
      <c r="O78" s="89"/>
    </row>
    <row r="79" spans="1:15" ht="14.25" customHeight="1" x14ac:dyDescent="0.15">
      <c r="A79" s="112"/>
      <c r="B79" s="113"/>
      <c r="C79" s="379" t="s">
        <v>407</v>
      </c>
      <c r="D79" s="114"/>
      <c r="E79" s="114"/>
      <c r="F79" s="103" t="s">
        <v>254</v>
      </c>
      <c r="G79" s="104"/>
      <c r="H79" s="104"/>
      <c r="I79" s="104"/>
      <c r="J79" s="104"/>
      <c r="K79" s="104"/>
      <c r="L79" s="115" t="s">
        <v>255</v>
      </c>
      <c r="M79" s="116"/>
      <c r="N79" s="116"/>
      <c r="O79" s="117"/>
    </row>
    <row r="80" spans="1:15" ht="14.25" customHeight="1" x14ac:dyDescent="0.15">
      <c r="A80" s="106" t="s">
        <v>192</v>
      </c>
      <c r="B80" s="100"/>
      <c r="C80" s="380"/>
      <c r="D80" s="195" t="s">
        <v>256</v>
      </c>
      <c r="E80" s="195" t="s">
        <v>257</v>
      </c>
      <c r="F80" s="186"/>
      <c r="G80" s="186"/>
      <c r="H80" s="186"/>
      <c r="I80" s="381" t="s">
        <v>408</v>
      </c>
      <c r="J80" s="381" t="s">
        <v>409</v>
      </c>
      <c r="K80" s="323" t="s">
        <v>115</v>
      </c>
      <c r="L80" s="118"/>
      <c r="M80" s="384" t="s">
        <v>447</v>
      </c>
      <c r="N80" s="119" t="s">
        <v>117</v>
      </c>
      <c r="O80" s="117"/>
    </row>
    <row r="81" spans="1:15" ht="14.25" customHeight="1" x14ac:dyDescent="0.15">
      <c r="A81" s="106"/>
      <c r="B81" s="100"/>
      <c r="C81" s="380"/>
      <c r="D81" s="195"/>
      <c r="E81" s="195"/>
      <c r="F81" s="195" t="s">
        <v>258</v>
      </c>
      <c r="G81" s="195" t="s">
        <v>259</v>
      </c>
      <c r="H81" s="195" t="s">
        <v>260</v>
      </c>
      <c r="I81" s="382"/>
      <c r="J81" s="382"/>
      <c r="K81" s="324" t="s">
        <v>116</v>
      </c>
      <c r="L81" s="120" t="s">
        <v>258</v>
      </c>
      <c r="M81" s="382"/>
      <c r="N81" s="121" t="s">
        <v>118</v>
      </c>
      <c r="O81" s="117"/>
    </row>
    <row r="82" spans="1:15" x14ac:dyDescent="0.15">
      <c r="A82" s="117"/>
      <c r="B82" s="89"/>
      <c r="C82" s="325" t="s">
        <v>261</v>
      </c>
      <c r="D82" s="122" t="s">
        <v>262</v>
      </c>
      <c r="E82" s="195" t="s">
        <v>263</v>
      </c>
      <c r="F82" s="195" t="s">
        <v>264</v>
      </c>
      <c r="G82" s="195" t="s">
        <v>265</v>
      </c>
      <c r="H82" s="195"/>
      <c r="I82" s="383"/>
      <c r="J82" s="383"/>
      <c r="K82" s="195" t="s">
        <v>266</v>
      </c>
      <c r="L82" s="120" t="s">
        <v>267</v>
      </c>
      <c r="M82" s="383"/>
      <c r="N82" s="123"/>
      <c r="O82" s="117"/>
    </row>
    <row r="83" spans="1:15" x14ac:dyDescent="0.15">
      <c r="A83" s="111" t="s">
        <v>15</v>
      </c>
      <c r="B83" s="186" t="s">
        <v>13</v>
      </c>
      <c r="C83" s="176">
        <v>147812</v>
      </c>
      <c r="D83" s="176">
        <f t="shared" ref="D83:D94" si="9">SUM(F83+L83)</f>
        <v>112447.5</v>
      </c>
      <c r="E83" s="306">
        <f>D83/C83*100</f>
        <v>76.074675939707191</v>
      </c>
      <c r="F83" s="314">
        <f t="shared" ref="F83:F94" si="10">SUM(G83:J83)</f>
        <v>43970.31</v>
      </c>
      <c r="G83" s="314">
        <v>20000.5</v>
      </c>
      <c r="H83" s="314">
        <v>22097.34</v>
      </c>
      <c r="I83" s="314">
        <v>1608.35</v>
      </c>
      <c r="J83" s="314">
        <v>264.12</v>
      </c>
      <c r="K83" s="306">
        <f t="shared" ref="K83:K93" si="11">G83/F83*100</f>
        <v>45.486374783348133</v>
      </c>
      <c r="L83" s="314">
        <v>68477.19</v>
      </c>
      <c r="M83" s="314">
        <v>68220.81</v>
      </c>
      <c r="N83" s="314">
        <v>256.38</v>
      </c>
      <c r="O83" s="117"/>
    </row>
    <row r="84" spans="1:15" ht="14.25" customHeight="1" x14ac:dyDescent="0.15">
      <c r="A84" s="240"/>
      <c r="B84" s="186" t="s">
        <v>14</v>
      </c>
      <c r="C84" s="292"/>
      <c r="D84" s="176">
        <f t="shared" si="9"/>
        <v>23359.086000000003</v>
      </c>
      <c r="E84" s="311">
        <v>0</v>
      </c>
      <c r="F84" s="314">
        <f t="shared" si="10"/>
        <v>9323.91</v>
      </c>
      <c r="G84" s="314">
        <v>6068.82</v>
      </c>
      <c r="H84" s="314">
        <v>3255.09</v>
      </c>
      <c r="I84" s="314">
        <v>0</v>
      </c>
      <c r="J84" s="314">
        <v>0</v>
      </c>
      <c r="K84" s="307">
        <v>0</v>
      </c>
      <c r="L84" s="314">
        <v>14035.176000000001</v>
      </c>
      <c r="M84" s="314">
        <v>13991.819000000001</v>
      </c>
      <c r="N84" s="314">
        <v>43.356999999999999</v>
      </c>
      <c r="O84" s="117"/>
    </row>
    <row r="85" spans="1:15" x14ac:dyDescent="0.15">
      <c r="A85" s="111" t="s">
        <v>43</v>
      </c>
      <c r="B85" s="186" t="s">
        <v>13</v>
      </c>
      <c r="C85" s="176">
        <v>82462</v>
      </c>
      <c r="D85" s="176">
        <f t="shared" si="9"/>
        <v>57424.659999999989</v>
      </c>
      <c r="E85" s="306">
        <f>D85/C85*100</f>
        <v>69.637724042589298</v>
      </c>
      <c r="F85" s="314">
        <f t="shared" si="10"/>
        <v>26384.399999999994</v>
      </c>
      <c r="G85" s="314">
        <v>10704.48</v>
      </c>
      <c r="H85" s="314">
        <v>14444.22</v>
      </c>
      <c r="I85" s="314">
        <v>972.78</v>
      </c>
      <c r="J85" s="314">
        <v>262.92</v>
      </c>
      <c r="K85" s="306">
        <f t="shared" si="11"/>
        <v>40.571246645745219</v>
      </c>
      <c r="L85" s="314">
        <v>31040.26</v>
      </c>
      <c r="M85" s="314">
        <v>30826.39</v>
      </c>
      <c r="N85" s="314">
        <v>213.86999999999998</v>
      </c>
      <c r="O85" s="117"/>
    </row>
    <row r="86" spans="1:15" ht="14.25" customHeight="1" x14ac:dyDescent="0.15">
      <c r="A86" s="240"/>
      <c r="B86" s="186" t="s">
        <v>14</v>
      </c>
      <c r="C86" s="292"/>
      <c r="D86" s="176">
        <f t="shared" si="9"/>
        <v>11294.17</v>
      </c>
      <c r="E86" s="311">
        <v>0</v>
      </c>
      <c r="F86" s="314">
        <f t="shared" si="10"/>
        <v>5524.34</v>
      </c>
      <c r="G86" s="314">
        <v>3454.17</v>
      </c>
      <c r="H86" s="314">
        <v>2070.17</v>
      </c>
      <c r="I86" s="314">
        <v>0</v>
      </c>
      <c r="J86" s="314">
        <v>0</v>
      </c>
      <c r="K86" s="307">
        <v>0</v>
      </c>
      <c r="L86" s="314">
        <v>5769.83</v>
      </c>
      <c r="M86" s="314">
        <v>5727.9679999999998</v>
      </c>
      <c r="N86" s="314">
        <v>41.862000000000002</v>
      </c>
      <c r="O86" s="117"/>
    </row>
    <row r="87" spans="1:15" x14ac:dyDescent="0.15">
      <c r="A87" s="111" t="s">
        <v>44</v>
      </c>
      <c r="B87" s="186" t="s">
        <v>13</v>
      </c>
      <c r="C87" s="176">
        <v>21709</v>
      </c>
      <c r="D87" s="176">
        <f t="shared" si="9"/>
        <v>17060.670000000002</v>
      </c>
      <c r="E87" s="306">
        <f>D87/C87*100</f>
        <v>78.588004974895213</v>
      </c>
      <c r="F87" s="314">
        <f t="shared" si="10"/>
        <v>12592.54</v>
      </c>
      <c r="G87" s="314">
        <v>6435.29</v>
      </c>
      <c r="H87" s="314">
        <v>5704.11</v>
      </c>
      <c r="I87" s="314">
        <v>451.94</v>
      </c>
      <c r="J87" s="314">
        <v>1.2</v>
      </c>
      <c r="K87" s="306">
        <f t="shared" si="11"/>
        <v>51.103986963710256</v>
      </c>
      <c r="L87" s="314">
        <v>4468.13</v>
      </c>
      <c r="M87" s="314">
        <v>4468.13</v>
      </c>
      <c r="N87" s="314"/>
      <c r="O87" s="117"/>
    </row>
    <row r="88" spans="1:15" ht="14.25" customHeight="1" x14ac:dyDescent="0.15">
      <c r="A88" s="240"/>
      <c r="B88" s="186" t="s">
        <v>14</v>
      </c>
      <c r="C88" s="292"/>
      <c r="D88" s="176">
        <f t="shared" si="9"/>
        <v>3305.7179999999998</v>
      </c>
      <c r="E88" s="311">
        <v>0</v>
      </c>
      <c r="F88" s="314">
        <f t="shared" si="10"/>
        <v>2542.81</v>
      </c>
      <c r="G88" s="314">
        <v>1635.29</v>
      </c>
      <c r="H88" s="314">
        <v>907.52</v>
      </c>
      <c r="I88" s="314">
        <v>0</v>
      </c>
      <c r="J88" s="314">
        <v>0</v>
      </c>
      <c r="K88" s="307">
        <v>0</v>
      </c>
      <c r="L88" s="314">
        <v>762.90800000000002</v>
      </c>
      <c r="M88" s="314">
        <v>762.90800000000002</v>
      </c>
      <c r="N88" s="314"/>
      <c r="O88" s="117"/>
    </row>
    <row r="89" spans="1:15" x14ac:dyDescent="0.15">
      <c r="A89" s="111" t="s">
        <v>45</v>
      </c>
      <c r="B89" s="186" t="s">
        <v>13</v>
      </c>
      <c r="C89" s="176">
        <v>12527</v>
      </c>
      <c r="D89" s="176">
        <f t="shared" si="9"/>
        <v>10987.419999999998</v>
      </c>
      <c r="E89" s="306">
        <f>D89/C89*100</f>
        <v>87.709906601740229</v>
      </c>
      <c r="F89" s="314">
        <f t="shared" si="10"/>
        <v>1570.89</v>
      </c>
      <c r="G89" s="314">
        <v>712.63</v>
      </c>
      <c r="H89" s="314">
        <v>794.86</v>
      </c>
      <c r="I89" s="314">
        <v>63.4</v>
      </c>
      <c r="J89" s="314">
        <v>0</v>
      </c>
      <c r="K89" s="306">
        <f t="shared" si="11"/>
        <v>45.364729548217888</v>
      </c>
      <c r="L89" s="314">
        <v>9416.5299999999988</v>
      </c>
      <c r="M89" s="314">
        <v>9374.0199999999986</v>
      </c>
      <c r="N89" s="314">
        <v>42.510000000000005</v>
      </c>
      <c r="O89" s="117"/>
    </row>
    <row r="90" spans="1:15" ht="14.25" customHeight="1" x14ac:dyDescent="0.15">
      <c r="A90" s="240"/>
      <c r="B90" s="186" t="s">
        <v>14</v>
      </c>
      <c r="C90" s="292"/>
      <c r="D90" s="176">
        <f t="shared" si="9"/>
        <v>2373.241</v>
      </c>
      <c r="E90" s="311">
        <v>0</v>
      </c>
      <c r="F90" s="314">
        <f t="shared" si="10"/>
        <v>342.8</v>
      </c>
      <c r="G90" s="314">
        <v>234</v>
      </c>
      <c r="H90" s="314">
        <v>108.8</v>
      </c>
      <c r="I90" s="314">
        <v>0</v>
      </c>
      <c r="J90" s="314">
        <v>0</v>
      </c>
      <c r="K90" s="307">
        <v>0</v>
      </c>
      <c r="L90" s="314">
        <v>2030.4409999999998</v>
      </c>
      <c r="M90" s="314">
        <v>2028.9459999999999</v>
      </c>
      <c r="N90" s="314">
        <v>1.4950000000000001</v>
      </c>
      <c r="O90" s="117"/>
    </row>
    <row r="91" spans="1:15" x14ac:dyDescent="0.15">
      <c r="A91" s="111" t="s">
        <v>46</v>
      </c>
      <c r="B91" s="186" t="s">
        <v>13</v>
      </c>
      <c r="C91" s="176">
        <v>8084</v>
      </c>
      <c r="D91" s="176">
        <f t="shared" si="9"/>
        <v>6258.08</v>
      </c>
      <c r="E91" s="306">
        <f>D91/C91*100</f>
        <v>77.413161801088563</v>
      </c>
      <c r="F91" s="314">
        <f t="shared" si="10"/>
        <v>1059.27</v>
      </c>
      <c r="G91" s="314">
        <v>591.85</v>
      </c>
      <c r="H91" s="314">
        <v>395.41</v>
      </c>
      <c r="I91" s="314">
        <v>72.010000000000005</v>
      </c>
      <c r="J91" s="314">
        <v>0</v>
      </c>
      <c r="K91" s="306">
        <f t="shared" si="11"/>
        <v>55.873384500646672</v>
      </c>
      <c r="L91" s="314">
        <v>5198.8100000000004</v>
      </c>
      <c r="M91" s="314">
        <v>5198.8100000000004</v>
      </c>
      <c r="N91" s="314"/>
      <c r="O91" s="117"/>
    </row>
    <row r="92" spans="1:15" ht="14.25" customHeight="1" x14ac:dyDescent="0.15">
      <c r="A92" s="240"/>
      <c r="B92" s="186" t="s">
        <v>14</v>
      </c>
      <c r="C92" s="292"/>
      <c r="D92" s="176">
        <f t="shared" si="9"/>
        <v>1555.191</v>
      </c>
      <c r="E92" s="311">
        <v>0</v>
      </c>
      <c r="F92" s="314">
        <f t="shared" si="10"/>
        <v>269.68</v>
      </c>
      <c r="G92" s="314">
        <v>211.16</v>
      </c>
      <c r="H92" s="314">
        <v>58.52</v>
      </c>
      <c r="I92" s="314">
        <v>0</v>
      </c>
      <c r="J92" s="314">
        <v>0</v>
      </c>
      <c r="K92" s="307">
        <v>0</v>
      </c>
      <c r="L92" s="314">
        <v>1285.511</v>
      </c>
      <c r="M92" s="314">
        <v>1285.511</v>
      </c>
      <c r="N92" s="314"/>
      <c r="O92" s="117"/>
    </row>
    <row r="93" spans="1:15" x14ac:dyDescent="0.15">
      <c r="A93" s="111" t="s">
        <v>481</v>
      </c>
      <c r="B93" s="186" t="s">
        <v>13</v>
      </c>
      <c r="C93" s="176">
        <v>23030</v>
      </c>
      <c r="D93" s="176">
        <f t="shared" si="9"/>
        <v>20716.669999999998</v>
      </c>
      <c r="E93" s="306">
        <f>D93/C93*100</f>
        <v>89.955145462440285</v>
      </c>
      <c r="F93" s="314">
        <f t="shared" si="10"/>
        <v>2363.2099999999996</v>
      </c>
      <c r="G93" s="314">
        <v>1556.25</v>
      </c>
      <c r="H93" s="314">
        <v>758.74</v>
      </c>
      <c r="I93" s="314">
        <v>48.22</v>
      </c>
      <c r="J93" s="314">
        <v>0</v>
      </c>
      <c r="K93" s="306">
        <f t="shared" si="11"/>
        <v>65.853225062520906</v>
      </c>
      <c r="L93" s="314">
        <v>18353.46</v>
      </c>
      <c r="M93" s="314">
        <v>18353.46</v>
      </c>
      <c r="N93" s="314"/>
      <c r="O93" s="117"/>
    </row>
    <row r="94" spans="1:15" ht="15" thickBot="1" x14ac:dyDescent="0.2">
      <c r="A94" s="239"/>
      <c r="B94" s="186" t="s">
        <v>14</v>
      </c>
      <c r="C94" s="176"/>
      <c r="D94" s="176">
        <f t="shared" si="9"/>
        <v>4830.7559999999994</v>
      </c>
      <c r="E94" s="311">
        <v>0</v>
      </c>
      <c r="F94" s="314">
        <f t="shared" si="10"/>
        <v>644.27</v>
      </c>
      <c r="G94" s="176">
        <v>534.20000000000005</v>
      </c>
      <c r="H94" s="176">
        <v>110.07</v>
      </c>
      <c r="I94" s="176">
        <v>0</v>
      </c>
      <c r="J94" s="176">
        <v>0</v>
      </c>
      <c r="K94" s="307">
        <v>0</v>
      </c>
      <c r="L94" s="314">
        <v>4186.4859999999999</v>
      </c>
      <c r="M94" s="314">
        <v>4186.4859999999999</v>
      </c>
      <c r="N94" s="314"/>
      <c r="O94" s="117"/>
    </row>
    <row r="95" spans="1:15" x14ac:dyDescent="0.15">
      <c r="A95" s="124" t="str">
        <f>+$A$27</f>
        <v>　　資料　　総土地面積：国土地理院（R2.1.1）</v>
      </c>
      <c r="B95" s="113"/>
      <c r="C95" s="315"/>
      <c r="D95" s="315"/>
      <c r="E95" s="308"/>
      <c r="F95" s="315"/>
      <c r="G95" s="315"/>
      <c r="H95" s="315"/>
      <c r="I95" s="315"/>
      <c r="J95" s="315"/>
      <c r="K95" s="308"/>
      <c r="L95" s="316"/>
      <c r="M95" s="316"/>
      <c r="N95" s="316"/>
      <c r="O95" s="89"/>
    </row>
    <row r="96" spans="1:15" x14ac:dyDescent="0.15">
      <c r="A96" s="125" t="s">
        <v>47</v>
      </c>
      <c r="B96" s="89"/>
      <c r="C96" s="312"/>
      <c r="D96" s="313"/>
      <c r="E96" s="305"/>
      <c r="F96" s="313"/>
      <c r="G96" s="313"/>
      <c r="H96" s="313"/>
      <c r="I96" s="313"/>
      <c r="J96" s="313"/>
      <c r="K96" s="305"/>
      <c r="L96" s="313"/>
      <c r="M96" s="313"/>
      <c r="N96" s="313"/>
      <c r="O96" s="89"/>
    </row>
    <row r="97" spans="1:15" ht="17.25" x14ac:dyDescent="0.15">
      <c r="A97" s="88" t="s">
        <v>496</v>
      </c>
      <c r="B97" s="89"/>
      <c r="C97" s="312"/>
      <c r="D97" s="313"/>
      <c r="E97" s="305"/>
      <c r="F97" s="313"/>
      <c r="G97" s="313"/>
      <c r="H97" s="313"/>
      <c r="I97" s="313"/>
      <c r="J97" s="313"/>
      <c r="K97" s="305"/>
      <c r="L97" s="313"/>
      <c r="M97" s="313"/>
      <c r="N97" s="313"/>
      <c r="O97" s="89"/>
    </row>
    <row r="98" spans="1:15" ht="14.25" customHeight="1" thickBot="1" x14ac:dyDescent="0.2">
      <c r="A98" s="385" t="s">
        <v>253</v>
      </c>
      <c r="B98" s="385"/>
      <c r="C98" s="385"/>
      <c r="D98" s="385"/>
      <c r="E98" s="385"/>
      <c r="F98" s="385"/>
      <c r="G98" s="385"/>
      <c r="H98" s="385"/>
      <c r="I98" s="385"/>
      <c r="J98" s="385"/>
      <c r="K98" s="385"/>
      <c r="L98" s="385"/>
      <c r="M98" s="385"/>
      <c r="N98" s="385"/>
      <c r="O98" s="89"/>
    </row>
    <row r="99" spans="1:15" ht="14.25" customHeight="1" x14ac:dyDescent="0.15">
      <c r="A99" s="112"/>
      <c r="B99" s="113"/>
      <c r="C99" s="379" t="s">
        <v>407</v>
      </c>
      <c r="D99" s="114"/>
      <c r="E99" s="114"/>
      <c r="F99" s="103" t="s">
        <v>254</v>
      </c>
      <c r="G99" s="104"/>
      <c r="H99" s="104"/>
      <c r="I99" s="104"/>
      <c r="J99" s="104"/>
      <c r="K99" s="104"/>
      <c r="L99" s="115" t="s">
        <v>255</v>
      </c>
      <c r="M99" s="116"/>
      <c r="N99" s="116"/>
      <c r="O99" s="117"/>
    </row>
    <row r="100" spans="1:15" ht="14.25" customHeight="1" x14ac:dyDescent="0.15">
      <c r="A100" s="106" t="s">
        <v>192</v>
      </c>
      <c r="B100" s="100"/>
      <c r="C100" s="380"/>
      <c r="D100" s="195" t="s">
        <v>256</v>
      </c>
      <c r="E100" s="195" t="s">
        <v>257</v>
      </c>
      <c r="F100" s="186"/>
      <c r="G100" s="186"/>
      <c r="H100" s="186"/>
      <c r="I100" s="381" t="s">
        <v>408</v>
      </c>
      <c r="J100" s="381" t="s">
        <v>409</v>
      </c>
      <c r="K100" s="323" t="s">
        <v>115</v>
      </c>
      <c r="L100" s="118"/>
      <c r="M100" s="384" t="s">
        <v>447</v>
      </c>
      <c r="N100" s="119" t="s">
        <v>117</v>
      </c>
      <c r="O100" s="117"/>
    </row>
    <row r="101" spans="1:15" ht="14.25" customHeight="1" x14ac:dyDescent="0.15">
      <c r="A101" s="106"/>
      <c r="B101" s="100"/>
      <c r="C101" s="380"/>
      <c r="D101" s="195"/>
      <c r="E101" s="195"/>
      <c r="F101" s="195" t="s">
        <v>258</v>
      </c>
      <c r="G101" s="195" t="s">
        <v>259</v>
      </c>
      <c r="H101" s="195" t="s">
        <v>260</v>
      </c>
      <c r="I101" s="382"/>
      <c r="J101" s="382"/>
      <c r="K101" s="324" t="s">
        <v>116</v>
      </c>
      <c r="L101" s="120" t="s">
        <v>258</v>
      </c>
      <c r="M101" s="382"/>
      <c r="N101" s="121" t="s">
        <v>118</v>
      </c>
      <c r="O101" s="117"/>
    </row>
    <row r="102" spans="1:15" x14ac:dyDescent="0.15">
      <c r="A102" s="117"/>
      <c r="B102" s="89"/>
      <c r="C102" s="325" t="s">
        <v>261</v>
      </c>
      <c r="D102" s="122" t="s">
        <v>262</v>
      </c>
      <c r="E102" s="195" t="s">
        <v>263</v>
      </c>
      <c r="F102" s="195" t="s">
        <v>264</v>
      </c>
      <c r="G102" s="195" t="s">
        <v>265</v>
      </c>
      <c r="H102" s="195"/>
      <c r="I102" s="383"/>
      <c r="J102" s="383"/>
      <c r="K102" s="195" t="s">
        <v>266</v>
      </c>
      <c r="L102" s="120" t="s">
        <v>267</v>
      </c>
      <c r="M102" s="383"/>
      <c r="N102" s="123"/>
      <c r="O102" s="117"/>
    </row>
    <row r="103" spans="1:15" x14ac:dyDescent="0.15">
      <c r="A103" s="111" t="s">
        <v>15</v>
      </c>
      <c r="B103" s="186" t="s">
        <v>13</v>
      </c>
      <c r="C103" s="176">
        <v>335073</v>
      </c>
      <c r="D103" s="176">
        <f t="shared" ref="D103:D116" si="12">SUM(F103+L103)</f>
        <v>211787.72</v>
      </c>
      <c r="E103" s="306">
        <f>D103/C103*100</f>
        <v>63.206441581386741</v>
      </c>
      <c r="F103" s="314">
        <f t="shared" ref="F103:F116" si="13">SUM(G103:J103)</f>
        <v>53203.96</v>
      </c>
      <c r="G103" s="314">
        <v>28908.3</v>
      </c>
      <c r="H103" s="314">
        <v>23521.46</v>
      </c>
      <c r="I103" s="314">
        <v>773.55</v>
      </c>
      <c r="J103" s="314">
        <v>0.65</v>
      </c>
      <c r="K103" s="306">
        <f t="shared" ref="K103:K115" si="14">G103/F103*100</f>
        <v>54.334865299500258</v>
      </c>
      <c r="L103" s="314">
        <v>158583.76</v>
      </c>
      <c r="M103" s="314">
        <v>158361.02000000002</v>
      </c>
      <c r="N103" s="314">
        <v>222.74</v>
      </c>
      <c r="O103" s="117"/>
    </row>
    <row r="104" spans="1:15" ht="14.25" customHeight="1" x14ac:dyDescent="0.15">
      <c r="A104" s="240"/>
      <c r="B104" s="186" t="s">
        <v>14</v>
      </c>
      <c r="C104" s="292"/>
      <c r="D104" s="176">
        <f t="shared" si="12"/>
        <v>37974.982999999993</v>
      </c>
      <c r="E104" s="311">
        <v>0</v>
      </c>
      <c r="F104" s="314">
        <f t="shared" si="13"/>
        <v>12370.689999999999</v>
      </c>
      <c r="G104" s="314">
        <v>8873.4699999999993</v>
      </c>
      <c r="H104" s="314">
        <v>3497.22</v>
      </c>
      <c r="I104" s="314">
        <v>0</v>
      </c>
      <c r="J104" s="314">
        <v>0</v>
      </c>
      <c r="K104" s="307">
        <v>0</v>
      </c>
      <c r="L104" s="314">
        <v>25604.292999999998</v>
      </c>
      <c r="M104" s="314">
        <v>25555.957999999999</v>
      </c>
      <c r="N104" s="314">
        <v>48.335000000000001</v>
      </c>
      <c r="O104" s="117"/>
    </row>
    <row r="105" spans="1:15" x14ac:dyDescent="0.15">
      <c r="A105" s="111" t="s">
        <v>495</v>
      </c>
      <c r="B105" s="186" t="s">
        <v>13</v>
      </c>
      <c r="C105" s="176">
        <v>155635</v>
      </c>
      <c r="D105" s="176">
        <f t="shared" si="12"/>
        <v>99409.020000000019</v>
      </c>
      <c r="E105" s="306">
        <f>D105/C105*100</f>
        <v>63.873177627140429</v>
      </c>
      <c r="F105" s="314">
        <f t="shared" si="13"/>
        <v>27327.52</v>
      </c>
      <c r="G105" s="314">
        <v>14612.98</v>
      </c>
      <c r="H105" s="314">
        <v>12169.37</v>
      </c>
      <c r="I105" s="314">
        <v>544.52</v>
      </c>
      <c r="J105" s="314">
        <v>0.65</v>
      </c>
      <c r="K105" s="306">
        <f t="shared" si="14"/>
        <v>53.473494850612127</v>
      </c>
      <c r="L105" s="314">
        <v>72081.500000000015</v>
      </c>
      <c r="M105" s="314">
        <v>71858.760000000009</v>
      </c>
      <c r="N105" s="314">
        <v>222.74</v>
      </c>
      <c r="O105" s="117"/>
    </row>
    <row r="106" spans="1:15" ht="14.25" customHeight="1" x14ac:dyDescent="0.15">
      <c r="A106" s="240" t="s">
        <v>475</v>
      </c>
      <c r="B106" s="186" t="s">
        <v>14</v>
      </c>
      <c r="C106" s="292"/>
      <c r="D106" s="176">
        <f t="shared" si="12"/>
        <v>17680.137999999999</v>
      </c>
      <c r="E106" s="311">
        <v>0</v>
      </c>
      <c r="F106" s="314">
        <f t="shared" si="13"/>
        <v>6571.3099999999995</v>
      </c>
      <c r="G106" s="314">
        <v>4794.12</v>
      </c>
      <c r="H106" s="314">
        <v>1777.19</v>
      </c>
      <c r="I106" s="314">
        <v>0</v>
      </c>
      <c r="J106" s="314">
        <v>0</v>
      </c>
      <c r="K106" s="307">
        <v>0</v>
      </c>
      <c r="L106" s="314">
        <v>11108.828</v>
      </c>
      <c r="M106" s="314">
        <v>11060.492999999999</v>
      </c>
      <c r="N106" s="314">
        <v>48.335000000000001</v>
      </c>
      <c r="O106" s="117"/>
    </row>
    <row r="107" spans="1:15" x14ac:dyDescent="0.15">
      <c r="A107" s="111" t="s">
        <v>48</v>
      </c>
      <c r="B107" s="186" t="s">
        <v>13</v>
      </c>
      <c r="C107" s="176">
        <v>52420</v>
      </c>
      <c r="D107" s="176">
        <f t="shared" si="12"/>
        <v>23509.18</v>
      </c>
      <c r="E107" s="306">
        <f>D107/C107*100</f>
        <v>44.847729874093858</v>
      </c>
      <c r="F107" s="314">
        <f t="shared" si="13"/>
        <v>8530.2800000000007</v>
      </c>
      <c r="G107" s="314">
        <v>3967.41</v>
      </c>
      <c r="H107" s="314">
        <v>4323.26</v>
      </c>
      <c r="I107" s="314">
        <v>239.61</v>
      </c>
      <c r="J107" s="314">
        <v>0</v>
      </c>
      <c r="K107" s="306">
        <f t="shared" si="14"/>
        <v>46.50972769944245</v>
      </c>
      <c r="L107" s="314">
        <v>14978.900000000001</v>
      </c>
      <c r="M107" s="314">
        <v>14978.900000000001</v>
      </c>
      <c r="N107" s="314"/>
      <c r="O107" s="117"/>
    </row>
    <row r="108" spans="1:15" ht="14.25" customHeight="1" x14ac:dyDescent="0.15">
      <c r="A108" s="240"/>
      <c r="B108" s="186" t="s">
        <v>14</v>
      </c>
      <c r="C108" s="292"/>
      <c r="D108" s="176">
        <f t="shared" si="12"/>
        <v>4221.8850000000002</v>
      </c>
      <c r="E108" s="311">
        <v>0</v>
      </c>
      <c r="F108" s="314">
        <f t="shared" si="13"/>
        <v>1968.79</v>
      </c>
      <c r="G108" s="314">
        <v>1292.52</v>
      </c>
      <c r="H108" s="314">
        <v>676.27</v>
      </c>
      <c r="I108" s="314">
        <v>0</v>
      </c>
      <c r="J108" s="314">
        <v>0</v>
      </c>
      <c r="K108" s="307">
        <v>0</v>
      </c>
      <c r="L108" s="314">
        <v>2253.0949999999998</v>
      </c>
      <c r="M108" s="314">
        <v>2253.0949999999998</v>
      </c>
      <c r="N108" s="314"/>
      <c r="O108" s="117"/>
    </row>
    <row r="109" spans="1:15" x14ac:dyDescent="0.15">
      <c r="A109" s="111" t="s">
        <v>49</v>
      </c>
      <c r="B109" s="186" t="s">
        <v>13</v>
      </c>
      <c r="C109" s="176">
        <v>21705</v>
      </c>
      <c r="D109" s="176">
        <f t="shared" si="12"/>
        <v>14486.74</v>
      </c>
      <c r="E109" s="306">
        <f>D109/C109*100</f>
        <v>66.743791753052292</v>
      </c>
      <c r="F109" s="314">
        <f t="shared" si="13"/>
        <v>5667.82</v>
      </c>
      <c r="G109" s="314">
        <v>2714.77</v>
      </c>
      <c r="H109" s="314">
        <v>2841.52</v>
      </c>
      <c r="I109" s="314">
        <v>111.53</v>
      </c>
      <c r="J109" s="314">
        <v>0</v>
      </c>
      <c r="K109" s="306">
        <f t="shared" si="14"/>
        <v>47.897957239291301</v>
      </c>
      <c r="L109" s="314">
        <v>8818.92</v>
      </c>
      <c r="M109" s="314">
        <v>8818.92</v>
      </c>
      <c r="N109" s="314"/>
      <c r="O109" s="117"/>
    </row>
    <row r="110" spans="1:15" ht="14.25" customHeight="1" x14ac:dyDescent="0.15">
      <c r="A110" s="240"/>
      <c r="B110" s="186" t="s">
        <v>14</v>
      </c>
      <c r="C110" s="292"/>
      <c r="D110" s="176">
        <f t="shared" si="12"/>
        <v>2531.4049999999997</v>
      </c>
      <c r="E110" s="311">
        <v>0</v>
      </c>
      <c r="F110" s="314">
        <f t="shared" si="13"/>
        <v>1258.3899999999999</v>
      </c>
      <c r="G110" s="314">
        <v>862.64</v>
      </c>
      <c r="H110" s="314">
        <v>395.75</v>
      </c>
      <c r="I110" s="314">
        <v>0</v>
      </c>
      <c r="J110" s="314">
        <v>0</v>
      </c>
      <c r="K110" s="307">
        <v>0</v>
      </c>
      <c r="L110" s="314">
        <v>1273.0150000000001</v>
      </c>
      <c r="M110" s="314">
        <v>1273.0150000000001</v>
      </c>
      <c r="N110" s="314"/>
      <c r="O110" s="117"/>
    </row>
    <row r="111" spans="1:15" x14ac:dyDescent="0.15">
      <c r="A111" s="111" t="s">
        <v>483</v>
      </c>
      <c r="B111" s="186" t="s">
        <v>13</v>
      </c>
      <c r="C111" s="176">
        <v>34601</v>
      </c>
      <c r="D111" s="176">
        <f t="shared" si="12"/>
        <v>25908.87000000001</v>
      </c>
      <c r="E111" s="306">
        <f>D111/C111*100</f>
        <v>74.878963035750445</v>
      </c>
      <c r="F111" s="314">
        <f t="shared" si="13"/>
        <v>5662.7199999999993</v>
      </c>
      <c r="G111" s="314">
        <v>3646.7</v>
      </c>
      <c r="H111" s="314">
        <v>1950.53</v>
      </c>
      <c r="I111" s="314">
        <v>64.84</v>
      </c>
      <c r="J111" s="314">
        <v>0.65</v>
      </c>
      <c r="K111" s="306">
        <f t="shared" si="14"/>
        <v>64.39838099005425</v>
      </c>
      <c r="L111" s="314">
        <v>20246.150000000009</v>
      </c>
      <c r="M111" s="314">
        <v>20158.21000000001</v>
      </c>
      <c r="N111" s="314">
        <v>87.94</v>
      </c>
      <c r="O111" s="117"/>
    </row>
    <row r="112" spans="1:15" ht="14.25" customHeight="1" x14ac:dyDescent="0.15">
      <c r="A112" s="240"/>
      <c r="B112" s="186" t="s">
        <v>14</v>
      </c>
      <c r="C112" s="292"/>
      <c r="D112" s="176">
        <f t="shared" si="12"/>
        <v>4600.509</v>
      </c>
      <c r="E112" s="311">
        <v>0</v>
      </c>
      <c r="F112" s="314">
        <f t="shared" si="13"/>
        <v>1441.99</v>
      </c>
      <c r="G112" s="314">
        <v>1173.27</v>
      </c>
      <c r="H112" s="314">
        <v>268.72000000000003</v>
      </c>
      <c r="I112" s="314">
        <v>0</v>
      </c>
      <c r="J112" s="314">
        <v>0</v>
      </c>
      <c r="K112" s="307">
        <v>0</v>
      </c>
      <c r="L112" s="314">
        <v>3158.5189999999998</v>
      </c>
      <c r="M112" s="314">
        <v>3144.3229999999999</v>
      </c>
      <c r="N112" s="314">
        <v>14.196</v>
      </c>
      <c r="O112" s="117"/>
    </row>
    <row r="113" spans="1:15" x14ac:dyDescent="0.15">
      <c r="A113" s="111" t="s">
        <v>51</v>
      </c>
      <c r="B113" s="186" t="s">
        <v>13</v>
      </c>
      <c r="C113" s="176">
        <v>24602</v>
      </c>
      <c r="D113" s="176">
        <f t="shared" si="12"/>
        <v>22620.130000000005</v>
      </c>
      <c r="E113" s="306">
        <f>D113/C113*100</f>
        <v>91.944272823347717</v>
      </c>
      <c r="F113" s="314">
        <f t="shared" si="13"/>
        <v>2256.42</v>
      </c>
      <c r="G113" s="314">
        <v>784.1</v>
      </c>
      <c r="H113" s="314">
        <v>1448.78</v>
      </c>
      <c r="I113" s="314">
        <v>23.54</v>
      </c>
      <c r="J113" s="314">
        <v>0</v>
      </c>
      <c r="K113" s="306">
        <f t="shared" si="14"/>
        <v>34.749736307956852</v>
      </c>
      <c r="L113" s="314">
        <v>20363.710000000003</v>
      </c>
      <c r="M113" s="314">
        <v>20363.710000000003</v>
      </c>
      <c r="N113" s="314"/>
      <c r="O113" s="117"/>
    </row>
    <row r="114" spans="1:15" ht="14.25" customHeight="1" x14ac:dyDescent="0.15">
      <c r="A114" s="240"/>
      <c r="B114" s="186" t="s">
        <v>14</v>
      </c>
      <c r="C114" s="292"/>
      <c r="D114" s="176">
        <f t="shared" si="12"/>
        <v>3415.4659999999999</v>
      </c>
      <c r="E114" s="311">
        <v>0</v>
      </c>
      <c r="F114" s="314">
        <f t="shared" si="13"/>
        <v>458.19000000000005</v>
      </c>
      <c r="G114" s="314">
        <v>259.60000000000002</v>
      </c>
      <c r="H114" s="314">
        <v>198.59</v>
      </c>
      <c r="I114" s="314">
        <v>0</v>
      </c>
      <c r="J114" s="314">
        <v>0</v>
      </c>
      <c r="K114" s="307">
        <v>0</v>
      </c>
      <c r="L114" s="314">
        <v>2957.2759999999998</v>
      </c>
      <c r="M114" s="314">
        <v>2957.2759999999998</v>
      </c>
      <c r="N114" s="314"/>
      <c r="O114" s="117"/>
    </row>
    <row r="115" spans="1:15" x14ac:dyDescent="0.15">
      <c r="A115" s="111" t="s">
        <v>50</v>
      </c>
      <c r="B115" s="186" t="s">
        <v>13</v>
      </c>
      <c r="C115" s="176">
        <v>16343</v>
      </c>
      <c r="D115" s="176">
        <f t="shared" si="12"/>
        <v>12884.100000000002</v>
      </c>
      <c r="E115" s="306">
        <f>D115/C115*100</f>
        <v>78.835587101511365</v>
      </c>
      <c r="F115" s="314">
        <f t="shared" si="13"/>
        <v>5210.28</v>
      </c>
      <c r="G115" s="314">
        <v>3500</v>
      </c>
      <c r="H115" s="314">
        <v>1605.28</v>
      </c>
      <c r="I115" s="314">
        <v>105</v>
      </c>
      <c r="J115" s="314">
        <v>0</v>
      </c>
      <c r="K115" s="306">
        <f t="shared" si="14"/>
        <v>67.174892712099933</v>
      </c>
      <c r="L115" s="314">
        <v>7673.8200000000015</v>
      </c>
      <c r="M115" s="314">
        <v>7539.0200000000013</v>
      </c>
      <c r="N115" s="314">
        <v>134.80000000000001</v>
      </c>
      <c r="O115" s="117"/>
    </row>
    <row r="116" spans="1:15" ht="15" thickBot="1" x14ac:dyDescent="0.2">
      <c r="A116" s="239"/>
      <c r="B116" s="186" t="s">
        <v>14</v>
      </c>
      <c r="C116" s="176"/>
      <c r="D116" s="176">
        <f t="shared" si="12"/>
        <v>2910.8630000000003</v>
      </c>
      <c r="E116" s="311">
        <v>0</v>
      </c>
      <c r="F116" s="314">
        <f t="shared" si="13"/>
        <v>1443.94</v>
      </c>
      <c r="G116" s="176">
        <v>1206.08</v>
      </c>
      <c r="H116" s="176">
        <v>237.86</v>
      </c>
      <c r="I116" s="176">
        <v>0</v>
      </c>
      <c r="J116" s="176">
        <v>0</v>
      </c>
      <c r="K116" s="307">
        <v>0</v>
      </c>
      <c r="L116" s="314">
        <v>1466.923</v>
      </c>
      <c r="M116" s="314">
        <v>1432.7840000000001</v>
      </c>
      <c r="N116" s="314">
        <v>34.139000000000003</v>
      </c>
      <c r="O116" s="117"/>
    </row>
    <row r="117" spans="1:15" x14ac:dyDescent="0.15">
      <c r="A117" s="124" t="str">
        <f>+$A$27</f>
        <v>　　資料　　総土地面積：国土地理院（R2.1.1）</v>
      </c>
      <c r="B117" s="113"/>
      <c r="C117" s="315"/>
      <c r="D117" s="315"/>
      <c r="E117" s="308"/>
      <c r="F117" s="315"/>
      <c r="G117" s="315"/>
      <c r="H117" s="315"/>
      <c r="I117" s="315"/>
      <c r="J117" s="315"/>
      <c r="K117" s="308"/>
      <c r="L117" s="316"/>
      <c r="M117" s="316"/>
      <c r="N117" s="316"/>
      <c r="O117" s="89"/>
    </row>
    <row r="118" spans="1:15" x14ac:dyDescent="0.15">
      <c r="A118" s="125" t="s">
        <v>47</v>
      </c>
      <c r="B118" s="304"/>
      <c r="C118" s="317"/>
      <c r="D118" s="317"/>
      <c r="E118" s="309"/>
      <c r="F118" s="317"/>
      <c r="G118" s="317"/>
      <c r="H118" s="317"/>
      <c r="I118" s="317"/>
      <c r="J118" s="317"/>
      <c r="K118" s="309"/>
      <c r="L118" s="318"/>
      <c r="M118" s="318"/>
      <c r="N118" s="318"/>
      <c r="O118" s="89"/>
    </row>
    <row r="119" spans="1:15" x14ac:dyDescent="0.15">
      <c r="A119" s="125" t="s">
        <v>580</v>
      </c>
      <c r="B119" s="89"/>
      <c r="C119" s="312"/>
      <c r="D119" s="313"/>
      <c r="E119" s="305"/>
      <c r="F119" s="313"/>
      <c r="G119" s="313"/>
      <c r="H119" s="313"/>
      <c r="I119" s="313"/>
      <c r="J119" s="313"/>
      <c r="K119" s="305"/>
      <c r="L119" s="313"/>
      <c r="M119" s="313"/>
      <c r="N119" s="313"/>
      <c r="O119" s="89"/>
    </row>
    <row r="120" spans="1:15" ht="17.25" x14ac:dyDescent="0.15">
      <c r="A120" s="88" t="s">
        <v>494</v>
      </c>
      <c r="B120" s="89"/>
      <c r="C120" s="312"/>
      <c r="D120" s="313"/>
      <c r="E120" s="305"/>
      <c r="F120" s="313"/>
      <c r="G120" s="313"/>
      <c r="H120" s="313"/>
      <c r="I120" s="313"/>
      <c r="J120" s="313"/>
      <c r="K120" s="305"/>
      <c r="L120" s="313"/>
      <c r="M120" s="313"/>
      <c r="N120" s="313"/>
      <c r="O120" s="89"/>
    </row>
    <row r="121" spans="1:15" ht="14.25" customHeight="1" thickBot="1" x14ac:dyDescent="0.2">
      <c r="A121" s="385" t="s">
        <v>253</v>
      </c>
      <c r="B121" s="385"/>
      <c r="C121" s="385"/>
      <c r="D121" s="385"/>
      <c r="E121" s="385"/>
      <c r="F121" s="385"/>
      <c r="G121" s="385"/>
      <c r="H121" s="385"/>
      <c r="I121" s="385"/>
      <c r="J121" s="385"/>
      <c r="K121" s="385"/>
      <c r="L121" s="385"/>
      <c r="M121" s="385"/>
      <c r="N121" s="385"/>
      <c r="O121" s="89"/>
    </row>
    <row r="122" spans="1:15" ht="14.25" customHeight="1" x14ac:dyDescent="0.15">
      <c r="A122" s="112"/>
      <c r="B122" s="113"/>
      <c r="C122" s="379" t="s">
        <v>407</v>
      </c>
      <c r="D122" s="114"/>
      <c r="E122" s="114"/>
      <c r="F122" s="103" t="s">
        <v>254</v>
      </c>
      <c r="G122" s="104"/>
      <c r="H122" s="104"/>
      <c r="I122" s="104"/>
      <c r="J122" s="104"/>
      <c r="K122" s="104"/>
      <c r="L122" s="115" t="s">
        <v>255</v>
      </c>
      <c r="M122" s="116"/>
      <c r="N122" s="116"/>
      <c r="O122" s="117"/>
    </row>
    <row r="123" spans="1:15" ht="14.25" customHeight="1" x14ac:dyDescent="0.15">
      <c r="A123" s="106" t="s">
        <v>192</v>
      </c>
      <c r="B123" s="100"/>
      <c r="C123" s="380"/>
      <c r="D123" s="195" t="s">
        <v>256</v>
      </c>
      <c r="E123" s="195" t="s">
        <v>257</v>
      </c>
      <c r="F123" s="186"/>
      <c r="G123" s="186"/>
      <c r="H123" s="186"/>
      <c r="I123" s="381" t="s">
        <v>408</v>
      </c>
      <c r="J123" s="381" t="s">
        <v>409</v>
      </c>
      <c r="K123" s="323" t="s">
        <v>115</v>
      </c>
      <c r="L123" s="118"/>
      <c r="M123" s="384" t="s">
        <v>447</v>
      </c>
      <c r="N123" s="119" t="s">
        <v>117</v>
      </c>
      <c r="O123" s="117"/>
    </row>
    <row r="124" spans="1:15" ht="14.25" customHeight="1" x14ac:dyDescent="0.15">
      <c r="A124" s="106"/>
      <c r="B124" s="100"/>
      <c r="C124" s="380"/>
      <c r="D124" s="195"/>
      <c r="E124" s="195"/>
      <c r="F124" s="195" t="s">
        <v>258</v>
      </c>
      <c r="G124" s="195" t="s">
        <v>259</v>
      </c>
      <c r="H124" s="195" t="s">
        <v>260</v>
      </c>
      <c r="I124" s="382"/>
      <c r="J124" s="382"/>
      <c r="K124" s="324" t="s">
        <v>116</v>
      </c>
      <c r="L124" s="120" t="s">
        <v>258</v>
      </c>
      <c r="M124" s="382"/>
      <c r="N124" s="121" t="s">
        <v>118</v>
      </c>
      <c r="O124" s="117"/>
    </row>
    <row r="125" spans="1:15" x14ac:dyDescent="0.15">
      <c r="A125" s="117"/>
      <c r="B125" s="89"/>
      <c r="C125" s="325" t="s">
        <v>261</v>
      </c>
      <c r="D125" s="122" t="s">
        <v>262</v>
      </c>
      <c r="E125" s="195" t="s">
        <v>263</v>
      </c>
      <c r="F125" s="195" t="s">
        <v>264</v>
      </c>
      <c r="G125" s="195" t="s">
        <v>265</v>
      </c>
      <c r="H125" s="195"/>
      <c r="I125" s="383"/>
      <c r="J125" s="383"/>
      <c r="K125" s="195" t="s">
        <v>266</v>
      </c>
      <c r="L125" s="120" t="s">
        <v>267</v>
      </c>
      <c r="M125" s="383"/>
      <c r="N125" s="123"/>
      <c r="O125" s="117"/>
    </row>
    <row r="126" spans="1:15" x14ac:dyDescent="0.15">
      <c r="A126" s="111" t="s">
        <v>485</v>
      </c>
      <c r="B126" s="186" t="s">
        <v>13</v>
      </c>
      <c r="C126" s="176">
        <v>179438</v>
      </c>
      <c r="D126" s="176">
        <f t="shared" ref="D126:D139" si="15">SUM(F126+L126)</f>
        <v>112378.70000000001</v>
      </c>
      <c r="E126" s="306">
        <f>D126/C126*100</f>
        <v>62.628150113131007</v>
      </c>
      <c r="F126" s="314">
        <f t="shared" ref="F126:F139" si="16">SUM(G126:J126)</f>
        <v>25876.44</v>
      </c>
      <c r="G126" s="314">
        <v>14295.32</v>
      </c>
      <c r="H126" s="314">
        <v>11352.09</v>
      </c>
      <c r="I126" s="314">
        <v>229.03</v>
      </c>
      <c r="J126" s="314">
        <v>0</v>
      </c>
      <c r="K126" s="306">
        <f t="shared" ref="K126:K138" si="17">G126/F126*100</f>
        <v>55.244539047875207</v>
      </c>
      <c r="L126" s="314">
        <v>86502.260000000009</v>
      </c>
      <c r="M126" s="314">
        <v>86502.260000000009</v>
      </c>
      <c r="N126" s="314">
        <v>0</v>
      </c>
      <c r="O126" s="117"/>
    </row>
    <row r="127" spans="1:15" ht="14.25" customHeight="1" x14ac:dyDescent="0.15">
      <c r="A127" s="240" t="s">
        <v>475</v>
      </c>
      <c r="B127" s="186" t="s">
        <v>14</v>
      </c>
      <c r="C127" s="292"/>
      <c r="D127" s="176">
        <f t="shared" si="15"/>
        <v>20294.845000000001</v>
      </c>
      <c r="E127" s="311">
        <v>0</v>
      </c>
      <c r="F127" s="314">
        <f t="shared" si="16"/>
        <v>5799.38</v>
      </c>
      <c r="G127" s="314">
        <v>4079.36</v>
      </c>
      <c r="H127" s="314">
        <v>1720.02</v>
      </c>
      <c r="I127" s="314">
        <v>0</v>
      </c>
      <c r="J127" s="314">
        <v>0</v>
      </c>
      <c r="K127" s="307">
        <v>0</v>
      </c>
      <c r="L127" s="314">
        <v>14495.465</v>
      </c>
      <c r="M127" s="314">
        <v>14495.465</v>
      </c>
      <c r="N127" s="314">
        <v>0</v>
      </c>
      <c r="O127" s="117"/>
    </row>
    <row r="128" spans="1:15" x14ac:dyDescent="0.15">
      <c r="A128" s="111" t="s">
        <v>178</v>
      </c>
      <c r="B128" s="186" t="s">
        <v>13</v>
      </c>
      <c r="C128" s="176">
        <v>40420</v>
      </c>
      <c r="D128" s="176">
        <f t="shared" si="15"/>
        <v>21787.43</v>
      </c>
      <c r="E128" s="306">
        <f>D128/C128*100</f>
        <v>53.902597723899056</v>
      </c>
      <c r="F128" s="314">
        <f t="shared" si="16"/>
        <v>6009.53</v>
      </c>
      <c r="G128" s="314">
        <v>2550.9</v>
      </c>
      <c r="H128" s="314">
        <v>3414.08</v>
      </c>
      <c r="I128" s="314">
        <v>44.55</v>
      </c>
      <c r="J128" s="314">
        <v>0</v>
      </c>
      <c r="K128" s="306">
        <f t="shared" si="17"/>
        <v>42.447579095203785</v>
      </c>
      <c r="L128" s="314">
        <v>15777.9</v>
      </c>
      <c r="M128" s="314">
        <v>15777.9</v>
      </c>
      <c r="N128" s="314">
        <v>0</v>
      </c>
      <c r="O128" s="117"/>
    </row>
    <row r="129" spans="1:15" ht="14.25" customHeight="1" x14ac:dyDescent="0.15">
      <c r="A129" s="240"/>
      <c r="B129" s="186" t="s">
        <v>14</v>
      </c>
      <c r="C129" s="292"/>
      <c r="D129" s="176">
        <f t="shared" si="15"/>
        <v>4479.1279999999997</v>
      </c>
      <c r="E129" s="311">
        <v>0</v>
      </c>
      <c r="F129" s="314">
        <f t="shared" si="16"/>
        <v>1247.7</v>
      </c>
      <c r="G129" s="314">
        <v>689</v>
      </c>
      <c r="H129" s="314">
        <v>558.70000000000005</v>
      </c>
      <c r="I129" s="314">
        <v>0</v>
      </c>
      <c r="J129" s="314">
        <v>0</v>
      </c>
      <c r="K129" s="307">
        <v>0</v>
      </c>
      <c r="L129" s="314">
        <v>3231.4279999999999</v>
      </c>
      <c r="M129" s="314">
        <v>3231.4279999999999</v>
      </c>
      <c r="N129" s="314"/>
      <c r="O129" s="117"/>
    </row>
    <row r="130" spans="1:15" x14ac:dyDescent="0.15">
      <c r="A130" s="111" t="s">
        <v>410</v>
      </c>
      <c r="B130" s="186" t="s">
        <v>13</v>
      </c>
      <c r="C130" s="176">
        <v>25355</v>
      </c>
      <c r="D130" s="176">
        <f t="shared" si="15"/>
        <v>3896.619999999999</v>
      </c>
      <c r="E130" s="306">
        <f>D130/C130*100</f>
        <v>15.368250838098991</v>
      </c>
      <c r="F130" s="314">
        <f t="shared" si="16"/>
        <v>2974.6099999999997</v>
      </c>
      <c r="G130" s="314">
        <v>2263.2199999999998</v>
      </c>
      <c r="H130" s="314">
        <v>641.75</v>
      </c>
      <c r="I130" s="314">
        <v>69.64</v>
      </c>
      <c r="J130" s="314">
        <v>0</v>
      </c>
      <c r="K130" s="306">
        <f t="shared" si="17"/>
        <v>76.084595963840641</v>
      </c>
      <c r="L130" s="314">
        <v>922.00999999999908</v>
      </c>
      <c r="M130" s="314">
        <v>922.00999999999908</v>
      </c>
      <c r="N130" s="314"/>
      <c r="O130" s="117"/>
    </row>
    <row r="131" spans="1:15" ht="14.25" customHeight="1" x14ac:dyDescent="0.15">
      <c r="A131" s="240"/>
      <c r="B131" s="186" t="s">
        <v>14</v>
      </c>
      <c r="C131" s="292"/>
      <c r="D131" s="176">
        <f t="shared" si="15"/>
        <v>690.61</v>
      </c>
      <c r="E131" s="311">
        <v>0</v>
      </c>
      <c r="F131" s="314">
        <f t="shared" si="16"/>
        <v>589.76</v>
      </c>
      <c r="G131" s="314">
        <v>500.88</v>
      </c>
      <c r="H131" s="314">
        <v>88.88</v>
      </c>
      <c r="I131" s="314">
        <v>0</v>
      </c>
      <c r="J131" s="314">
        <v>0</v>
      </c>
      <c r="K131" s="307">
        <v>0</v>
      </c>
      <c r="L131" s="314">
        <v>100.85</v>
      </c>
      <c r="M131" s="314">
        <v>100.85</v>
      </c>
      <c r="N131" s="314"/>
      <c r="O131" s="117"/>
    </row>
    <row r="132" spans="1:15" x14ac:dyDescent="0.15">
      <c r="A132" s="111" t="s">
        <v>486</v>
      </c>
      <c r="B132" s="186" t="s">
        <v>13</v>
      </c>
      <c r="C132" s="176">
        <v>34308</v>
      </c>
      <c r="D132" s="176">
        <f t="shared" si="15"/>
        <v>27055.66</v>
      </c>
      <c r="E132" s="306">
        <f>D132/C132*100</f>
        <v>78.861081963390461</v>
      </c>
      <c r="F132" s="314">
        <f t="shared" si="16"/>
        <v>7830.6399999999994</v>
      </c>
      <c r="G132" s="314">
        <v>4361</v>
      </c>
      <c r="H132" s="314">
        <v>3431.23</v>
      </c>
      <c r="I132" s="314">
        <v>38.409999999999997</v>
      </c>
      <c r="J132" s="314">
        <v>0</v>
      </c>
      <c r="K132" s="306">
        <f t="shared" si="17"/>
        <v>55.691488818283055</v>
      </c>
      <c r="L132" s="314">
        <v>19225.02</v>
      </c>
      <c r="M132" s="314">
        <v>19225.02</v>
      </c>
      <c r="N132" s="314"/>
      <c r="O132" s="117"/>
    </row>
    <row r="133" spans="1:15" ht="14.25" customHeight="1" x14ac:dyDescent="0.15">
      <c r="A133" s="240"/>
      <c r="B133" s="186" t="s">
        <v>14</v>
      </c>
      <c r="C133" s="292"/>
      <c r="D133" s="176">
        <f t="shared" si="15"/>
        <v>4973.5659999999998</v>
      </c>
      <c r="E133" s="311">
        <v>0</v>
      </c>
      <c r="F133" s="314">
        <f t="shared" si="16"/>
        <v>1831.8300000000002</v>
      </c>
      <c r="G133" s="314">
        <v>1326.92</v>
      </c>
      <c r="H133" s="314">
        <v>504.91</v>
      </c>
      <c r="I133" s="314">
        <v>0</v>
      </c>
      <c r="J133" s="314">
        <v>0</v>
      </c>
      <c r="K133" s="307">
        <v>0</v>
      </c>
      <c r="L133" s="314">
        <v>3141.7359999999999</v>
      </c>
      <c r="M133" s="314">
        <v>3141.7359999999999</v>
      </c>
      <c r="N133" s="314"/>
      <c r="O133" s="117"/>
    </row>
    <row r="134" spans="1:15" x14ac:dyDescent="0.15">
      <c r="A134" s="111" t="s">
        <v>179</v>
      </c>
      <c r="B134" s="186" t="s">
        <v>13</v>
      </c>
      <c r="C134" s="176">
        <v>48890</v>
      </c>
      <c r="D134" s="176">
        <f t="shared" si="15"/>
        <v>44265.7</v>
      </c>
      <c r="E134" s="306">
        <f>D134/C134*100</f>
        <v>90.541419513192878</v>
      </c>
      <c r="F134" s="314">
        <f t="shared" si="16"/>
        <v>7227.34</v>
      </c>
      <c r="G134" s="314">
        <v>4137.83</v>
      </c>
      <c r="H134" s="314">
        <v>3019.19</v>
      </c>
      <c r="I134" s="314">
        <v>70.319999999999993</v>
      </c>
      <c r="J134" s="314">
        <v>0</v>
      </c>
      <c r="K134" s="306">
        <f t="shared" si="17"/>
        <v>57.252460794704554</v>
      </c>
      <c r="L134" s="314">
        <v>37038.36</v>
      </c>
      <c r="M134" s="314">
        <v>37038.36</v>
      </c>
      <c r="N134" s="314"/>
      <c r="O134" s="117"/>
    </row>
    <row r="135" spans="1:15" ht="14.25" customHeight="1" x14ac:dyDescent="0.15">
      <c r="A135" s="240"/>
      <c r="B135" s="186" t="s">
        <v>14</v>
      </c>
      <c r="C135" s="292"/>
      <c r="D135" s="176">
        <f t="shared" si="15"/>
        <v>7001.4380000000001</v>
      </c>
      <c r="E135" s="311">
        <v>0</v>
      </c>
      <c r="F135" s="314">
        <f t="shared" si="16"/>
        <v>1696.48</v>
      </c>
      <c r="G135" s="314">
        <v>1257.07</v>
      </c>
      <c r="H135" s="314">
        <v>439.41</v>
      </c>
      <c r="I135" s="314">
        <v>0</v>
      </c>
      <c r="J135" s="314">
        <v>0</v>
      </c>
      <c r="K135" s="307">
        <v>0</v>
      </c>
      <c r="L135" s="314">
        <v>5304.9579999999996</v>
      </c>
      <c r="M135" s="314">
        <v>5304.9579999999996</v>
      </c>
      <c r="N135" s="314"/>
      <c r="O135" s="117"/>
    </row>
    <row r="136" spans="1:15" x14ac:dyDescent="0.15">
      <c r="A136" s="111" t="s">
        <v>191</v>
      </c>
      <c r="B136" s="186" t="s">
        <v>13</v>
      </c>
      <c r="C136" s="176">
        <v>4643</v>
      </c>
      <c r="D136" s="176">
        <f t="shared" si="15"/>
        <v>119.38000000000001</v>
      </c>
      <c r="E136" s="306">
        <f>D136/C136*100</f>
        <v>2.5711824251561493</v>
      </c>
      <c r="F136" s="314">
        <f t="shared" si="16"/>
        <v>119.38000000000001</v>
      </c>
      <c r="G136" s="314">
        <v>78.709999999999994</v>
      </c>
      <c r="H136" s="314">
        <v>40.380000000000003</v>
      </c>
      <c r="I136" s="314">
        <v>0.28999999999999998</v>
      </c>
      <c r="J136" s="314">
        <v>0</v>
      </c>
      <c r="K136" s="306">
        <f t="shared" si="17"/>
        <v>65.932316971016917</v>
      </c>
      <c r="L136" s="314">
        <v>0</v>
      </c>
      <c r="M136" s="314"/>
      <c r="N136" s="314"/>
      <c r="O136" s="117"/>
    </row>
    <row r="137" spans="1:15" ht="14.25" customHeight="1" x14ac:dyDescent="0.15">
      <c r="A137" s="240"/>
      <c r="B137" s="186" t="s">
        <v>14</v>
      </c>
      <c r="C137" s="292"/>
      <c r="D137" s="176">
        <f t="shared" si="15"/>
        <v>29.2</v>
      </c>
      <c r="E137" s="311">
        <v>0</v>
      </c>
      <c r="F137" s="314">
        <f t="shared" si="16"/>
        <v>29.2</v>
      </c>
      <c r="G137" s="314">
        <v>22.02</v>
      </c>
      <c r="H137" s="314">
        <v>7.18</v>
      </c>
      <c r="I137" s="314">
        <v>0</v>
      </c>
      <c r="J137" s="314">
        <v>0</v>
      </c>
      <c r="K137" s="307">
        <v>0</v>
      </c>
      <c r="L137" s="314">
        <v>0</v>
      </c>
      <c r="M137" s="314"/>
      <c r="N137" s="314"/>
      <c r="O137" s="117"/>
    </row>
    <row r="138" spans="1:15" x14ac:dyDescent="0.15">
      <c r="A138" s="111" t="s">
        <v>487</v>
      </c>
      <c r="B138" s="186" t="s">
        <v>13</v>
      </c>
      <c r="C138" s="176">
        <v>21634</v>
      </c>
      <c r="D138" s="176">
        <f t="shared" si="15"/>
        <v>15253.910000000003</v>
      </c>
      <c r="E138" s="306">
        <f>D138/C138*100</f>
        <v>70.508967366182873</v>
      </c>
      <c r="F138" s="314">
        <f t="shared" si="16"/>
        <v>1714.9399999999998</v>
      </c>
      <c r="G138" s="314">
        <v>903.66</v>
      </c>
      <c r="H138" s="314">
        <v>805.46</v>
      </c>
      <c r="I138" s="314">
        <v>5.82</v>
      </c>
      <c r="J138" s="314">
        <v>0</v>
      </c>
      <c r="K138" s="306">
        <f t="shared" si="17"/>
        <v>52.693388689983323</v>
      </c>
      <c r="L138" s="314">
        <v>13538.970000000003</v>
      </c>
      <c r="M138" s="314">
        <v>13538.970000000003</v>
      </c>
      <c r="N138" s="314"/>
      <c r="O138" s="117"/>
    </row>
    <row r="139" spans="1:15" ht="15" thickBot="1" x14ac:dyDescent="0.2">
      <c r="A139" s="239"/>
      <c r="B139" s="186" t="s">
        <v>14</v>
      </c>
      <c r="C139" s="176"/>
      <c r="D139" s="176">
        <f t="shared" si="15"/>
        <v>3120.913</v>
      </c>
      <c r="E139" s="311">
        <v>0</v>
      </c>
      <c r="F139" s="314">
        <f t="shared" si="16"/>
        <v>404.42</v>
      </c>
      <c r="G139" s="176">
        <v>283.47000000000003</v>
      </c>
      <c r="H139" s="176">
        <v>120.95</v>
      </c>
      <c r="I139" s="176">
        <v>0</v>
      </c>
      <c r="J139" s="176">
        <v>0</v>
      </c>
      <c r="K139" s="307">
        <v>0</v>
      </c>
      <c r="L139" s="314">
        <v>2716.4929999999999</v>
      </c>
      <c r="M139" s="314">
        <v>2716.4929999999999</v>
      </c>
      <c r="N139" s="314"/>
      <c r="O139" s="117"/>
    </row>
    <row r="140" spans="1:15" x14ac:dyDescent="0.15">
      <c r="A140" s="124" t="str">
        <f>+$A$27</f>
        <v>　　資料　　総土地面積：国土地理院（R2.1.1）</v>
      </c>
      <c r="B140" s="113"/>
      <c r="C140" s="315"/>
      <c r="D140" s="315"/>
      <c r="E140" s="308"/>
      <c r="F140" s="315"/>
      <c r="G140" s="315"/>
      <c r="H140" s="315"/>
      <c r="I140" s="315"/>
      <c r="J140" s="315"/>
      <c r="K140" s="308"/>
      <c r="L140" s="316"/>
      <c r="M140" s="316"/>
      <c r="N140" s="316"/>
      <c r="O140" s="89"/>
    </row>
    <row r="141" spans="1:15" x14ac:dyDescent="0.15">
      <c r="A141" s="125" t="s">
        <v>47</v>
      </c>
      <c r="B141" s="89"/>
      <c r="C141" s="312"/>
      <c r="D141" s="313"/>
      <c r="E141" s="305"/>
      <c r="F141" s="313"/>
      <c r="G141" s="313"/>
      <c r="H141" s="313"/>
      <c r="I141" s="313"/>
      <c r="J141" s="313"/>
      <c r="K141" s="305"/>
      <c r="L141" s="313"/>
      <c r="M141" s="313"/>
      <c r="N141" s="313"/>
      <c r="O141" s="89"/>
    </row>
    <row r="142" spans="1:15" x14ac:dyDescent="0.15">
      <c r="A142" s="40" t="s">
        <v>579</v>
      </c>
    </row>
  </sheetData>
  <mergeCells count="30">
    <mergeCell ref="C122:C124"/>
    <mergeCell ref="I123:I125"/>
    <mergeCell ref="J123:J125"/>
    <mergeCell ref="M123:M125"/>
    <mergeCell ref="A78:N78"/>
    <mergeCell ref="A121:N121"/>
    <mergeCell ref="C79:C81"/>
    <mergeCell ref="I80:I82"/>
    <mergeCell ref="J80:J82"/>
    <mergeCell ref="M80:M82"/>
    <mergeCell ref="A98:N98"/>
    <mergeCell ref="C99:C101"/>
    <mergeCell ref="I100:I102"/>
    <mergeCell ref="J100:J102"/>
    <mergeCell ref="M100:M102"/>
    <mergeCell ref="C59:C61"/>
    <mergeCell ref="I60:I62"/>
    <mergeCell ref="J60:J62"/>
    <mergeCell ref="M60:M62"/>
    <mergeCell ref="A2:N2"/>
    <mergeCell ref="C3:C5"/>
    <mergeCell ref="I4:I6"/>
    <mergeCell ref="J4:J6"/>
    <mergeCell ref="M4:M6"/>
    <mergeCell ref="A30:N30"/>
    <mergeCell ref="C31:C33"/>
    <mergeCell ref="I32:I34"/>
    <mergeCell ref="J32:J34"/>
    <mergeCell ref="M32:M34"/>
    <mergeCell ref="A58:N58"/>
  </mergeCells>
  <phoneticPr fontId="3"/>
  <printOptions horizontalCentered="1"/>
  <pageMargins left="0.98425196850393704" right="0.78740157480314965" top="0.98425196850393704" bottom="0.98425196850393704" header="0.51181102362204722" footer="0.51181102362204722"/>
  <pageSetup paperSize="9" scale="90" firstPageNumber="7" orientation="landscape" useFirstPageNumber="1" r:id="rId1"/>
  <headerFooter alignWithMargins="0"/>
  <rowBreaks count="5" manualBreakCount="5">
    <brk id="28" max="16383" man="1"/>
    <brk id="56" max="16383" man="1"/>
    <brk id="76" max="16383" man="1"/>
    <brk id="96" max="16383" man="1"/>
    <brk id="1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1"/>
  <sheetViews>
    <sheetView view="pageBreakPreview" topLeftCell="A133" zoomScale="75" zoomScaleNormal="75" zoomScaleSheetLayoutView="75" workbookViewId="0">
      <selection activeCell="K23" sqref="K23"/>
    </sheetView>
  </sheetViews>
  <sheetFormatPr defaultColWidth="10.625" defaultRowHeight="14.25" x14ac:dyDescent="0.15"/>
  <cols>
    <col min="1" max="1" width="18.875" style="73" customWidth="1"/>
    <col min="2" max="2" width="6.625" style="73" customWidth="1"/>
    <col min="3" max="6" width="8.625" style="73" customWidth="1"/>
    <col min="7" max="8" width="8.625" style="89" customWidth="1"/>
    <col min="9" max="27" width="8.625" style="73" customWidth="1"/>
    <col min="28" max="28" width="10.625" style="73"/>
    <col min="29" max="29" width="3.375" style="73" customWidth="1"/>
    <col min="30" max="16384" width="10.625" style="73"/>
  </cols>
  <sheetData>
    <row r="1" spans="1:29" ht="17.25" x14ac:dyDescent="0.15">
      <c r="A1" s="33" t="s">
        <v>404</v>
      </c>
    </row>
    <row r="2" spans="1:29" ht="15" thickBot="1" x14ac:dyDescent="0.2">
      <c r="A2" s="386" t="s">
        <v>28</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row>
    <row r="3" spans="1:29" ht="16.5" customHeight="1" x14ac:dyDescent="0.15">
      <c r="A3" s="97"/>
      <c r="B3" s="98"/>
      <c r="C3" s="132"/>
      <c r="D3" s="133" t="s">
        <v>0</v>
      </c>
      <c r="E3" s="134"/>
      <c r="F3" s="134"/>
      <c r="G3" s="283"/>
      <c r="H3" s="283"/>
      <c r="I3" s="134"/>
      <c r="J3" s="134"/>
      <c r="K3" s="134"/>
      <c r="L3" s="134"/>
      <c r="M3" s="134"/>
      <c r="N3" s="134"/>
      <c r="O3" s="134"/>
      <c r="P3" s="134"/>
      <c r="Q3" s="134"/>
      <c r="R3" s="134"/>
      <c r="S3" s="134"/>
      <c r="T3" s="134"/>
      <c r="U3" s="134"/>
      <c r="V3" s="134"/>
      <c r="W3" s="134"/>
      <c r="X3" s="134"/>
      <c r="Y3" s="133" t="s">
        <v>324</v>
      </c>
      <c r="Z3" s="134"/>
      <c r="AA3" s="134"/>
      <c r="AB3" s="135"/>
      <c r="AC3" s="25"/>
    </row>
    <row r="4" spans="1:29" ht="16.5" customHeight="1" x14ac:dyDescent="0.15">
      <c r="A4" s="99" t="s">
        <v>192</v>
      </c>
      <c r="B4" s="82"/>
      <c r="C4" s="75" t="s">
        <v>323</v>
      </c>
      <c r="D4" s="77" t="s">
        <v>3</v>
      </c>
      <c r="E4" s="76"/>
      <c r="F4" s="76"/>
      <c r="G4" s="284"/>
      <c r="H4" s="284"/>
      <c r="I4" s="76"/>
      <c r="J4" s="76"/>
      <c r="K4" s="76"/>
      <c r="L4" s="76"/>
      <c r="M4" s="77" t="s">
        <v>4</v>
      </c>
      <c r="N4" s="76"/>
      <c r="O4" s="76"/>
      <c r="P4" s="76"/>
      <c r="Q4" s="76"/>
      <c r="R4" s="76"/>
      <c r="S4" s="76"/>
      <c r="T4" s="76"/>
      <c r="U4" s="76"/>
      <c r="V4" s="76"/>
      <c r="W4" s="76"/>
      <c r="X4" s="76"/>
      <c r="Y4" s="71"/>
      <c r="Z4" s="71"/>
      <c r="AA4" s="71"/>
      <c r="AB4" s="136" t="s">
        <v>193</v>
      </c>
      <c r="AC4" s="25"/>
    </row>
    <row r="5" spans="1:29" ht="16.5" customHeight="1" x14ac:dyDescent="0.15">
      <c r="A5" s="99"/>
      <c r="B5" s="82"/>
      <c r="C5" s="75"/>
      <c r="D5" s="77" t="s">
        <v>5</v>
      </c>
      <c r="E5" s="76"/>
      <c r="F5" s="76"/>
      <c r="G5" s="285" t="s">
        <v>6</v>
      </c>
      <c r="H5" s="284"/>
      <c r="I5" s="76"/>
      <c r="J5" s="77" t="s">
        <v>7</v>
      </c>
      <c r="K5" s="76"/>
      <c r="L5" s="76"/>
      <c r="M5" s="77" t="s">
        <v>8</v>
      </c>
      <c r="N5" s="76"/>
      <c r="O5" s="76"/>
      <c r="P5" s="77" t="s">
        <v>6</v>
      </c>
      <c r="Q5" s="76"/>
      <c r="R5" s="76"/>
      <c r="S5" s="77" t="s">
        <v>7</v>
      </c>
      <c r="T5" s="76"/>
      <c r="U5" s="76"/>
      <c r="V5" s="77" t="s">
        <v>9</v>
      </c>
      <c r="W5" s="76"/>
      <c r="X5" s="76"/>
      <c r="Y5" s="75" t="s">
        <v>2</v>
      </c>
      <c r="Z5" s="75" t="s">
        <v>206</v>
      </c>
      <c r="AA5" s="75" t="s">
        <v>207</v>
      </c>
      <c r="AB5" s="136"/>
      <c r="AC5" s="25"/>
    </row>
    <row r="6" spans="1:29" ht="16.5" customHeight="1" x14ac:dyDescent="0.15">
      <c r="A6" s="34"/>
      <c r="B6" s="83"/>
      <c r="C6" s="78"/>
      <c r="D6" s="71" t="s">
        <v>2</v>
      </c>
      <c r="E6" s="71" t="s">
        <v>10</v>
      </c>
      <c r="F6" s="71" t="s">
        <v>11</v>
      </c>
      <c r="G6" s="118" t="s">
        <v>2</v>
      </c>
      <c r="H6" s="118" t="s">
        <v>10</v>
      </c>
      <c r="I6" s="71" t="s">
        <v>11</v>
      </c>
      <c r="J6" s="71" t="s">
        <v>2</v>
      </c>
      <c r="K6" s="71" t="s">
        <v>10</v>
      </c>
      <c r="L6" s="71" t="s">
        <v>11</v>
      </c>
      <c r="M6" s="71" t="s">
        <v>2</v>
      </c>
      <c r="N6" s="79" t="s">
        <v>10</v>
      </c>
      <c r="O6" s="80" t="s">
        <v>11</v>
      </c>
      <c r="P6" s="71" t="s">
        <v>2</v>
      </c>
      <c r="Q6" s="71" t="s">
        <v>10</v>
      </c>
      <c r="R6" s="71" t="s">
        <v>11</v>
      </c>
      <c r="S6" s="71" t="s">
        <v>2</v>
      </c>
      <c r="T6" s="71" t="s">
        <v>10</v>
      </c>
      <c r="U6" s="71" t="s">
        <v>11</v>
      </c>
      <c r="V6" s="71" t="s">
        <v>2</v>
      </c>
      <c r="W6" s="71" t="s">
        <v>10</v>
      </c>
      <c r="X6" s="71" t="s">
        <v>11</v>
      </c>
      <c r="Y6" s="78"/>
      <c r="Z6" s="78"/>
      <c r="AA6" s="78"/>
      <c r="AB6" s="137"/>
      <c r="AC6" s="25"/>
    </row>
    <row r="7" spans="1:29" ht="16.5" customHeight="1" x14ac:dyDescent="0.15">
      <c r="A7" s="138" t="s">
        <v>15</v>
      </c>
      <c r="B7" s="71" t="s">
        <v>13</v>
      </c>
      <c r="C7" s="230">
        <f t="shared" ref="C7:C16" si="0">D7+M7+Y7+AB7</f>
        <v>238337.01000000109</v>
      </c>
      <c r="D7" s="230">
        <v>131155.04000000091</v>
      </c>
      <c r="E7" s="230">
        <v>129376.18000000091</v>
      </c>
      <c r="F7" s="230">
        <v>1778.8600000000001</v>
      </c>
      <c r="G7" s="237">
        <v>127588.98000000091</v>
      </c>
      <c r="H7" s="237">
        <v>126333.67000000092</v>
      </c>
      <c r="I7" s="230">
        <v>1255.31</v>
      </c>
      <c r="J7" s="230">
        <v>3566.0599999999986</v>
      </c>
      <c r="K7" s="230">
        <v>3042.5099999999984</v>
      </c>
      <c r="L7" s="230">
        <v>523.55000000000007</v>
      </c>
      <c r="M7" s="230">
        <v>99737.570000000167</v>
      </c>
      <c r="N7" s="244">
        <v>15222.49999999998</v>
      </c>
      <c r="O7" s="243">
        <v>84515.070000000182</v>
      </c>
      <c r="P7" s="230">
        <v>0</v>
      </c>
      <c r="Q7" s="230">
        <v>0</v>
      </c>
      <c r="R7" s="230">
        <v>0</v>
      </c>
      <c r="S7" s="230">
        <v>3030.1400000000003</v>
      </c>
      <c r="T7" s="230">
        <v>1531.1000000000004</v>
      </c>
      <c r="U7" s="230">
        <v>1499.0400000000002</v>
      </c>
      <c r="V7" s="230">
        <v>96707.430000000168</v>
      </c>
      <c r="W7" s="230">
        <v>13691.39999999998</v>
      </c>
      <c r="X7" s="230">
        <v>83016.030000000188</v>
      </c>
      <c r="Y7" s="230">
        <v>7179.2299999999959</v>
      </c>
      <c r="Z7" s="230">
        <v>5247.2299999999959</v>
      </c>
      <c r="AA7" s="230">
        <v>1932.0000000000005</v>
      </c>
      <c r="AB7" s="229">
        <v>265.16999999999996</v>
      </c>
      <c r="AC7" s="83"/>
    </row>
    <row r="8" spans="1:29" ht="16.5" customHeight="1" x14ac:dyDescent="0.15">
      <c r="A8" s="139"/>
      <c r="B8" s="71" t="s">
        <v>14</v>
      </c>
      <c r="C8" s="230">
        <f t="shared" si="0"/>
        <v>53114.111999999717</v>
      </c>
      <c r="D8" s="230">
        <v>38405.962999999829</v>
      </c>
      <c r="E8" s="230">
        <v>38240.71899999983</v>
      </c>
      <c r="F8" s="230">
        <v>165.24399999999997</v>
      </c>
      <c r="G8" s="237">
        <v>37975.066999999828</v>
      </c>
      <c r="H8" s="237">
        <v>37858.238999999827</v>
      </c>
      <c r="I8" s="230">
        <v>116.82799999999997</v>
      </c>
      <c r="J8" s="230">
        <v>430.89600000000007</v>
      </c>
      <c r="K8" s="230">
        <v>382.48000000000008</v>
      </c>
      <c r="L8" s="230">
        <v>48.415999999999983</v>
      </c>
      <c r="M8" s="230">
        <v>14708.148999999888</v>
      </c>
      <c r="N8" s="244">
        <v>3590.016000000001</v>
      </c>
      <c r="O8" s="243">
        <v>11118.132999999887</v>
      </c>
      <c r="P8" s="230">
        <v>0</v>
      </c>
      <c r="Q8" s="230">
        <v>0</v>
      </c>
      <c r="R8" s="230">
        <v>0</v>
      </c>
      <c r="S8" s="230">
        <v>411.86300000000006</v>
      </c>
      <c r="T8" s="230">
        <v>264.00600000000003</v>
      </c>
      <c r="U8" s="230">
        <v>147.85700000000003</v>
      </c>
      <c r="V8" s="230">
        <v>14296.285999999887</v>
      </c>
      <c r="W8" s="230">
        <v>3326.0100000000011</v>
      </c>
      <c r="X8" s="230">
        <v>10970.275999999887</v>
      </c>
      <c r="Y8" s="230">
        <v>0</v>
      </c>
      <c r="Z8" s="230">
        <v>0</v>
      </c>
      <c r="AA8" s="230">
        <v>0</v>
      </c>
      <c r="AB8" s="229">
        <v>0</v>
      </c>
      <c r="AC8" s="83"/>
    </row>
    <row r="9" spans="1:29" ht="16.5" customHeight="1" x14ac:dyDescent="0.15">
      <c r="A9" s="138" t="s">
        <v>226</v>
      </c>
      <c r="B9" s="71" t="s">
        <v>13</v>
      </c>
      <c r="C9" s="230">
        <f t="shared" si="0"/>
        <v>109478.70000000038</v>
      </c>
      <c r="D9" s="230">
        <v>65603.420000000406</v>
      </c>
      <c r="E9" s="230">
        <v>64538.060000000412</v>
      </c>
      <c r="F9" s="230">
        <v>1065.3599999999999</v>
      </c>
      <c r="G9" s="237">
        <v>64773.280000000414</v>
      </c>
      <c r="H9" s="237">
        <v>63853.930000000415</v>
      </c>
      <c r="I9" s="230">
        <v>919.34999999999991</v>
      </c>
      <c r="J9" s="230">
        <v>830.14</v>
      </c>
      <c r="K9" s="230">
        <v>684.13</v>
      </c>
      <c r="L9" s="230">
        <v>146.01</v>
      </c>
      <c r="M9" s="230">
        <v>39789.959999999985</v>
      </c>
      <c r="N9" s="244">
        <v>6891.0399999999918</v>
      </c>
      <c r="O9" s="243">
        <v>32898.919999999991</v>
      </c>
      <c r="P9" s="230">
        <v>0</v>
      </c>
      <c r="Q9" s="230">
        <v>0</v>
      </c>
      <c r="R9" s="230">
        <v>0</v>
      </c>
      <c r="S9" s="230">
        <v>1603.9700000000005</v>
      </c>
      <c r="T9" s="230">
        <v>1063.9100000000003</v>
      </c>
      <c r="U9" s="230">
        <v>540.06000000000017</v>
      </c>
      <c r="V9" s="230">
        <v>38185.989999999983</v>
      </c>
      <c r="W9" s="230">
        <v>5827.1299999999919</v>
      </c>
      <c r="X9" s="230">
        <v>32358.859999999993</v>
      </c>
      <c r="Y9" s="230">
        <v>4085.2099999999978</v>
      </c>
      <c r="Z9" s="230">
        <v>3257.8599999999969</v>
      </c>
      <c r="AA9" s="230">
        <v>827.35000000000082</v>
      </c>
      <c r="AB9" s="229">
        <v>0.11</v>
      </c>
      <c r="AC9" s="83"/>
    </row>
    <row r="10" spans="1:29" ht="16.5" customHeight="1" x14ac:dyDescent="0.15">
      <c r="A10" s="139"/>
      <c r="B10" s="71" t="s">
        <v>14</v>
      </c>
      <c r="C10" s="230">
        <f t="shared" si="0"/>
        <v>24268.847999999918</v>
      </c>
      <c r="D10" s="230">
        <v>18405.88099999995</v>
      </c>
      <c r="E10" s="230">
        <v>18319.429999999949</v>
      </c>
      <c r="F10" s="230">
        <v>86.450999999999979</v>
      </c>
      <c r="G10" s="237">
        <v>18290.998999999949</v>
      </c>
      <c r="H10" s="237">
        <v>18217.96799999995</v>
      </c>
      <c r="I10" s="230">
        <v>73.030999999999977</v>
      </c>
      <c r="J10" s="230">
        <v>114.88199999999996</v>
      </c>
      <c r="K10" s="230">
        <v>101.46199999999996</v>
      </c>
      <c r="L10" s="230">
        <v>13.419999999999998</v>
      </c>
      <c r="M10" s="230">
        <v>5862.9669999999687</v>
      </c>
      <c r="N10" s="244">
        <v>1591.2380000000021</v>
      </c>
      <c r="O10" s="243">
        <v>4271.7289999999666</v>
      </c>
      <c r="P10" s="230">
        <v>0</v>
      </c>
      <c r="Q10" s="230">
        <v>0</v>
      </c>
      <c r="R10" s="230">
        <v>0</v>
      </c>
      <c r="S10" s="230">
        <v>233.346</v>
      </c>
      <c r="T10" s="230">
        <v>180.18700000000001</v>
      </c>
      <c r="U10" s="230">
        <v>53.159000000000006</v>
      </c>
      <c r="V10" s="230">
        <v>5629.6209999999692</v>
      </c>
      <c r="W10" s="230">
        <v>1411.0510000000022</v>
      </c>
      <c r="X10" s="230">
        <v>4218.569999999967</v>
      </c>
      <c r="Y10" s="230">
        <v>0</v>
      </c>
      <c r="Z10" s="230">
        <v>0</v>
      </c>
      <c r="AA10" s="230">
        <v>0</v>
      </c>
      <c r="AB10" s="229">
        <v>0</v>
      </c>
      <c r="AC10" s="83"/>
    </row>
    <row r="11" spans="1:29" ht="16.5" customHeight="1" x14ac:dyDescent="0.15">
      <c r="A11" s="138" t="s">
        <v>194</v>
      </c>
      <c r="B11" s="71" t="s">
        <v>13</v>
      </c>
      <c r="C11" s="230">
        <f t="shared" si="0"/>
        <v>31684.040000000448</v>
      </c>
      <c r="D11" s="230">
        <v>16642.820000000331</v>
      </c>
      <c r="E11" s="230">
        <v>16494.160000000331</v>
      </c>
      <c r="F11" s="230">
        <v>148.66000000000003</v>
      </c>
      <c r="G11" s="237">
        <v>16174.780000000332</v>
      </c>
      <c r="H11" s="237">
        <v>16089.940000000332</v>
      </c>
      <c r="I11" s="230">
        <v>84.839999999999989</v>
      </c>
      <c r="J11" s="230">
        <v>468.04000000000019</v>
      </c>
      <c r="K11" s="230">
        <v>404.22000000000014</v>
      </c>
      <c r="L11" s="230">
        <v>63.820000000000036</v>
      </c>
      <c r="M11" s="230">
        <v>14328.810000000116</v>
      </c>
      <c r="N11" s="244">
        <v>2295.2399999999939</v>
      </c>
      <c r="O11" s="243">
        <v>12033.570000000122</v>
      </c>
      <c r="P11" s="230">
        <v>0</v>
      </c>
      <c r="Q11" s="230">
        <v>0</v>
      </c>
      <c r="R11" s="230">
        <v>0</v>
      </c>
      <c r="S11" s="230">
        <v>612.06000000000006</v>
      </c>
      <c r="T11" s="230">
        <v>175.95000000000002</v>
      </c>
      <c r="U11" s="230">
        <v>436.11</v>
      </c>
      <c r="V11" s="230">
        <v>13716.750000000115</v>
      </c>
      <c r="W11" s="230">
        <v>2119.2899999999941</v>
      </c>
      <c r="X11" s="230">
        <v>11597.460000000121</v>
      </c>
      <c r="Y11" s="230">
        <v>712.12000000000012</v>
      </c>
      <c r="Z11" s="230">
        <v>313.75000000000017</v>
      </c>
      <c r="AA11" s="230">
        <v>398.36999999999995</v>
      </c>
      <c r="AB11" s="229">
        <v>0.28999999999999998</v>
      </c>
      <c r="AC11" s="83"/>
    </row>
    <row r="12" spans="1:29" ht="16.5" customHeight="1" x14ac:dyDescent="0.15">
      <c r="A12" s="139"/>
      <c r="B12" s="71" t="s">
        <v>14</v>
      </c>
      <c r="C12" s="230">
        <f t="shared" si="0"/>
        <v>7150.6629999999495</v>
      </c>
      <c r="D12" s="230">
        <v>5057.7879999999686</v>
      </c>
      <c r="E12" s="230">
        <v>5042.4099999999689</v>
      </c>
      <c r="F12" s="230">
        <v>15.377999999999993</v>
      </c>
      <c r="G12" s="237">
        <v>4997.6149999999689</v>
      </c>
      <c r="H12" s="237">
        <v>4988.4969999999685</v>
      </c>
      <c r="I12" s="230">
        <v>9.117999999999995</v>
      </c>
      <c r="J12" s="230">
        <v>60.173000000000016</v>
      </c>
      <c r="K12" s="230">
        <v>53.913000000000018</v>
      </c>
      <c r="L12" s="230">
        <v>6.2599999999999971</v>
      </c>
      <c r="M12" s="230">
        <v>2092.8749999999809</v>
      </c>
      <c r="N12" s="244">
        <v>536.36800000000028</v>
      </c>
      <c r="O12" s="243">
        <v>1556.5069999999807</v>
      </c>
      <c r="P12" s="230">
        <v>0</v>
      </c>
      <c r="Q12" s="230">
        <v>0</v>
      </c>
      <c r="R12" s="230">
        <v>0</v>
      </c>
      <c r="S12" s="230">
        <v>73.144000000000005</v>
      </c>
      <c r="T12" s="230">
        <v>29.521999999999998</v>
      </c>
      <c r="U12" s="230">
        <v>43.622</v>
      </c>
      <c r="V12" s="230">
        <v>2019.7309999999809</v>
      </c>
      <c r="W12" s="230">
        <v>506.84600000000023</v>
      </c>
      <c r="X12" s="230">
        <v>1512.8849999999807</v>
      </c>
      <c r="Y12" s="230">
        <v>0</v>
      </c>
      <c r="Z12" s="230">
        <v>0</v>
      </c>
      <c r="AA12" s="230">
        <v>0</v>
      </c>
      <c r="AB12" s="229">
        <v>0</v>
      </c>
      <c r="AC12" s="83"/>
    </row>
    <row r="13" spans="1:29" ht="16.5" customHeight="1" x14ac:dyDescent="0.15">
      <c r="A13" s="138" t="s">
        <v>195</v>
      </c>
      <c r="B13" s="71" t="s">
        <v>13</v>
      </c>
      <c r="C13" s="230">
        <f t="shared" si="0"/>
        <v>43970.310000000041</v>
      </c>
      <c r="D13" s="230">
        <v>20000.500000000011</v>
      </c>
      <c r="E13" s="230">
        <v>19735.790000000012</v>
      </c>
      <c r="F13" s="230">
        <v>264.71000000000004</v>
      </c>
      <c r="G13" s="237">
        <v>18479.250000000011</v>
      </c>
      <c r="H13" s="237">
        <v>18394.720000000012</v>
      </c>
      <c r="I13" s="230">
        <v>84.53</v>
      </c>
      <c r="J13" s="230">
        <v>1521.2499999999984</v>
      </c>
      <c r="K13" s="230">
        <v>1341.0699999999983</v>
      </c>
      <c r="L13" s="230">
        <v>180.18000000000004</v>
      </c>
      <c r="M13" s="230">
        <v>22097.340000000033</v>
      </c>
      <c r="N13" s="244">
        <v>3762.6399999999985</v>
      </c>
      <c r="O13" s="243">
        <v>18334.700000000033</v>
      </c>
      <c r="P13" s="230">
        <v>0</v>
      </c>
      <c r="Q13" s="230">
        <v>0</v>
      </c>
      <c r="R13" s="230">
        <v>0</v>
      </c>
      <c r="S13" s="230">
        <v>562.6099999999999</v>
      </c>
      <c r="T13" s="230">
        <v>232.98000000000002</v>
      </c>
      <c r="U13" s="230">
        <v>329.62999999999994</v>
      </c>
      <c r="V13" s="230">
        <v>21534.730000000032</v>
      </c>
      <c r="W13" s="230">
        <v>3529.6599999999985</v>
      </c>
      <c r="X13" s="230">
        <v>18005.070000000032</v>
      </c>
      <c r="Y13" s="230">
        <v>1608.3499999999995</v>
      </c>
      <c r="Z13" s="230">
        <v>1234.2899999999995</v>
      </c>
      <c r="AA13" s="230">
        <v>374.06</v>
      </c>
      <c r="AB13" s="229">
        <v>264.12</v>
      </c>
      <c r="AC13" s="83"/>
    </row>
    <row r="14" spans="1:29" ht="16.5" customHeight="1" x14ac:dyDescent="0.15">
      <c r="A14" s="139"/>
      <c r="B14" s="71" t="s">
        <v>14</v>
      </c>
      <c r="C14" s="230">
        <f t="shared" si="0"/>
        <v>9323.9109999998836</v>
      </c>
      <c r="D14" s="230">
        <v>6068.8229999999112</v>
      </c>
      <c r="E14" s="230">
        <v>6039.6429999999109</v>
      </c>
      <c r="F14" s="230">
        <v>29.179999999999986</v>
      </c>
      <c r="G14" s="237">
        <v>5898.8589999999112</v>
      </c>
      <c r="H14" s="237">
        <v>5885.406999999911</v>
      </c>
      <c r="I14" s="230">
        <v>13.451999999999995</v>
      </c>
      <c r="J14" s="230">
        <v>169.96400000000011</v>
      </c>
      <c r="K14" s="230">
        <v>154.23600000000013</v>
      </c>
      <c r="L14" s="230">
        <v>15.727999999999993</v>
      </c>
      <c r="M14" s="230">
        <v>3255.087999999972</v>
      </c>
      <c r="N14" s="244">
        <v>910.31699999999898</v>
      </c>
      <c r="O14" s="243">
        <v>2344.7709999999729</v>
      </c>
      <c r="P14" s="230">
        <v>0</v>
      </c>
      <c r="Q14" s="230">
        <v>0</v>
      </c>
      <c r="R14" s="230">
        <v>0</v>
      </c>
      <c r="S14" s="230">
        <v>76.66500000000002</v>
      </c>
      <c r="T14" s="230">
        <v>44.210000000000015</v>
      </c>
      <c r="U14" s="230">
        <v>32.455000000000005</v>
      </c>
      <c r="V14" s="230">
        <v>3178.422999999972</v>
      </c>
      <c r="W14" s="230">
        <v>866.10699999999895</v>
      </c>
      <c r="X14" s="230">
        <v>2312.315999999973</v>
      </c>
      <c r="Y14" s="230">
        <v>0</v>
      </c>
      <c r="Z14" s="230">
        <v>0</v>
      </c>
      <c r="AA14" s="230">
        <v>0</v>
      </c>
      <c r="AB14" s="229">
        <v>0</v>
      </c>
      <c r="AC14" s="83"/>
    </row>
    <row r="15" spans="1:29" ht="16.5" customHeight="1" x14ac:dyDescent="0.15">
      <c r="A15" s="138" t="s">
        <v>196</v>
      </c>
      <c r="B15" s="71" t="s">
        <v>13</v>
      </c>
      <c r="C15" s="230">
        <f t="shared" si="0"/>
        <v>53203.960000000188</v>
      </c>
      <c r="D15" s="230">
        <v>28908.300000000141</v>
      </c>
      <c r="E15" s="230">
        <v>28608.17000000014</v>
      </c>
      <c r="F15" s="230">
        <v>300.13</v>
      </c>
      <c r="G15" s="237">
        <v>28161.67000000014</v>
      </c>
      <c r="H15" s="237">
        <v>27995.08000000014</v>
      </c>
      <c r="I15" s="230">
        <v>166.58999999999997</v>
      </c>
      <c r="J15" s="230">
        <v>746.62999999999988</v>
      </c>
      <c r="K15" s="230">
        <v>613.08999999999992</v>
      </c>
      <c r="L15" s="230">
        <v>133.54</v>
      </c>
      <c r="M15" s="230">
        <v>23521.460000000039</v>
      </c>
      <c r="N15" s="244">
        <v>2273.5799999999972</v>
      </c>
      <c r="O15" s="243">
        <v>21247.880000000041</v>
      </c>
      <c r="P15" s="230">
        <v>0</v>
      </c>
      <c r="Q15" s="230">
        <v>0</v>
      </c>
      <c r="R15" s="230">
        <v>0</v>
      </c>
      <c r="S15" s="230">
        <v>251.5</v>
      </c>
      <c r="T15" s="230">
        <v>58.259999999999991</v>
      </c>
      <c r="U15" s="230">
        <v>193.24</v>
      </c>
      <c r="V15" s="230">
        <v>23269.960000000036</v>
      </c>
      <c r="W15" s="230">
        <v>2215.319999999997</v>
      </c>
      <c r="X15" s="230">
        <v>21054.640000000039</v>
      </c>
      <c r="Y15" s="230">
        <v>773.55</v>
      </c>
      <c r="Z15" s="230">
        <v>441.33</v>
      </c>
      <c r="AA15" s="230">
        <v>332.21999999999991</v>
      </c>
      <c r="AB15" s="229">
        <v>0.65</v>
      </c>
      <c r="AC15" s="83"/>
    </row>
    <row r="16" spans="1:29" ht="16.5" customHeight="1" thickBot="1" x14ac:dyDescent="0.2">
      <c r="A16" s="225"/>
      <c r="B16" s="141" t="s">
        <v>14</v>
      </c>
      <c r="C16" s="228">
        <f t="shared" si="0"/>
        <v>12370.689999999966</v>
      </c>
      <c r="D16" s="228">
        <v>8873.4709999999995</v>
      </c>
      <c r="E16" s="228">
        <v>8839.235999999999</v>
      </c>
      <c r="F16" s="228">
        <v>34.234999999999992</v>
      </c>
      <c r="G16" s="286">
        <v>8787.5939999999991</v>
      </c>
      <c r="H16" s="286">
        <v>8766.3669999999984</v>
      </c>
      <c r="I16" s="228">
        <v>21.226999999999997</v>
      </c>
      <c r="J16" s="228">
        <v>85.876999999999967</v>
      </c>
      <c r="K16" s="228">
        <v>72.868999999999971</v>
      </c>
      <c r="L16" s="228">
        <v>13.007999999999994</v>
      </c>
      <c r="M16" s="228">
        <v>3497.2189999999664</v>
      </c>
      <c r="N16" s="242">
        <v>552.09299999999962</v>
      </c>
      <c r="O16" s="241">
        <v>2945.125999999967</v>
      </c>
      <c r="P16" s="228">
        <v>0</v>
      </c>
      <c r="Q16" s="228">
        <v>0</v>
      </c>
      <c r="R16" s="228">
        <v>0</v>
      </c>
      <c r="S16" s="228">
        <v>28.707999999999998</v>
      </c>
      <c r="T16" s="228">
        <v>10.087</v>
      </c>
      <c r="U16" s="228">
        <v>18.620999999999999</v>
      </c>
      <c r="V16" s="228">
        <v>3468.5109999999668</v>
      </c>
      <c r="W16" s="228">
        <v>542.00599999999963</v>
      </c>
      <c r="X16" s="228">
        <v>2926.5049999999669</v>
      </c>
      <c r="Y16" s="228">
        <v>0</v>
      </c>
      <c r="Z16" s="228">
        <v>0</v>
      </c>
      <c r="AA16" s="228">
        <v>0</v>
      </c>
      <c r="AB16" s="227">
        <v>0</v>
      </c>
      <c r="AC16" s="83"/>
    </row>
    <row r="17" spans="1:29" ht="16.5" customHeight="1" x14ac:dyDescent="0.15">
      <c r="A17" s="43"/>
      <c r="B17" s="44"/>
      <c r="C17" s="81"/>
      <c r="D17" s="81"/>
      <c r="E17" s="81"/>
      <c r="F17" s="81"/>
      <c r="G17" s="287"/>
      <c r="H17" s="287"/>
      <c r="I17" s="81"/>
      <c r="J17" s="81"/>
      <c r="K17" s="81"/>
      <c r="L17" s="81"/>
      <c r="M17" s="81"/>
      <c r="N17" s="81"/>
      <c r="O17" s="81"/>
      <c r="P17" s="81"/>
      <c r="Q17" s="81"/>
      <c r="R17" s="81"/>
      <c r="S17" s="81"/>
      <c r="T17" s="81"/>
      <c r="U17" s="81"/>
      <c r="V17" s="81"/>
      <c r="W17" s="81"/>
      <c r="X17" s="81"/>
      <c r="Y17" s="81"/>
      <c r="Z17" s="81"/>
      <c r="AA17" s="81"/>
      <c r="AB17" s="81"/>
      <c r="AC17" s="83"/>
    </row>
    <row r="20" spans="1:29" ht="17.25" x14ac:dyDescent="0.15">
      <c r="A20" s="33" t="s">
        <v>405</v>
      </c>
    </row>
    <row r="21" spans="1:29" ht="15" thickBot="1" x14ac:dyDescent="0.2">
      <c r="A21" s="386" t="s">
        <v>28</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row>
    <row r="22" spans="1:29" ht="16.5" customHeight="1" x14ac:dyDescent="0.15">
      <c r="A22" s="97"/>
      <c r="B22" s="98"/>
      <c r="C22" s="132"/>
      <c r="D22" s="133" t="s">
        <v>0</v>
      </c>
      <c r="E22" s="134"/>
      <c r="F22" s="134"/>
      <c r="G22" s="283"/>
      <c r="H22" s="283"/>
      <c r="I22" s="134"/>
      <c r="J22" s="134"/>
      <c r="K22" s="134"/>
      <c r="L22" s="134"/>
      <c r="M22" s="134"/>
      <c r="N22" s="134"/>
      <c r="O22" s="134"/>
      <c r="P22" s="134"/>
      <c r="Q22" s="134"/>
      <c r="R22" s="134"/>
      <c r="S22" s="134"/>
      <c r="T22" s="134"/>
      <c r="U22" s="134"/>
      <c r="V22" s="134"/>
      <c r="W22" s="134"/>
      <c r="X22" s="134"/>
      <c r="Y22" s="133" t="s">
        <v>324</v>
      </c>
      <c r="Z22" s="134"/>
      <c r="AA22" s="134"/>
      <c r="AB22" s="135"/>
      <c r="AC22" s="25"/>
    </row>
    <row r="23" spans="1:29" ht="16.5" customHeight="1" x14ac:dyDescent="0.15">
      <c r="A23" s="99" t="s">
        <v>192</v>
      </c>
      <c r="B23" s="82"/>
      <c r="C23" s="75" t="s">
        <v>323</v>
      </c>
      <c r="D23" s="77" t="s">
        <v>3</v>
      </c>
      <c r="E23" s="76"/>
      <c r="F23" s="76"/>
      <c r="G23" s="284"/>
      <c r="H23" s="284"/>
      <c r="I23" s="76"/>
      <c r="J23" s="76"/>
      <c r="K23" s="76"/>
      <c r="L23" s="76"/>
      <c r="M23" s="77" t="s">
        <v>4</v>
      </c>
      <c r="N23" s="76"/>
      <c r="O23" s="76"/>
      <c r="P23" s="76"/>
      <c r="Q23" s="76"/>
      <c r="R23" s="76"/>
      <c r="S23" s="76"/>
      <c r="T23" s="76"/>
      <c r="U23" s="76"/>
      <c r="V23" s="76"/>
      <c r="W23" s="76"/>
      <c r="X23" s="76"/>
      <c r="Y23" s="71"/>
      <c r="Z23" s="71"/>
      <c r="AA23" s="71"/>
      <c r="AB23" s="136" t="s">
        <v>193</v>
      </c>
      <c r="AC23" s="25"/>
    </row>
    <row r="24" spans="1:29" ht="16.5" customHeight="1" x14ac:dyDescent="0.15">
      <c r="A24" s="99"/>
      <c r="B24" s="82"/>
      <c r="C24" s="75"/>
      <c r="D24" s="77" t="s">
        <v>5</v>
      </c>
      <c r="E24" s="76"/>
      <c r="F24" s="76"/>
      <c r="G24" s="285" t="s">
        <v>6</v>
      </c>
      <c r="H24" s="284"/>
      <c r="I24" s="76"/>
      <c r="J24" s="77" t="s">
        <v>7</v>
      </c>
      <c r="K24" s="76"/>
      <c r="L24" s="76"/>
      <c r="M24" s="77" t="s">
        <v>8</v>
      </c>
      <c r="N24" s="76"/>
      <c r="O24" s="76"/>
      <c r="P24" s="77" t="s">
        <v>6</v>
      </c>
      <c r="Q24" s="76"/>
      <c r="R24" s="76"/>
      <c r="S24" s="77" t="s">
        <v>7</v>
      </c>
      <c r="T24" s="76"/>
      <c r="U24" s="76"/>
      <c r="V24" s="77" t="s">
        <v>9</v>
      </c>
      <c r="W24" s="76"/>
      <c r="X24" s="76"/>
      <c r="Y24" s="75" t="s">
        <v>2</v>
      </c>
      <c r="Z24" s="75" t="s">
        <v>206</v>
      </c>
      <c r="AA24" s="75" t="s">
        <v>207</v>
      </c>
      <c r="AB24" s="136"/>
      <c r="AC24" s="25"/>
    </row>
    <row r="25" spans="1:29" ht="16.5" customHeight="1" x14ac:dyDescent="0.15">
      <c r="A25" s="34"/>
      <c r="B25" s="83"/>
      <c r="C25" s="78"/>
      <c r="D25" s="71" t="s">
        <v>2</v>
      </c>
      <c r="E25" s="71" t="s">
        <v>10</v>
      </c>
      <c r="F25" s="71" t="s">
        <v>11</v>
      </c>
      <c r="G25" s="118" t="s">
        <v>2</v>
      </c>
      <c r="H25" s="118" t="s">
        <v>10</v>
      </c>
      <c r="I25" s="71" t="s">
        <v>11</v>
      </c>
      <c r="J25" s="71" t="s">
        <v>2</v>
      </c>
      <c r="K25" s="71" t="s">
        <v>10</v>
      </c>
      <c r="L25" s="71" t="s">
        <v>11</v>
      </c>
      <c r="M25" s="71" t="s">
        <v>2</v>
      </c>
      <c r="N25" s="79" t="s">
        <v>10</v>
      </c>
      <c r="O25" s="80" t="s">
        <v>11</v>
      </c>
      <c r="P25" s="71" t="s">
        <v>2</v>
      </c>
      <c r="Q25" s="71" t="s">
        <v>10</v>
      </c>
      <c r="R25" s="71" t="s">
        <v>11</v>
      </c>
      <c r="S25" s="71" t="s">
        <v>2</v>
      </c>
      <c r="T25" s="71" t="s">
        <v>10</v>
      </c>
      <c r="U25" s="71" t="s">
        <v>11</v>
      </c>
      <c r="V25" s="71" t="s">
        <v>2</v>
      </c>
      <c r="W25" s="71" t="s">
        <v>10</v>
      </c>
      <c r="X25" s="71" t="s">
        <v>11</v>
      </c>
      <c r="Y25" s="78"/>
      <c r="Z25" s="78"/>
      <c r="AA25" s="78"/>
      <c r="AB25" s="137"/>
      <c r="AC25" s="25"/>
    </row>
    <row r="26" spans="1:29" ht="16.5" customHeight="1" x14ac:dyDescent="0.15">
      <c r="A26" s="138" t="s">
        <v>15</v>
      </c>
      <c r="B26" s="71" t="s">
        <v>13</v>
      </c>
      <c r="C26" s="230">
        <f t="shared" ref="C26:C43" si="1">D26+M26+Y26+AB26</f>
        <v>109478.70000000038</v>
      </c>
      <c r="D26" s="230">
        <v>65603.420000000406</v>
      </c>
      <c r="E26" s="230">
        <v>64538.060000000412</v>
      </c>
      <c r="F26" s="230">
        <v>1065.3599999999999</v>
      </c>
      <c r="G26" s="237">
        <v>64773.280000000414</v>
      </c>
      <c r="H26" s="237">
        <v>63853.930000000415</v>
      </c>
      <c r="I26" s="230">
        <v>919.34999999999991</v>
      </c>
      <c r="J26" s="230">
        <v>830.14</v>
      </c>
      <c r="K26" s="230">
        <v>684.13</v>
      </c>
      <c r="L26" s="230">
        <v>146.01</v>
      </c>
      <c r="M26" s="230">
        <v>39789.959999999985</v>
      </c>
      <c r="N26" s="244">
        <v>6891.0399999999918</v>
      </c>
      <c r="O26" s="243">
        <v>32898.919999999991</v>
      </c>
      <c r="P26" s="230">
        <v>0</v>
      </c>
      <c r="Q26" s="230">
        <v>0</v>
      </c>
      <c r="R26" s="230">
        <v>0</v>
      </c>
      <c r="S26" s="230">
        <v>1603.9700000000005</v>
      </c>
      <c r="T26" s="230">
        <v>1063.9100000000003</v>
      </c>
      <c r="U26" s="230">
        <v>540.06000000000017</v>
      </c>
      <c r="V26" s="230">
        <v>38185.989999999983</v>
      </c>
      <c r="W26" s="230">
        <v>5827.1299999999919</v>
      </c>
      <c r="X26" s="230">
        <v>32358.859999999993</v>
      </c>
      <c r="Y26" s="230">
        <v>4085.2099999999978</v>
      </c>
      <c r="Z26" s="230">
        <v>3257.8599999999969</v>
      </c>
      <c r="AA26" s="230">
        <v>827.35000000000082</v>
      </c>
      <c r="AB26" s="229">
        <v>0.11</v>
      </c>
      <c r="AC26" s="83"/>
    </row>
    <row r="27" spans="1:29" ht="16.5" customHeight="1" x14ac:dyDescent="0.15">
      <c r="A27" s="139"/>
      <c r="B27" s="71" t="s">
        <v>14</v>
      </c>
      <c r="C27" s="230">
        <f t="shared" si="1"/>
        <v>24268.847999999918</v>
      </c>
      <c r="D27" s="230">
        <v>18405.88099999995</v>
      </c>
      <c r="E27" s="230">
        <v>18319.429999999949</v>
      </c>
      <c r="F27" s="230">
        <v>86.450999999999979</v>
      </c>
      <c r="G27" s="237">
        <v>18290.998999999949</v>
      </c>
      <c r="H27" s="237">
        <v>18217.96799999995</v>
      </c>
      <c r="I27" s="230">
        <v>73.030999999999977</v>
      </c>
      <c r="J27" s="230">
        <v>114.88199999999996</v>
      </c>
      <c r="K27" s="230">
        <v>101.46199999999996</v>
      </c>
      <c r="L27" s="230">
        <v>13.419999999999998</v>
      </c>
      <c r="M27" s="230">
        <v>5862.9669999999687</v>
      </c>
      <c r="N27" s="244">
        <v>1591.2380000000021</v>
      </c>
      <c r="O27" s="243">
        <v>4271.7289999999666</v>
      </c>
      <c r="P27" s="230">
        <v>0</v>
      </c>
      <c r="Q27" s="230">
        <v>0</v>
      </c>
      <c r="R27" s="230">
        <v>0</v>
      </c>
      <c r="S27" s="230">
        <v>233.346</v>
      </c>
      <c r="T27" s="230">
        <v>180.18700000000001</v>
      </c>
      <c r="U27" s="230">
        <v>53.159000000000006</v>
      </c>
      <c r="V27" s="230">
        <v>5629.6209999999692</v>
      </c>
      <c r="W27" s="230">
        <v>1411.0510000000022</v>
      </c>
      <c r="X27" s="230">
        <v>4218.569999999967</v>
      </c>
      <c r="Y27" s="230">
        <v>0</v>
      </c>
      <c r="Z27" s="230">
        <v>0</v>
      </c>
      <c r="AA27" s="230">
        <v>0</v>
      </c>
      <c r="AB27" s="229">
        <v>0</v>
      </c>
      <c r="AC27" s="83"/>
    </row>
    <row r="28" spans="1:29" ht="16.5" customHeight="1" x14ac:dyDescent="0.15">
      <c r="A28" s="138" t="s">
        <v>500</v>
      </c>
      <c r="B28" s="71" t="s">
        <v>13</v>
      </c>
      <c r="C28" s="230">
        <f t="shared" si="1"/>
        <v>58616.710000000101</v>
      </c>
      <c r="D28" s="230">
        <v>35595.26000000014</v>
      </c>
      <c r="E28" s="230">
        <v>34841.240000000143</v>
      </c>
      <c r="F28" s="230">
        <v>754.0200000000001</v>
      </c>
      <c r="G28" s="237">
        <v>35257.550000000141</v>
      </c>
      <c r="H28" s="237">
        <v>34544.730000000141</v>
      </c>
      <c r="I28" s="230">
        <v>712.82</v>
      </c>
      <c r="J28" s="230">
        <v>337.71</v>
      </c>
      <c r="K28" s="230">
        <v>296.51</v>
      </c>
      <c r="L28" s="230">
        <v>41.2</v>
      </c>
      <c r="M28" s="230">
        <v>21551.439999999962</v>
      </c>
      <c r="N28" s="244">
        <v>3881.0499999999934</v>
      </c>
      <c r="O28" s="243">
        <v>17670.38999999997</v>
      </c>
      <c r="P28" s="230">
        <v>0</v>
      </c>
      <c r="Q28" s="230">
        <v>0</v>
      </c>
      <c r="R28" s="230">
        <v>0</v>
      </c>
      <c r="S28" s="230">
        <v>1131.7300000000002</v>
      </c>
      <c r="T28" s="230">
        <v>902.1500000000002</v>
      </c>
      <c r="U28" s="230">
        <v>229.58000000000004</v>
      </c>
      <c r="V28" s="230">
        <v>20419.709999999963</v>
      </c>
      <c r="W28" s="230">
        <v>2978.8999999999933</v>
      </c>
      <c r="X28" s="230">
        <v>17440.809999999969</v>
      </c>
      <c r="Y28" s="230">
        <v>1470.0100000000002</v>
      </c>
      <c r="Z28" s="230">
        <v>1248.2000000000003</v>
      </c>
      <c r="AA28" s="230">
        <v>221.81</v>
      </c>
      <c r="AB28" s="229">
        <v>0</v>
      </c>
      <c r="AC28" s="83"/>
    </row>
    <row r="29" spans="1:29" ht="16.5" customHeight="1" x14ac:dyDescent="0.15">
      <c r="A29" s="139" t="s">
        <v>475</v>
      </c>
      <c r="B29" s="71" t="s">
        <v>14</v>
      </c>
      <c r="C29" s="230">
        <f t="shared" si="1"/>
        <v>12546.652999999989</v>
      </c>
      <c r="D29" s="230">
        <v>9441.2910000000084</v>
      </c>
      <c r="E29" s="230">
        <v>9391.1170000000093</v>
      </c>
      <c r="F29" s="230">
        <v>50.173999999999978</v>
      </c>
      <c r="G29" s="237">
        <v>9390.5910000000094</v>
      </c>
      <c r="H29" s="237">
        <v>9343.330000000009</v>
      </c>
      <c r="I29" s="230">
        <v>47.260999999999974</v>
      </c>
      <c r="J29" s="230">
        <v>50.699999999999989</v>
      </c>
      <c r="K29" s="230">
        <v>47.786999999999992</v>
      </c>
      <c r="L29" s="230">
        <v>2.9130000000000003</v>
      </c>
      <c r="M29" s="230">
        <v>3105.361999999981</v>
      </c>
      <c r="N29" s="244">
        <v>871.01600000000099</v>
      </c>
      <c r="O29" s="243">
        <v>2234.34599999998</v>
      </c>
      <c r="P29" s="230">
        <v>0</v>
      </c>
      <c r="Q29" s="230">
        <v>0</v>
      </c>
      <c r="R29" s="230">
        <v>0</v>
      </c>
      <c r="S29" s="230">
        <v>174.14600000000002</v>
      </c>
      <c r="T29" s="230">
        <v>151.89000000000001</v>
      </c>
      <c r="U29" s="230">
        <v>22.256</v>
      </c>
      <c r="V29" s="230">
        <v>2931.2159999999812</v>
      </c>
      <c r="W29" s="230">
        <v>719.126000000001</v>
      </c>
      <c r="X29" s="230">
        <v>2212.0899999999801</v>
      </c>
      <c r="Y29" s="230">
        <v>0</v>
      </c>
      <c r="Z29" s="230">
        <v>0</v>
      </c>
      <c r="AA29" s="230">
        <v>0</v>
      </c>
      <c r="AB29" s="229">
        <v>0</v>
      </c>
      <c r="AC29" s="83"/>
    </row>
    <row r="30" spans="1:29" ht="16.5" customHeight="1" x14ac:dyDescent="0.15">
      <c r="A30" s="138" t="s">
        <v>197</v>
      </c>
      <c r="B30" s="71" t="s">
        <v>13</v>
      </c>
      <c r="C30" s="230">
        <f t="shared" si="1"/>
        <v>10111.349999999999</v>
      </c>
      <c r="D30" s="230">
        <v>4576.5199999999895</v>
      </c>
      <c r="E30" s="230">
        <v>4430.5999999999894</v>
      </c>
      <c r="F30" s="230">
        <v>145.92000000000004</v>
      </c>
      <c r="G30" s="237">
        <v>4547.289999999989</v>
      </c>
      <c r="H30" s="237">
        <v>4411.2499999999891</v>
      </c>
      <c r="I30" s="230">
        <v>136.04000000000005</v>
      </c>
      <c r="J30" s="230">
        <v>29.230000000000004</v>
      </c>
      <c r="K30" s="230">
        <v>19.350000000000001</v>
      </c>
      <c r="L30" s="230">
        <v>9.8800000000000026</v>
      </c>
      <c r="M30" s="230">
        <v>5243.5100000000093</v>
      </c>
      <c r="N30" s="244">
        <v>1679.7299999999925</v>
      </c>
      <c r="O30" s="243">
        <v>3563.780000000017</v>
      </c>
      <c r="P30" s="230">
        <v>0</v>
      </c>
      <c r="Q30" s="230">
        <v>0</v>
      </c>
      <c r="R30" s="230">
        <v>0</v>
      </c>
      <c r="S30" s="230">
        <v>434.94000000000017</v>
      </c>
      <c r="T30" s="230">
        <v>403.10000000000019</v>
      </c>
      <c r="U30" s="230">
        <v>31.839999999999996</v>
      </c>
      <c r="V30" s="230">
        <v>4808.5700000000088</v>
      </c>
      <c r="W30" s="230">
        <v>1276.6299999999924</v>
      </c>
      <c r="X30" s="230">
        <v>3531.9400000000169</v>
      </c>
      <c r="Y30" s="230">
        <v>291.32000000000016</v>
      </c>
      <c r="Z30" s="230">
        <v>184.76000000000019</v>
      </c>
      <c r="AA30" s="230">
        <v>106.56</v>
      </c>
      <c r="AB30" s="229">
        <v>0</v>
      </c>
      <c r="AC30" s="83"/>
    </row>
    <row r="31" spans="1:29" ht="16.5" customHeight="1" x14ac:dyDescent="0.15">
      <c r="A31" s="139"/>
      <c r="B31" s="71" t="s">
        <v>14</v>
      </c>
      <c r="C31" s="230">
        <f t="shared" si="1"/>
        <v>1901.7629999999933</v>
      </c>
      <c r="D31" s="230">
        <v>1105.1799999999985</v>
      </c>
      <c r="E31" s="230">
        <v>1097.8659999999984</v>
      </c>
      <c r="F31" s="230">
        <v>7.3139999999999938</v>
      </c>
      <c r="G31" s="237">
        <v>1101.3879999999983</v>
      </c>
      <c r="H31" s="237">
        <v>1094.4839999999983</v>
      </c>
      <c r="I31" s="230">
        <v>6.9039999999999937</v>
      </c>
      <c r="J31" s="230">
        <v>3.7920000000000007</v>
      </c>
      <c r="K31" s="230">
        <v>3.3820000000000006</v>
      </c>
      <c r="L31" s="230">
        <v>0.41000000000000009</v>
      </c>
      <c r="M31" s="230">
        <v>796.58299999999485</v>
      </c>
      <c r="N31" s="244">
        <v>372.55400000000088</v>
      </c>
      <c r="O31" s="243">
        <v>424.02899999999397</v>
      </c>
      <c r="P31" s="230">
        <v>0</v>
      </c>
      <c r="Q31" s="230">
        <v>0</v>
      </c>
      <c r="R31" s="230">
        <v>0</v>
      </c>
      <c r="S31" s="230">
        <v>69.645000000000024</v>
      </c>
      <c r="T31" s="230">
        <v>66.685000000000031</v>
      </c>
      <c r="U31" s="230">
        <v>2.9599999999999995</v>
      </c>
      <c r="V31" s="230">
        <v>726.93799999999487</v>
      </c>
      <c r="W31" s="230">
        <v>305.86900000000082</v>
      </c>
      <c r="X31" s="230">
        <v>421.06899999999399</v>
      </c>
      <c r="Y31" s="230">
        <v>0</v>
      </c>
      <c r="Z31" s="230">
        <v>0</v>
      </c>
      <c r="AA31" s="230">
        <v>0</v>
      </c>
      <c r="AB31" s="229">
        <v>0</v>
      </c>
      <c r="AC31" s="83"/>
    </row>
    <row r="32" spans="1:29" ht="16.5" customHeight="1" x14ac:dyDescent="0.15">
      <c r="A32" s="138" t="s">
        <v>204</v>
      </c>
      <c r="B32" s="71" t="s">
        <v>13</v>
      </c>
      <c r="C32" s="230">
        <f t="shared" si="1"/>
        <v>8170.5500000000502</v>
      </c>
      <c r="D32" s="230">
        <v>5113.4000000000542</v>
      </c>
      <c r="E32" s="230">
        <v>5044.4200000000537</v>
      </c>
      <c r="F32" s="230">
        <v>68.980000000000047</v>
      </c>
      <c r="G32" s="237">
        <v>5076.4400000000533</v>
      </c>
      <c r="H32" s="237">
        <v>5007.6100000000533</v>
      </c>
      <c r="I32" s="230">
        <v>68.830000000000041</v>
      </c>
      <c r="J32" s="230">
        <v>36.960000000000008</v>
      </c>
      <c r="K32" s="230">
        <v>36.810000000000009</v>
      </c>
      <c r="L32" s="230">
        <v>0.15</v>
      </c>
      <c r="M32" s="230">
        <v>2878.9999999999959</v>
      </c>
      <c r="N32" s="244">
        <v>105.75000000000003</v>
      </c>
      <c r="O32" s="243">
        <v>2773.2499999999959</v>
      </c>
      <c r="P32" s="230">
        <v>0</v>
      </c>
      <c r="Q32" s="230">
        <v>0</v>
      </c>
      <c r="R32" s="230">
        <v>0</v>
      </c>
      <c r="S32" s="230">
        <v>35.49</v>
      </c>
      <c r="T32" s="230">
        <v>27.220000000000002</v>
      </c>
      <c r="U32" s="230">
        <v>8.27</v>
      </c>
      <c r="V32" s="230">
        <v>2843.5099999999961</v>
      </c>
      <c r="W32" s="230">
        <v>78.53000000000003</v>
      </c>
      <c r="X32" s="230">
        <v>2764.9799999999959</v>
      </c>
      <c r="Y32" s="230">
        <v>178.14999999999992</v>
      </c>
      <c r="Z32" s="230">
        <v>161.09999999999991</v>
      </c>
      <c r="AA32" s="230">
        <v>17.05</v>
      </c>
      <c r="AB32" s="229">
        <v>0</v>
      </c>
      <c r="AC32" s="83"/>
    </row>
    <row r="33" spans="1:29" ht="16.5" customHeight="1" x14ac:dyDescent="0.15">
      <c r="A33" s="139"/>
      <c r="B33" s="71" t="s">
        <v>14</v>
      </c>
      <c r="C33" s="230">
        <f t="shared" si="1"/>
        <v>1728.6419999999962</v>
      </c>
      <c r="D33" s="230">
        <v>1345.3990000000017</v>
      </c>
      <c r="E33" s="230">
        <v>1341.2650000000017</v>
      </c>
      <c r="F33" s="230">
        <v>4.1339999999999986</v>
      </c>
      <c r="G33" s="237">
        <v>1336.6560000000015</v>
      </c>
      <c r="H33" s="237">
        <v>1332.5370000000016</v>
      </c>
      <c r="I33" s="230">
        <v>4.1189999999999989</v>
      </c>
      <c r="J33" s="230">
        <v>8.7429999999999986</v>
      </c>
      <c r="K33" s="230">
        <v>8.727999999999998</v>
      </c>
      <c r="L33" s="230">
        <v>1.4999999999999999E-2</v>
      </c>
      <c r="M33" s="230">
        <v>383.24299999999442</v>
      </c>
      <c r="N33" s="244">
        <v>23.914999999999999</v>
      </c>
      <c r="O33" s="243">
        <v>359.3279999999944</v>
      </c>
      <c r="P33" s="230">
        <v>0</v>
      </c>
      <c r="Q33" s="230">
        <v>0</v>
      </c>
      <c r="R33" s="230">
        <v>0</v>
      </c>
      <c r="S33" s="230">
        <v>5.4770000000000003</v>
      </c>
      <c r="T33" s="230">
        <v>4.6690000000000005</v>
      </c>
      <c r="U33" s="230">
        <v>0.80800000000000005</v>
      </c>
      <c r="V33" s="230">
        <v>377.76599999999439</v>
      </c>
      <c r="W33" s="230">
        <v>19.245999999999999</v>
      </c>
      <c r="X33" s="230">
        <v>358.51999999999441</v>
      </c>
      <c r="Y33" s="230">
        <v>0</v>
      </c>
      <c r="Z33" s="230">
        <v>0</v>
      </c>
      <c r="AA33" s="230">
        <v>0</v>
      </c>
      <c r="AB33" s="229">
        <v>0</v>
      </c>
      <c r="AC33" s="83"/>
    </row>
    <row r="34" spans="1:29" ht="16.5" customHeight="1" x14ac:dyDescent="0.15">
      <c r="A34" s="138" t="s">
        <v>198</v>
      </c>
      <c r="B34" s="71" t="s">
        <v>13</v>
      </c>
      <c r="C34" s="230">
        <f t="shared" si="1"/>
        <v>9255.720000000003</v>
      </c>
      <c r="D34" s="230">
        <v>5542.4900000000298</v>
      </c>
      <c r="E34" s="230">
        <v>5397.2800000000298</v>
      </c>
      <c r="F34" s="230">
        <v>145.20999999999998</v>
      </c>
      <c r="G34" s="237">
        <v>5490.4700000000294</v>
      </c>
      <c r="H34" s="237">
        <v>5348.9000000000296</v>
      </c>
      <c r="I34" s="230">
        <v>141.57</v>
      </c>
      <c r="J34" s="230">
        <v>52.02000000000001</v>
      </c>
      <c r="K34" s="230">
        <v>48.38000000000001</v>
      </c>
      <c r="L34" s="230">
        <v>3.6400000000000006</v>
      </c>
      <c r="M34" s="230">
        <v>3346.9299999999735</v>
      </c>
      <c r="N34" s="244">
        <v>1043.1500000000005</v>
      </c>
      <c r="O34" s="243">
        <v>2303.7799999999729</v>
      </c>
      <c r="P34" s="230">
        <v>0</v>
      </c>
      <c r="Q34" s="230">
        <v>0</v>
      </c>
      <c r="R34" s="230">
        <v>0</v>
      </c>
      <c r="S34" s="230">
        <v>264.74000000000007</v>
      </c>
      <c r="T34" s="230">
        <v>248.37000000000006</v>
      </c>
      <c r="U34" s="230">
        <v>16.37</v>
      </c>
      <c r="V34" s="230">
        <v>3082.1899999999737</v>
      </c>
      <c r="W34" s="230">
        <v>794.78000000000054</v>
      </c>
      <c r="X34" s="230">
        <v>2287.409999999973</v>
      </c>
      <c r="Y34" s="230">
        <v>366.29999999999984</v>
      </c>
      <c r="Z34" s="230">
        <v>301.45999999999987</v>
      </c>
      <c r="AA34" s="230">
        <v>64.839999999999989</v>
      </c>
      <c r="AB34" s="229">
        <v>0</v>
      </c>
      <c r="AC34" s="83"/>
    </row>
    <row r="35" spans="1:29" ht="16.5" customHeight="1" x14ac:dyDescent="0.15">
      <c r="A35" s="139"/>
      <c r="B35" s="71" t="s">
        <v>14</v>
      </c>
      <c r="C35" s="230">
        <f t="shared" si="1"/>
        <v>2050.8919999999998</v>
      </c>
      <c r="D35" s="230">
        <v>1525.1900000000019</v>
      </c>
      <c r="E35" s="230">
        <v>1513.5690000000018</v>
      </c>
      <c r="F35" s="230">
        <v>11.620999999999995</v>
      </c>
      <c r="G35" s="237">
        <v>1518.0540000000017</v>
      </c>
      <c r="H35" s="237">
        <v>1506.7460000000017</v>
      </c>
      <c r="I35" s="230">
        <v>11.307999999999995</v>
      </c>
      <c r="J35" s="230">
        <v>7.1359999999999948</v>
      </c>
      <c r="K35" s="230">
        <v>6.8229999999999951</v>
      </c>
      <c r="L35" s="230">
        <v>0.31300000000000006</v>
      </c>
      <c r="M35" s="230">
        <v>525.70199999999772</v>
      </c>
      <c r="N35" s="244">
        <v>237.22700000000017</v>
      </c>
      <c r="O35" s="243">
        <v>288.47499999999752</v>
      </c>
      <c r="P35" s="230">
        <v>0</v>
      </c>
      <c r="Q35" s="230">
        <v>0</v>
      </c>
      <c r="R35" s="230">
        <v>0</v>
      </c>
      <c r="S35" s="230">
        <v>44.266000000000027</v>
      </c>
      <c r="T35" s="230">
        <v>42.785000000000025</v>
      </c>
      <c r="U35" s="230">
        <v>1.4809999999999999</v>
      </c>
      <c r="V35" s="230">
        <v>481.43599999999765</v>
      </c>
      <c r="W35" s="230">
        <v>194.44200000000015</v>
      </c>
      <c r="X35" s="230">
        <v>286.99399999999753</v>
      </c>
      <c r="Y35" s="230">
        <v>0</v>
      </c>
      <c r="Z35" s="230">
        <v>0</v>
      </c>
      <c r="AA35" s="230">
        <v>0</v>
      </c>
      <c r="AB35" s="229">
        <v>0</v>
      </c>
      <c r="AC35" s="83"/>
    </row>
    <row r="36" spans="1:29" ht="16.5" customHeight="1" x14ac:dyDescent="0.15">
      <c r="A36" s="138" t="s">
        <v>199</v>
      </c>
      <c r="B36" s="71" t="s">
        <v>13</v>
      </c>
      <c r="C36" s="230">
        <f t="shared" si="1"/>
        <v>9605.3300000000454</v>
      </c>
      <c r="D36" s="230">
        <v>6407.3900000000403</v>
      </c>
      <c r="E36" s="230">
        <v>6292.7800000000407</v>
      </c>
      <c r="F36" s="230">
        <v>114.60999999999997</v>
      </c>
      <c r="G36" s="237">
        <v>6351.4700000000403</v>
      </c>
      <c r="H36" s="237">
        <v>6248.5600000000404</v>
      </c>
      <c r="I36" s="230">
        <v>102.90999999999997</v>
      </c>
      <c r="J36" s="230">
        <v>55.91999999999998</v>
      </c>
      <c r="K36" s="230">
        <v>44.219999999999978</v>
      </c>
      <c r="L36" s="230">
        <v>11.700000000000001</v>
      </c>
      <c r="M36" s="230">
        <v>3083.9900000000034</v>
      </c>
      <c r="N36" s="244">
        <v>96.82</v>
      </c>
      <c r="O36" s="243">
        <v>2987.1700000000033</v>
      </c>
      <c r="P36" s="230">
        <v>0</v>
      </c>
      <c r="Q36" s="230">
        <v>0</v>
      </c>
      <c r="R36" s="230">
        <v>0</v>
      </c>
      <c r="S36" s="230">
        <v>49.940000000000005</v>
      </c>
      <c r="T36" s="230">
        <v>16.170000000000002</v>
      </c>
      <c r="U36" s="230">
        <v>33.770000000000003</v>
      </c>
      <c r="V36" s="230">
        <v>3034.0500000000034</v>
      </c>
      <c r="W36" s="230">
        <v>80.649999999999991</v>
      </c>
      <c r="X36" s="230">
        <v>2953.4000000000033</v>
      </c>
      <c r="Y36" s="230">
        <v>113.95000000000002</v>
      </c>
      <c r="Z36" s="230">
        <v>101.52000000000001</v>
      </c>
      <c r="AA36" s="230">
        <v>12.43</v>
      </c>
      <c r="AB36" s="229">
        <v>0</v>
      </c>
      <c r="AC36" s="83"/>
    </row>
    <row r="37" spans="1:29" ht="16.5" customHeight="1" x14ac:dyDescent="0.15">
      <c r="A37" s="139"/>
      <c r="B37" s="71" t="s">
        <v>14</v>
      </c>
      <c r="C37" s="230">
        <f t="shared" si="1"/>
        <v>2219.298000000002</v>
      </c>
      <c r="D37" s="230">
        <v>1815.9850000000051</v>
      </c>
      <c r="E37" s="230">
        <v>1809.2550000000051</v>
      </c>
      <c r="F37" s="230">
        <v>6.729999999999996</v>
      </c>
      <c r="G37" s="237">
        <v>1807.4700000000053</v>
      </c>
      <c r="H37" s="237">
        <v>1801.6450000000052</v>
      </c>
      <c r="I37" s="230">
        <v>5.8249999999999957</v>
      </c>
      <c r="J37" s="230">
        <v>8.5150000000000023</v>
      </c>
      <c r="K37" s="230">
        <v>7.6100000000000021</v>
      </c>
      <c r="L37" s="230">
        <v>0.90500000000000003</v>
      </c>
      <c r="M37" s="230">
        <v>403.31299999999703</v>
      </c>
      <c r="N37" s="244">
        <v>22.647000000000002</v>
      </c>
      <c r="O37" s="243">
        <v>380.66599999999704</v>
      </c>
      <c r="P37" s="230">
        <v>0</v>
      </c>
      <c r="Q37" s="230">
        <v>0</v>
      </c>
      <c r="R37" s="230">
        <v>0</v>
      </c>
      <c r="S37" s="230">
        <v>5.8</v>
      </c>
      <c r="T37" s="230">
        <v>2.6889999999999996</v>
      </c>
      <c r="U37" s="230">
        <v>3.1110000000000002</v>
      </c>
      <c r="V37" s="230">
        <v>397.51299999999708</v>
      </c>
      <c r="W37" s="230">
        <v>19.958000000000002</v>
      </c>
      <c r="X37" s="230">
        <v>377.55499999999705</v>
      </c>
      <c r="Y37" s="230">
        <v>0</v>
      </c>
      <c r="Z37" s="230">
        <v>0</v>
      </c>
      <c r="AA37" s="230">
        <v>0</v>
      </c>
      <c r="AB37" s="229">
        <v>0</v>
      </c>
      <c r="AC37" s="83"/>
    </row>
    <row r="38" spans="1:29" ht="16.5" customHeight="1" x14ac:dyDescent="0.15">
      <c r="A38" s="138" t="s">
        <v>200</v>
      </c>
      <c r="B38" s="71" t="s">
        <v>13</v>
      </c>
      <c r="C38" s="230">
        <f t="shared" si="1"/>
        <v>7623.2300000000041</v>
      </c>
      <c r="D38" s="230">
        <v>4677.3400000000165</v>
      </c>
      <c r="E38" s="230">
        <v>4582.3500000000167</v>
      </c>
      <c r="F38" s="230">
        <v>94.989999999999981</v>
      </c>
      <c r="G38" s="237">
        <v>4641.7500000000164</v>
      </c>
      <c r="H38" s="237">
        <v>4550.6700000000164</v>
      </c>
      <c r="I38" s="230">
        <v>91.079999999999984</v>
      </c>
      <c r="J38" s="230">
        <v>35.590000000000011</v>
      </c>
      <c r="K38" s="230">
        <v>31.680000000000014</v>
      </c>
      <c r="L38" s="230">
        <v>3.9099999999999997</v>
      </c>
      <c r="M38" s="230">
        <v>2802.8499999999872</v>
      </c>
      <c r="N38" s="244">
        <v>492.86000000000013</v>
      </c>
      <c r="O38" s="243">
        <v>2309.989999999987</v>
      </c>
      <c r="P38" s="230">
        <v>0</v>
      </c>
      <c r="Q38" s="230">
        <v>0</v>
      </c>
      <c r="R38" s="230">
        <v>0</v>
      </c>
      <c r="S38" s="230">
        <v>177.73000000000002</v>
      </c>
      <c r="T38" s="230">
        <v>132.59</v>
      </c>
      <c r="U38" s="230">
        <v>45.140000000000008</v>
      </c>
      <c r="V38" s="230">
        <v>2625.1199999999872</v>
      </c>
      <c r="W38" s="230">
        <v>360.27000000000015</v>
      </c>
      <c r="X38" s="230">
        <v>2264.8499999999872</v>
      </c>
      <c r="Y38" s="230">
        <v>143.04000000000008</v>
      </c>
      <c r="Z38" s="230">
        <v>133.44000000000008</v>
      </c>
      <c r="AA38" s="230">
        <v>9.6</v>
      </c>
      <c r="AB38" s="229">
        <v>0</v>
      </c>
      <c r="AC38" s="83"/>
    </row>
    <row r="39" spans="1:29" ht="16.5" customHeight="1" x14ac:dyDescent="0.15">
      <c r="A39" s="139"/>
      <c r="B39" s="71" t="s">
        <v>14</v>
      </c>
      <c r="C39" s="230">
        <f t="shared" si="1"/>
        <v>1574.2209999999959</v>
      </c>
      <c r="D39" s="230">
        <v>1170.3859999999979</v>
      </c>
      <c r="E39" s="230">
        <v>1166.093999999998</v>
      </c>
      <c r="F39" s="230">
        <v>4.2919999999999954</v>
      </c>
      <c r="G39" s="237">
        <v>1166.2359999999981</v>
      </c>
      <c r="H39" s="237">
        <v>1162.1579999999981</v>
      </c>
      <c r="I39" s="230">
        <v>4.077999999999995</v>
      </c>
      <c r="J39" s="230">
        <v>4.149999999999995</v>
      </c>
      <c r="K39" s="230">
        <v>3.9359999999999946</v>
      </c>
      <c r="L39" s="230">
        <v>0.21400000000000002</v>
      </c>
      <c r="M39" s="230">
        <v>403.83499999999788</v>
      </c>
      <c r="N39" s="244">
        <v>112.42400000000011</v>
      </c>
      <c r="O39" s="243">
        <v>291.41099999999778</v>
      </c>
      <c r="P39" s="230">
        <v>0</v>
      </c>
      <c r="Q39" s="230">
        <v>0</v>
      </c>
      <c r="R39" s="230">
        <v>0</v>
      </c>
      <c r="S39" s="230">
        <v>27.408999999999992</v>
      </c>
      <c r="T39" s="230">
        <v>22.857999999999993</v>
      </c>
      <c r="U39" s="230">
        <v>4.5510000000000002</v>
      </c>
      <c r="V39" s="230">
        <v>376.42599999999788</v>
      </c>
      <c r="W39" s="230">
        <v>89.566000000000116</v>
      </c>
      <c r="X39" s="230">
        <v>286.8599999999978</v>
      </c>
      <c r="Y39" s="230">
        <v>0</v>
      </c>
      <c r="Z39" s="230">
        <v>0</v>
      </c>
      <c r="AA39" s="230">
        <v>0</v>
      </c>
      <c r="AB39" s="229">
        <v>0</v>
      </c>
      <c r="AC39" s="83"/>
    </row>
    <row r="40" spans="1:29" ht="16.5" customHeight="1" x14ac:dyDescent="0.15">
      <c r="A40" s="138" t="s">
        <v>201</v>
      </c>
      <c r="B40" s="71" t="s">
        <v>13</v>
      </c>
      <c r="C40" s="230">
        <f t="shared" si="1"/>
        <v>5338.4699999999984</v>
      </c>
      <c r="D40" s="230">
        <v>3164.7100000000028</v>
      </c>
      <c r="E40" s="230">
        <v>3072.3600000000029</v>
      </c>
      <c r="F40" s="230">
        <v>92.350000000000037</v>
      </c>
      <c r="G40" s="237">
        <v>3155.8900000000031</v>
      </c>
      <c r="H40" s="237">
        <v>3067.8800000000028</v>
      </c>
      <c r="I40" s="230">
        <v>88.010000000000034</v>
      </c>
      <c r="J40" s="230">
        <v>8.82</v>
      </c>
      <c r="K40" s="230">
        <v>4.4799999999999995</v>
      </c>
      <c r="L40" s="230">
        <v>4.34</v>
      </c>
      <c r="M40" s="230">
        <v>2066.6399999999953</v>
      </c>
      <c r="N40" s="244">
        <v>256.2600000000001</v>
      </c>
      <c r="O40" s="243">
        <v>1810.3799999999951</v>
      </c>
      <c r="P40" s="230">
        <v>0</v>
      </c>
      <c r="Q40" s="230">
        <v>0</v>
      </c>
      <c r="R40" s="230">
        <v>0</v>
      </c>
      <c r="S40" s="230">
        <v>90.4</v>
      </c>
      <c r="T40" s="230">
        <v>66.31</v>
      </c>
      <c r="U40" s="230">
        <v>24.089999999999996</v>
      </c>
      <c r="V40" s="230">
        <v>1976.2399999999952</v>
      </c>
      <c r="W40" s="230">
        <v>189.9500000000001</v>
      </c>
      <c r="X40" s="230">
        <v>1786.2899999999952</v>
      </c>
      <c r="Y40" s="230">
        <v>107.11999999999999</v>
      </c>
      <c r="Z40" s="230">
        <v>101.78999999999999</v>
      </c>
      <c r="AA40" s="230">
        <v>5.3299999999999992</v>
      </c>
      <c r="AB40" s="229">
        <v>0</v>
      </c>
      <c r="AC40" s="83"/>
    </row>
    <row r="41" spans="1:29" ht="16.5" customHeight="1" x14ac:dyDescent="0.15">
      <c r="A41" s="139"/>
      <c r="B41" s="71" t="s">
        <v>14</v>
      </c>
      <c r="C41" s="230">
        <f t="shared" si="1"/>
        <v>1112.2269999999994</v>
      </c>
      <c r="D41" s="230">
        <v>828.60999999999945</v>
      </c>
      <c r="E41" s="230">
        <v>822.84599999999944</v>
      </c>
      <c r="F41" s="230">
        <v>5.7639999999999985</v>
      </c>
      <c r="G41" s="237">
        <v>827.84099999999944</v>
      </c>
      <c r="H41" s="237">
        <v>822.37999999999943</v>
      </c>
      <c r="I41" s="230">
        <v>5.4609999999999985</v>
      </c>
      <c r="J41" s="230">
        <v>0.76900000000000002</v>
      </c>
      <c r="K41" s="230">
        <v>0.46599999999999997</v>
      </c>
      <c r="L41" s="230">
        <v>0.30300000000000005</v>
      </c>
      <c r="M41" s="230">
        <v>283.61700000000008</v>
      </c>
      <c r="N41" s="244">
        <v>54.639999999999986</v>
      </c>
      <c r="O41" s="243">
        <v>228.97700000000009</v>
      </c>
      <c r="P41" s="230">
        <v>0</v>
      </c>
      <c r="Q41" s="230">
        <v>0</v>
      </c>
      <c r="R41" s="230">
        <v>0</v>
      </c>
      <c r="S41" s="230">
        <v>13.190000000000003</v>
      </c>
      <c r="T41" s="230">
        <v>10.849000000000004</v>
      </c>
      <c r="U41" s="230">
        <v>2.3409999999999997</v>
      </c>
      <c r="V41" s="230">
        <v>270.42700000000008</v>
      </c>
      <c r="W41" s="230">
        <v>43.790999999999983</v>
      </c>
      <c r="X41" s="230">
        <v>226.63600000000008</v>
      </c>
      <c r="Y41" s="230">
        <v>0</v>
      </c>
      <c r="Z41" s="230">
        <v>0</v>
      </c>
      <c r="AA41" s="230">
        <v>0</v>
      </c>
      <c r="AB41" s="229">
        <v>0</v>
      </c>
      <c r="AC41" s="83"/>
    </row>
    <row r="42" spans="1:29" ht="16.5" customHeight="1" x14ac:dyDescent="0.15">
      <c r="A42" s="138" t="s">
        <v>202</v>
      </c>
      <c r="B42" s="71" t="s">
        <v>13</v>
      </c>
      <c r="C42" s="230">
        <f t="shared" si="1"/>
        <v>8512.0600000000049</v>
      </c>
      <c r="D42" s="230">
        <v>6113.4100000000071</v>
      </c>
      <c r="E42" s="230">
        <v>6021.4500000000071</v>
      </c>
      <c r="F42" s="230">
        <v>91.960000000000008</v>
      </c>
      <c r="G42" s="237">
        <v>5994.2400000000071</v>
      </c>
      <c r="H42" s="237">
        <v>5909.8600000000069</v>
      </c>
      <c r="I42" s="230">
        <v>84.38000000000001</v>
      </c>
      <c r="J42" s="230">
        <v>119.17000000000002</v>
      </c>
      <c r="K42" s="230">
        <v>111.59000000000002</v>
      </c>
      <c r="L42" s="230">
        <v>7.5799999999999983</v>
      </c>
      <c r="M42" s="230">
        <v>2128.5199999999977</v>
      </c>
      <c r="N42" s="244">
        <v>206.48000000000002</v>
      </c>
      <c r="O42" s="243">
        <v>1922.0399999999977</v>
      </c>
      <c r="P42" s="230">
        <v>0</v>
      </c>
      <c r="Q42" s="230">
        <v>0</v>
      </c>
      <c r="R42" s="230">
        <v>0</v>
      </c>
      <c r="S42" s="230">
        <v>78.490000000000009</v>
      </c>
      <c r="T42" s="230">
        <v>8.39</v>
      </c>
      <c r="U42" s="230">
        <v>70.100000000000009</v>
      </c>
      <c r="V42" s="230">
        <v>2050.0299999999979</v>
      </c>
      <c r="W42" s="230">
        <v>198.09</v>
      </c>
      <c r="X42" s="230">
        <v>1851.9399999999978</v>
      </c>
      <c r="Y42" s="230">
        <v>270.13000000000028</v>
      </c>
      <c r="Z42" s="230">
        <v>264.13000000000028</v>
      </c>
      <c r="AA42" s="230">
        <v>5.9999999999999982</v>
      </c>
      <c r="AB42" s="229">
        <v>0</v>
      </c>
      <c r="AC42" s="83"/>
    </row>
    <row r="43" spans="1:29" ht="16.5" customHeight="1" thickBot="1" x14ac:dyDescent="0.2">
      <c r="A43" s="225"/>
      <c r="B43" s="141" t="s">
        <v>14</v>
      </c>
      <c r="C43" s="228">
        <f t="shared" si="1"/>
        <v>1959.6100000000031</v>
      </c>
      <c r="D43" s="228">
        <v>1650.5410000000038</v>
      </c>
      <c r="E43" s="228">
        <v>1640.2220000000038</v>
      </c>
      <c r="F43" s="228">
        <v>10.318999999999994</v>
      </c>
      <c r="G43" s="286">
        <v>1632.9460000000038</v>
      </c>
      <c r="H43" s="286">
        <v>1623.3800000000037</v>
      </c>
      <c r="I43" s="228">
        <v>9.5659999999999936</v>
      </c>
      <c r="J43" s="228">
        <v>17.595000000000002</v>
      </c>
      <c r="K43" s="228">
        <v>16.842000000000002</v>
      </c>
      <c r="L43" s="228">
        <v>0.75300000000000011</v>
      </c>
      <c r="M43" s="228">
        <v>309.06899999999933</v>
      </c>
      <c r="N43" s="242">
        <v>47.608999999999995</v>
      </c>
      <c r="O43" s="241">
        <v>261.45999999999935</v>
      </c>
      <c r="P43" s="228">
        <v>0</v>
      </c>
      <c r="Q43" s="228">
        <v>0</v>
      </c>
      <c r="R43" s="228">
        <v>0</v>
      </c>
      <c r="S43" s="228">
        <v>8.359</v>
      </c>
      <c r="T43" s="228">
        <v>1.355</v>
      </c>
      <c r="U43" s="228">
        <v>7.0039999999999996</v>
      </c>
      <c r="V43" s="228">
        <v>300.70999999999935</v>
      </c>
      <c r="W43" s="228">
        <v>46.253999999999998</v>
      </c>
      <c r="X43" s="228">
        <v>254.45599999999936</v>
      </c>
      <c r="Y43" s="228">
        <v>0</v>
      </c>
      <c r="Z43" s="228">
        <v>0</v>
      </c>
      <c r="AA43" s="228">
        <v>0</v>
      </c>
      <c r="AB43" s="227">
        <v>0</v>
      </c>
      <c r="AC43" s="83"/>
    </row>
    <row r="44" spans="1:29" ht="16.5" customHeight="1" x14ac:dyDescent="0.15">
      <c r="A44" s="43"/>
      <c r="B44" s="44"/>
      <c r="C44" s="81"/>
      <c r="D44" s="81"/>
      <c r="E44" s="81"/>
      <c r="F44" s="81"/>
      <c r="G44" s="287"/>
      <c r="H44" s="287"/>
      <c r="I44" s="81"/>
      <c r="J44" s="81"/>
      <c r="K44" s="81"/>
      <c r="L44" s="81"/>
      <c r="M44" s="81"/>
      <c r="N44" s="81"/>
      <c r="O44" s="81"/>
      <c r="P44" s="81"/>
      <c r="Q44" s="81"/>
      <c r="R44" s="81"/>
      <c r="S44" s="81"/>
      <c r="T44" s="81"/>
      <c r="U44" s="81"/>
      <c r="V44" s="81"/>
      <c r="W44" s="81"/>
      <c r="X44" s="81"/>
      <c r="Y44" s="81"/>
      <c r="Z44" s="81"/>
      <c r="AA44" s="81"/>
      <c r="AB44" s="81"/>
      <c r="AC44" s="83"/>
    </row>
    <row r="47" spans="1:29" ht="17.25" x14ac:dyDescent="0.15">
      <c r="A47" s="33" t="s">
        <v>503</v>
      </c>
    </row>
    <row r="48" spans="1:29" ht="15" thickBot="1" x14ac:dyDescent="0.2">
      <c r="A48" s="386" t="s">
        <v>28</v>
      </c>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row>
    <row r="49" spans="1:29" ht="16.5" customHeight="1" x14ac:dyDescent="0.15">
      <c r="A49" s="97"/>
      <c r="B49" s="98"/>
      <c r="C49" s="132"/>
      <c r="D49" s="133" t="s">
        <v>0</v>
      </c>
      <c r="E49" s="134"/>
      <c r="F49" s="134"/>
      <c r="G49" s="283"/>
      <c r="H49" s="283"/>
      <c r="I49" s="134"/>
      <c r="J49" s="134"/>
      <c r="K49" s="134"/>
      <c r="L49" s="134"/>
      <c r="M49" s="134"/>
      <c r="N49" s="134"/>
      <c r="O49" s="134"/>
      <c r="P49" s="134"/>
      <c r="Q49" s="134"/>
      <c r="R49" s="134"/>
      <c r="S49" s="134"/>
      <c r="T49" s="134"/>
      <c r="U49" s="134"/>
      <c r="V49" s="134"/>
      <c r="W49" s="134"/>
      <c r="X49" s="134"/>
      <c r="Y49" s="133" t="s">
        <v>324</v>
      </c>
      <c r="Z49" s="134"/>
      <c r="AA49" s="134"/>
      <c r="AB49" s="135"/>
      <c r="AC49" s="25"/>
    </row>
    <row r="50" spans="1:29" ht="16.5" customHeight="1" x14ac:dyDescent="0.15">
      <c r="A50" s="99" t="s">
        <v>192</v>
      </c>
      <c r="B50" s="82"/>
      <c r="C50" s="75" t="s">
        <v>323</v>
      </c>
      <c r="D50" s="77" t="s">
        <v>3</v>
      </c>
      <c r="E50" s="76"/>
      <c r="F50" s="76"/>
      <c r="G50" s="284"/>
      <c r="H50" s="284"/>
      <c r="I50" s="76"/>
      <c r="J50" s="76"/>
      <c r="K50" s="76"/>
      <c r="L50" s="76"/>
      <c r="M50" s="77" t="s">
        <v>4</v>
      </c>
      <c r="N50" s="76"/>
      <c r="O50" s="76"/>
      <c r="P50" s="76"/>
      <c r="Q50" s="76"/>
      <c r="R50" s="76"/>
      <c r="S50" s="76"/>
      <c r="T50" s="76"/>
      <c r="U50" s="76"/>
      <c r="V50" s="76"/>
      <c r="W50" s="76"/>
      <c r="X50" s="76"/>
      <c r="Y50" s="71"/>
      <c r="Z50" s="71"/>
      <c r="AA50" s="71"/>
      <c r="AB50" s="136" t="s">
        <v>193</v>
      </c>
      <c r="AC50" s="25"/>
    </row>
    <row r="51" spans="1:29" ht="16.5" customHeight="1" x14ac:dyDescent="0.15">
      <c r="A51" s="99"/>
      <c r="B51" s="82"/>
      <c r="C51" s="75"/>
      <c r="D51" s="77" t="s">
        <v>5</v>
      </c>
      <c r="E51" s="76"/>
      <c r="F51" s="76"/>
      <c r="G51" s="285" t="s">
        <v>6</v>
      </c>
      <c r="H51" s="284"/>
      <c r="I51" s="76"/>
      <c r="J51" s="77" t="s">
        <v>7</v>
      </c>
      <c r="K51" s="76"/>
      <c r="L51" s="76"/>
      <c r="M51" s="77" t="s">
        <v>8</v>
      </c>
      <c r="N51" s="76"/>
      <c r="O51" s="76"/>
      <c r="P51" s="77" t="s">
        <v>6</v>
      </c>
      <c r="Q51" s="76"/>
      <c r="R51" s="76"/>
      <c r="S51" s="77" t="s">
        <v>7</v>
      </c>
      <c r="T51" s="76"/>
      <c r="U51" s="76"/>
      <c r="V51" s="77" t="s">
        <v>9</v>
      </c>
      <c r="W51" s="76"/>
      <c r="X51" s="76"/>
      <c r="Y51" s="75" t="s">
        <v>2</v>
      </c>
      <c r="Z51" s="75" t="s">
        <v>206</v>
      </c>
      <c r="AA51" s="75" t="s">
        <v>207</v>
      </c>
      <c r="AB51" s="136"/>
      <c r="AC51" s="25"/>
    </row>
    <row r="52" spans="1:29" ht="16.5" customHeight="1" x14ac:dyDescent="0.15">
      <c r="A52" s="34"/>
      <c r="B52" s="83"/>
      <c r="C52" s="78"/>
      <c r="D52" s="71" t="s">
        <v>2</v>
      </c>
      <c r="E52" s="71" t="s">
        <v>10</v>
      </c>
      <c r="F52" s="71" t="s">
        <v>11</v>
      </c>
      <c r="G52" s="118" t="s">
        <v>2</v>
      </c>
      <c r="H52" s="118" t="s">
        <v>10</v>
      </c>
      <c r="I52" s="71" t="s">
        <v>11</v>
      </c>
      <c r="J52" s="71" t="s">
        <v>2</v>
      </c>
      <c r="K52" s="71" t="s">
        <v>10</v>
      </c>
      <c r="L52" s="71" t="s">
        <v>11</v>
      </c>
      <c r="M52" s="71" t="s">
        <v>2</v>
      </c>
      <c r="N52" s="79" t="s">
        <v>10</v>
      </c>
      <c r="O52" s="80" t="s">
        <v>11</v>
      </c>
      <c r="P52" s="71" t="s">
        <v>2</v>
      </c>
      <c r="Q52" s="71" t="s">
        <v>10</v>
      </c>
      <c r="R52" s="71" t="s">
        <v>11</v>
      </c>
      <c r="S52" s="71" t="s">
        <v>2</v>
      </c>
      <c r="T52" s="71" t="s">
        <v>10</v>
      </c>
      <c r="U52" s="71" t="s">
        <v>11</v>
      </c>
      <c r="V52" s="71" t="s">
        <v>2</v>
      </c>
      <c r="W52" s="71" t="s">
        <v>10</v>
      </c>
      <c r="X52" s="71" t="s">
        <v>11</v>
      </c>
      <c r="Y52" s="78"/>
      <c r="Z52" s="78"/>
      <c r="AA52" s="78"/>
      <c r="AB52" s="137"/>
      <c r="AC52" s="25"/>
    </row>
    <row r="53" spans="1:29" ht="16.5" customHeight="1" x14ac:dyDescent="0.15">
      <c r="A53" s="138" t="s">
        <v>477</v>
      </c>
      <c r="B53" s="71" t="s">
        <v>13</v>
      </c>
      <c r="C53" s="230">
        <f t="shared" ref="C53:C72" si="2">D53+M53+Y53+AB53</f>
        <v>50861.990000000296</v>
      </c>
      <c r="D53" s="230">
        <v>30008.160000000276</v>
      </c>
      <c r="E53" s="230">
        <v>29696.820000000276</v>
      </c>
      <c r="F53" s="230">
        <v>311.33999999999992</v>
      </c>
      <c r="G53" s="237">
        <v>29515.730000000276</v>
      </c>
      <c r="H53" s="237">
        <v>29309.200000000277</v>
      </c>
      <c r="I53" s="230">
        <v>206.52999999999992</v>
      </c>
      <c r="J53" s="230">
        <v>492.43</v>
      </c>
      <c r="K53" s="230">
        <v>387.62</v>
      </c>
      <c r="L53" s="230">
        <v>104.80999999999999</v>
      </c>
      <c r="M53" s="230">
        <v>18238.520000000022</v>
      </c>
      <c r="N53" s="244">
        <v>3009.9899999999989</v>
      </c>
      <c r="O53" s="243">
        <v>15228.530000000024</v>
      </c>
      <c r="P53" s="230">
        <v>0</v>
      </c>
      <c r="Q53" s="230">
        <v>0</v>
      </c>
      <c r="R53" s="230">
        <v>0</v>
      </c>
      <c r="S53" s="230">
        <v>472.24000000000012</v>
      </c>
      <c r="T53" s="230">
        <v>161.76</v>
      </c>
      <c r="U53" s="230">
        <v>310.48000000000013</v>
      </c>
      <c r="V53" s="230">
        <v>17766.280000000024</v>
      </c>
      <c r="W53" s="230">
        <v>2848.2299999999987</v>
      </c>
      <c r="X53" s="230">
        <v>14918.050000000025</v>
      </c>
      <c r="Y53" s="230">
        <v>2615.1999999999971</v>
      </c>
      <c r="Z53" s="230">
        <v>2009.6599999999964</v>
      </c>
      <c r="AA53" s="230">
        <v>605.54000000000087</v>
      </c>
      <c r="AB53" s="229">
        <v>0.11</v>
      </c>
      <c r="AC53" s="83"/>
    </row>
    <row r="54" spans="1:29" ht="16.5" customHeight="1" x14ac:dyDescent="0.15">
      <c r="A54" s="139" t="s">
        <v>475</v>
      </c>
      <c r="B54" s="71" t="s">
        <v>14</v>
      </c>
      <c r="C54" s="230">
        <f t="shared" si="2"/>
        <v>11722.194999999931</v>
      </c>
      <c r="D54" s="230">
        <v>8964.5899999999419</v>
      </c>
      <c r="E54" s="230">
        <v>8928.3129999999419</v>
      </c>
      <c r="F54" s="230">
        <v>36.277000000000001</v>
      </c>
      <c r="G54" s="237">
        <v>8900.4079999999431</v>
      </c>
      <c r="H54" s="237">
        <v>8874.6379999999426</v>
      </c>
      <c r="I54" s="230">
        <v>25.77</v>
      </c>
      <c r="J54" s="230">
        <v>64.181999999999974</v>
      </c>
      <c r="K54" s="230">
        <v>53.674999999999976</v>
      </c>
      <c r="L54" s="230">
        <v>10.506999999999998</v>
      </c>
      <c r="M54" s="230">
        <v>2757.6049999999877</v>
      </c>
      <c r="N54" s="244">
        <v>720.22200000000112</v>
      </c>
      <c r="O54" s="243">
        <v>2037.3829999999866</v>
      </c>
      <c r="P54" s="230">
        <v>0</v>
      </c>
      <c r="Q54" s="230">
        <v>0</v>
      </c>
      <c r="R54" s="230">
        <v>0</v>
      </c>
      <c r="S54" s="230">
        <v>59.2</v>
      </c>
      <c r="T54" s="230">
        <v>28.297000000000001</v>
      </c>
      <c r="U54" s="230">
        <v>30.903000000000006</v>
      </c>
      <c r="V54" s="230">
        <v>2698.4049999999879</v>
      </c>
      <c r="W54" s="230">
        <v>691.92500000000109</v>
      </c>
      <c r="X54" s="230">
        <v>2006.4799999999866</v>
      </c>
      <c r="Y54" s="230">
        <v>0</v>
      </c>
      <c r="Z54" s="230">
        <v>0</v>
      </c>
      <c r="AA54" s="230">
        <v>0</v>
      </c>
      <c r="AB54" s="229">
        <v>0</v>
      </c>
      <c r="AC54" s="83"/>
    </row>
    <row r="55" spans="1:29" ht="16.5" customHeight="1" x14ac:dyDescent="0.15">
      <c r="A55" s="138" t="s">
        <v>218</v>
      </c>
      <c r="B55" s="71" t="s">
        <v>13</v>
      </c>
      <c r="C55" s="230">
        <f t="shared" si="2"/>
        <v>19472.470000000263</v>
      </c>
      <c r="D55" s="230">
        <v>12141.870000000181</v>
      </c>
      <c r="E55" s="230">
        <v>11967.200000000181</v>
      </c>
      <c r="F55" s="230">
        <v>174.6699999999999</v>
      </c>
      <c r="G55" s="237">
        <v>11822.060000000181</v>
      </c>
      <c r="H55" s="237">
        <v>11731.870000000181</v>
      </c>
      <c r="I55" s="230">
        <v>90.189999999999912</v>
      </c>
      <c r="J55" s="230">
        <v>319.81</v>
      </c>
      <c r="K55" s="230">
        <v>235.32999999999998</v>
      </c>
      <c r="L55" s="230">
        <v>84.48</v>
      </c>
      <c r="M55" s="230">
        <v>6129.6200000000863</v>
      </c>
      <c r="N55" s="244">
        <v>458.46000000000032</v>
      </c>
      <c r="O55" s="243">
        <v>5671.1600000000863</v>
      </c>
      <c r="P55" s="230">
        <v>0</v>
      </c>
      <c r="Q55" s="230">
        <v>0</v>
      </c>
      <c r="R55" s="230">
        <v>0</v>
      </c>
      <c r="S55" s="230">
        <v>265.49000000000012</v>
      </c>
      <c r="T55" s="230">
        <v>36.569999999999993</v>
      </c>
      <c r="U55" s="230">
        <v>228.9200000000001</v>
      </c>
      <c r="V55" s="230">
        <v>5864.1300000000865</v>
      </c>
      <c r="W55" s="230">
        <v>421.89000000000033</v>
      </c>
      <c r="X55" s="230">
        <v>5442.2400000000862</v>
      </c>
      <c r="Y55" s="230">
        <v>1200.8699999999972</v>
      </c>
      <c r="Z55" s="230">
        <v>990.3499999999965</v>
      </c>
      <c r="AA55" s="230">
        <v>210.52000000000075</v>
      </c>
      <c r="AB55" s="229">
        <v>0.11</v>
      </c>
      <c r="AC55" s="83"/>
    </row>
    <row r="56" spans="1:29" ht="16.5" customHeight="1" x14ac:dyDescent="0.15">
      <c r="A56" s="139"/>
      <c r="B56" s="71" t="s">
        <v>14</v>
      </c>
      <c r="C56" s="230">
        <f t="shared" si="2"/>
        <v>4515.7469999999339</v>
      </c>
      <c r="D56" s="230">
        <v>3644.8759999999406</v>
      </c>
      <c r="E56" s="230">
        <v>3627.5699999999406</v>
      </c>
      <c r="F56" s="230">
        <v>17.305999999999994</v>
      </c>
      <c r="G56" s="237">
        <v>3603.9139999999406</v>
      </c>
      <c r="H56" s="237">
        <v>3595.1889999999407</v>
      </c>
      <c r="I56" s="230">
        <v>8.7249999999999961</v>
      </c>
      <c r="J56" s="230">
        <v>40.961999999999975</v>
      </c>
      <c r="K56" s="230">
        <v>32.380999999999979</v>
      </c>
      <c r="L56" s="230">
        <v>8.5809999999999977</v>
      </c>
      <c r="M56" s="230">
        <v>870.8709999999935</v>
      </c>
      <c r="N56" s="244">
        <v>111.04700000000022</v>
      </c>
      <c r="O56" s="243">
        <v>759.82399999999325</v>
      </c>
      <c r="P56" s="230">
        <v>0</v>
      </c>
      <c r="Q56" s="230">
        <v>0</v>
      </c>
      <c r="R56" s="230">
        <v>0</v>
      </c>
      <c r="S56" s="230">
        <v>29.636000000000006</v>
      </c>
      <c r="T56" s="230">
        <v>6.4549999999999992</v>
      </c>
      <c r="U56" s="230">
        <v>23.181000000000008</v>
      </c>
      <c r="V56" s="230">
        <v>841.23499999999342</v>
      </c>
      <c r="W56" s="230">
        <v>104.59200000000023</v>
      </c>
      <c r="X56" s="230">
        <v>736.64299999999321</v>
      </c>
      <c r="Y56" s="230">
        <v>0</v>
      </c>
      <c r="Z56" s="230">
        <v>0</v>
      </c>
      <c r="AA56" s="230">
        <v>0</v>
      </c>
      <c r="AB56" s="229">
        <v>0</v>
      </c>
      <c r="AC56" s="83"/>
    </row>
    <row r="57" spans="1:29" ht="16.5" customHeight="1" x14ac:dyDescent="0.15">
      <c r="A57" s="138" t="s">
        <v>219</v>
      </c>
      <c r="B57" s="71" t="s">
        <v>13</v>
      </c>
      <c r="C57" s="230">
        <f t="shared" si="2"/>
        <v>1768.6799999999976</v>
      </c>
      <c r="D57" s="230">
        <v>980.81999999999721</v>
      </c>
      <c r="E57" s="230">
        <v>977.79999999999723</v>
      </c>
      <c r="F57" s="230">
        <v>3.02</v>
      </c>
      <c r="G57" s="237">
        <v>978.41999999999723</v>
      </c>
      <c r="H57" s="237">
        <v>975.49999999999727</v>
      </c>
      <c r="I57" s="230">
        <v>2.92</v>
      </c>
      <c r="J57" s="230">
        <v>2.4</v>
      </c>
      <c r="K57" s="230">
        <v>2.2999999999999998</v>
      </c>
      <c r="L57" s="230">
        <v>0.1</v>
      </c>
      <c r="M57" s="230">
        <v>714.30000000000052</v>
      </c>
      <c r="N57" s="244">
        <v>250.2800000000004</v>
      </c>
      <c r="O57" s="243">
        <v>464.02000000000015</v>
      </c>
      <c r="P57" s="230">
        <v>0</v>
      </c>
      <c r="Q57" s="230">
        <v>0</v>
      </c>
      <c r="R57" s="230">
        <v>0</v>
      </c>
      <c r="S57" s="230">
        <v>9.4700000000000024</v>
      </c>
      <c r="T57" s="230">
        <v>9.4700000000000024</v>
      </c>
      <c r="U57" s="230">
        <v>0</v>
      </c>
      <c r="V57" s="230">
        <v>704.83000000000061</v>
      </c>
      <c r="W57" s="230">
        <v>240.8100000000004</v>
      </c>
      <c r="X57" s="230">
        <v>464.02000000000015</v>
      </c>
      <c r="Y57" s="230">
        <v>73.560000000000045</v>
      </c>
      <c r="Z57" s="230">
        <v>37.35000000000003</v>
      </c>
      <c r="AA57" s="230">
        <v>36.210000000000015</v>
      </c>
      <c r="AB57" s="229">
        <v>0</v>
      </c>
      <c r="AC57" s="83"/>
    </row>
    <row r="58" spans="1:29" ht="16.5" customHeight="1" x14ac:dyDescent="0.15">
      <c r="A58" s="139"/>
      <c r="B58" s="71" t="s">
        <v>14</v>
      </c>
      <c r="C58" s="230">
        <f t="shared" si="2"/>
        <v>373.8520000000002</v>
      </c>
      <c r="D58" s="230">
        <v>252.38200000000012</v>
      </c>
      <c r="E58" s="230">
        <v>251.81400000000011</v>
      </c>
      <c r="F58" s="230">
        <v>0.56800000000000017</v>
      </c>
      <c r="G58" s="237">
        <v>251.8610000000001</v>
      </c>
      <c r="H58" s="237">
        <v>251.30400000000012</v>
      </c>
      <c r="I58" s="230">
        <v>0.55700000000000016</v>
      </c>
      <c r="J58" s="230">
        <v>0.52100000000000013</v>
      </c>
      <c r="K58" s="230">
        <v>0.51000000000000012</v>
      </c>
      <c r="L58" s="230">
        <v>1.0999999999999999E-2</v>
      </c>
      <c r="M58" s="230">
        <v>121.47000000000008</v>
      </c>
      <c r="N58" s="244">
        <v>59.910000000000181</v>
      </c>
      <c r="O58" s="243">
        <v>61.559999999999896</v>
      </c>
      <c r="P58" s="230">
        <v>0</v>
      </c>
      <c r="Q58" s="230">
        <v>0</v>
      </c>
      <c r="R58" s="230">
        <v>0</v>
      </c>
      <c r="S58" s="230">
        <v>1.6989999999999996</v>
      </c>
      <c r="T58" s="230">
        <v>1.6989999999999996</v>
      </c>
      <c r="U58" s="230">
        <v>0</v>
      </c>
      <c r="V58" s="230">
        <v>119.77100000000007</v>
      </c>
      <c r="W58" s="230">
        <v>58.211000000000183</v>
      </c>
      <c r="X58" s="230">
        <v>61.559999999999896</v>
      </c>
      <c r="Y58" s="230">
        <v>0</v>
      </c>
      <c r="Z58" s="230">
        <v>0</v>
      </c>
      <c r="AA58" s="230">
        <v>0</v>
      </c>
      <c r="AB58" s="229">
        <v>0</v>
      </c>
      <c r="AC58" s="83"/>
    </row>
    <row r="59" spans="1:29" ht="16.5" customHeight="1" x14ac:dyDescent="0.15">
      <c r="A59" s="138" t="s">
        <v>220</v>
      </c>
      <c r="B59" s="71" t="s">
        <v>13</v>
      </c>
      <c r="C59" s="230">
        <f t="shared" si="2"/>
        <v>3286.5999999999849</v>
      </c>
      <c r="D59" s="230">
        <v>1718.5299999999902</v>
      </c>
      <c r="E59" s="230">
        <v>1713.5499999999902</v>
      </c>
      <c r="F59" s="230">
        <v>4.9799999999999986</v>
      </c>
      <c r="G59" s="237">
        <v>1711.20999999999</v>
      </c>
      <c r="H59" s="237">
        <v>1706.3999999999901</v>
      </c>
      <c r="I59" s="230">
        <v>4.8099999999999987</v>
      </c>
      <c r="J59" s="230">
        <v>7.32</v>
      </c>
      <c r="K59" s="230">
        <v>7.15</v>
      </c>
      <c r="L59" s="230">
        <v>0.17</v>
      </c>
      <c r="M59" s="230">
        <v>1396.2399999999948</v>
      </c>
      <c r="N59" s="244">
        <v>522.6499999999993</v>
      </c>
      <c r="O59" s="243">
        <v>873.58999999999537</v>
      </c>
      <c r="P59" s="230">
        <v>0</v>
      </c>
      <c r="Q59" s="230">
        <v>0</v>
      </c>
      <c r="R59" s="230">
        <v>0</v>
      </c>
      <c r="S59" s="230">
        <v>42.430000000000007</v>
      </c>
      <c r="T59" s="230">
        <v>32.130000000000003</v>
      </c>
      <c r="U59" s="230">
        <v>10.3</v>
      </c>
      <c r="V59" s="230">
        <v>1353.8099999999947</v>
      </c>
      <c r="W59" s="230">
        <v>490.51999999999924</v>
      </c>
      <c r="X59" s="230">
        <v>863.28999999999542</v>
      </c>
      <c r="Y59" s="230">
        <v>171.83000000000007</v>
      </c>
      <c r="Z59" s="230">
        <v>129.03000000000006</v>
      </c>
      <c r="AA59" s="230">
        <v>42.800000000000004</v>
      </c>
      <c r="AB59" s="229">
        <v>0</v>
      </c>
      <c r="AC59" s="83"/>
    </row>
    <row r="60" spans="1:29" ht="16.5" customHeight="1" x14ac:dyDescent="0.15">
      <c r="A60" s="139"/>
      <c r="B60" s="71" t="s">
        <v>14</v>
      </c>
      <c r="C60" s="230">
        <f t="shared" si="2"/>
        <v>743.1400000000001</v>
      </c>
      <c r="D60" s="230">
        <v>497.79899999999833</v>
      </c>
      <c r="E60" s="230">
        <v>497.32499999999834</v>
      </c>
      <c r="F60" s="230">
        <v>0.47400000000000014</v>
      </c>
      <c r="G60" s="237">
        <v>496.6269999999983</v>
      </c>
      <c r="H60" s="237">
        <v>496.15299999999831</v>
      </c>
      <c r="I60" s="230">
        <v>0.47400000000000014</v>
      </c>
      <c r="J60" s="230">
        <v>1.1720000000000002</v>
      </c>
      <c r="K60" s="230">
        <v>1.1720000000000002</v>
      </c>
      <c r="L60" s="230">
        <v>0</v>
      </c>
      <c r="M60" s="230">
        <v>245.34100000000171</v>
      </c>
      <c r="N60" s="244">
        <v>124.6940000000004</v>
      </c>
      <c r="O60" s="243">
        <v>120.64700000000131</v>
      </c>
      <c r="P60" s="230">
        <v>0</v>
      </c>
      <c r="Q60" s="230">
        <v>0</v>
      </c>
      <c r="R60" s="230">
        <v>0</v>
      </c>
      <c r="S60" s="230">
        <v>6.6689999999999996</v>
      </c>
      <c r="T60" s="230">
        <v>5.7369999999999992</v>
      </c>
      <c r="U60" s="230">
        <v>0.93200000000000005</v>
      </c>
      <c r="V60" s="230">
        <v>238.67200000000173</v>
      </c>
      <c r="W60" s="230">
        <v>118.95700000000041</v>
      </c>
      <c r="X60" s="230">
        <v>119.71500000000131</v>
      </c>
      <c r="Y60" s="230">
        <v>0</v>
      </c>
      <c r="Z60" s="230">
        <v>0</v>
      </c>
      <c r="AA60" s="230">
        <v>0</v>
      </c>
      <c r="AB60" s="229">
        <v>0</v>
      </c>
      <c r="AC60" s="83"/>
    </row>
    <row r="61" spans="1:29" ht="16.5" customHeight="1" x14ac:dyDescent="0.15">
      <c r="A61" s="138" t="s">
        <v>221</v>
      </c>
      <c r="B61" s="71" t="s">
        <v>13</v>
      </c>
      <c r="C61" s="230">
        <f t="shared" si="2"/>
        <v>7600.7400000000325</v>
      </c>
      <c r="D61" s="230">
        <v>4846.8700000000545</v>
      </c>
      <c r="E61" s="230">
        <v>4799.0000000000546</v>
      </c>
      <c r="F61" s="230">
        <v>47.87</v>
      </c>
      <c r="G61" s="237">
        <v>4768.3600000000542</v>
      </c>
      <c r="H61" s="237">
        <v>4734.2400000000544</v>
      </c>
      <c r="I61" s="230">
        <v>34.119999999999997</v>
      </c>
      <c r="J61" s="230">
        <v>78.509999999999977</v>
      </c>
      <c r="K61" s="230">
        <v>64.759999999999977</v>
      </c>
      <c r="L61" s="230">
        <v>13.750000000000002</v>
      </c>
      <c r="M61" s="230">
        <v>2311.8999999999787</v>
      </c>
      <c r="N61" s="244">
        <v>156.5199999999999</v>
      </c>
      <c r="O61" s="243">
        <v>2155.3799999999787</v>
      </c>
      <c r="P61" s="230">
        <v>0</v>
      </c>
      <c r="Q61" s="230">
        <v>0</v>
      </c>
      <c r="R61" s="230">
        <v>0</v>
      </c>
      <c r="S61" s="230">
        <v>73.05</v>
      </c>
      <c r="T61" s="230">
        <v>20.7</v>
      </c>
      <c r="U61" s="230">
        <v>52.35</v>
      </c>
      <c r="V61" s="230">
        <v>2238.8499999999785</v>
      </c>
      <c r="W61" s="230">
        <v>135.81999999999991</v>
      </c>
      <c r="X61" s="230">
        <v>2103.0299999999788</v>
      </c>
      <c r="Y61" s="230">
        <v>441.96999999999963</v>
      </c>
      <c r="Z61" s="230">
        <v>406.10999999999962</v>
      </c>
      <c r="AA61" s="230">
        <v>35.860000000000007</v>
      </c>
      <c r="AB61" s="229">
        <v>0</v>
      </c>
      <c r="AC61" s="83"/>
    </row>
    <row r="62" spans="1:29" ht="16.5" customHeight="1" x14ac:dyDescent="0.15">
      <c r="A62" s="139"/>
      <c r="B62" s="71" t="s">
        <v>14</v>
      </c>
      <c r="C62" s="230">
        <f t="shared" si="2"/>
        <v>1853.7599999999959</v>
      </c>
      <c r="D62" s="230">
        <v>1535.0759999999996</v>
      </c>
      <c r="E62" s="230">
        <v>1529.4789999999996</v>
      </c>
      <c r="F62" s="230">
        <v>5.5970000000000004</v>
      </c>
      <c r="G62" s="237">
        <v>1525.0819999999997</v>
      </c>
      <c r="H62" s="237">
        <v>1520.8359999999996</v>
      </c>
      <c r="I62" s="230">
        <v>4.2460000000000004</v>
      </c>
      <c r="J62" s="230">
        <v>9.9939999999999998</v>
      </c>
      <c r="K62" s="230">
        <v>8.6430000000000007</v>
      </c>
      <c r="L62" s="230">
        <v>1.3509999999999998</v>
      </c>
      <c r="M62" s="230">
        <v>318.68399999999633</v>
      </c>
      <c r="N62" s="244">
        <v>36.484000000000002</v>
      </c>
      <c r="O62" s="243">
        <v>282.19999999999635</v>
      </c>
      <c r="P62" s="230">
        <v>0</v>
      </c>
      <c r="Q62" s="230">
        <v>0</v>
      </c>
      <c r="R62" s="230">
        <v>0</v>
      </c>
      <c r="S62" s="230">
        <v>8.6219999999999999</v>
      </c>
      <c r="T62" s="230">
        <v>3.62</v>
      </c>
      <c r="U62" s="230">
        <v>5.0019999999999998</v>
      </c>
      <c r="V62" s="230">
        <v>310.06199999999637</v>
      </c>
      <c r="W62" s="230">
        <v>32.864000000000004</v>
      </c>
      <c r="X62" s="230">
        <v>277.19799999999634</v>
      </c>
      <c r="Y62" s="230">
        <v>0</v>
      </c>
      <c r="Z62" s="230">
        <v>0</v>
      </c>
      <c r="AA62" s="230">
        <v>0</v>
      </c>
      <c r="AB62" s="229">
        <v>0</v>
      </c>
      <c r="AC62" s="83"/>
    </row>
    <row r="63" spans="1:29" ht="16.5" customHeight="1" x14ac:dyDescent="0.15">
      <c r="A63" s="138" t="s">
        <v>223</v>
      </c>
      <c r="B63" s="71" t="s">
        <v>13</v>
      </c>
      <c r="C63" s="230">
        <f t="shared" si="2"/>
        <v>2506.1499999999915</v>
      </c>
      <c r="D63" s="230">
        <v>1528.6599999999917</v>
      </c>
      <c r="E63" s="230">
        <v>1514.3599999999917</v>
      </c>
      <c r="F63" s="230">
        <v>14.300000000000004</v>
      </c>
      <c r="G63" s="237">
        <v>1519.7599999999916</v>
      </c>
      <c r="H63" s="237">
        <v>1506.4299999999917</v>
      </c>
      <c r="I63" s="230">
        <v>13.330000000000004</v>
      </c>
      <c r="J63" s="230">
        <v>8.8999999999999986</v>
      </c>
      <c r="K63" s="230">
        <v>7.9299999999999988</v>
      </c>
      <c r="L63" s="230">
        <v>0.97</v>
      </c>
      <c r="M63" s="230">
        <v>738.84999999999957</v>
      </c>
      <c r="N63" s="244">
        <v>82.520000000000053</v>
      </c>
      <c r="O63" s="243">
        <v>656.32999999999947</v>
      </c>
      <c r="P63" s="230">
        <v>0</v>
      </c>
      <c r="Q63" s="230">
        <v>0</v>
      </c>
      <c r="R63" s="230">
        <v>0</v>
      </c>
      <c r="S63" s="230">
        <v>13.37</v>
      </c>
      <c r="T63" s="230">
        <v>9.94</v>
      </c>
      <c r="U63" s="230">
        <v>3.43</v>
      </c>
      <c r="V63" s="230">
        <v>725.47999999999956</v>
      </c>
      <c r="W63" s="230">
        <v>72.580000000000055</v>
      </c>
      <c r="X63" s="230">
        <v>652.89999999999952</v>
      </c>
      <c r="Y63" s="230">
        <v>238.64000000000019</v>
      </c>
      <c r="Z63" s="230">
        <v>176.95000000000016</v>
      </c>
      <c r="AA63" s="230">
        <v>61.690000000000019</v>
      </c>
      <c r="AB63" s="229">
        <v>0</v>
      </c>
      <c r="AC63" s="83"/>
    </row>
    <row r="64" spans="1:29" ht="16.5" customHeight="1" x14ac:dyDescent="0.15">
      <c r="A64" s="139"/>
      <c r="B64" s="71" t="s">
        <v>14</v>
      </c>
      <c r="C64" s="230">
        <f t="shared" si="2"/>
        <v>581.87799999999675</v>
      </c>
      <c r="D64" s="230">
        <v>477.53799999999626</v>
      </c>
      <c r="E64" s="230">
        <v>475.26699999999624</v>
      </c>
      <c r="F64" s="230">
        <v>2.2709999999999986</v>
      </c>
      <c r="G64" s="237">
        <v>475.99599999999623</v>
      </c>
      <c r="H64" s="237">
        <v>473.81699999999626</v>
      </c>
      <c r="I64" s="230">
        <v>2.1789999999999985</v>
      </c>
      <c r="J64" s="230">
        <v>1.5419999999999996</v>
      </c>
      <c r="K64" s="230">
        <v>1.4499999999999995</v>
      </c>
      <c r="L64" s="230">
        <v>9.2000000000000012E-2</v>
      </c>
      <c r="M64" s="230">
        <v>104.34000000000053</v>
      </c>
      <c r="N64" s="244">
        <v>19.395999999999987</v>
      </c>
      <c r="O64" s="243">
        <v>84.944000000000543</v>
      </c>
      <c r="P64" s="230">
        <v>0</v>
      </c>
      <c r="Q64" s="230">
        <v>0</v>
      </c>
      <c r="R64" s="230">
        <v>0</v>
      </c>
      <c r="S64" s="230">
        <v>2.0879999999999996</v>
      </c>
      <c r="T64" s="230">
        <v>1.7369999999999997</v>
      </c>
      <c r="U64" s="230">
        <v>0.35099999999999998</v>
      </c>
      <c r="V64" s="230">
        <v>102.25200000000054</v>
      </c>
      <c r="W64" s="230">
        <v>17.658999999999988</v>
      </c>
      <c r="X64" s="230">
        <v>84.593000000000544</v>
      </c>
      <c r="Y64" s="230">
        <v>0</v>
      </c>
      <c r="Z64" s="230">
        <v>0</v>
      </c>
      <c r="AA64" s="230">
        <v>0</v>
      </c>
      <c r="AB64" s="229">
        <v>0</v>
      </c>
      <c r="AC64" s="83"/>
    </row>
    <row r="65" spans="1:29" ht="16.5" customHeight="1" x14ac:dyDescent="0.15">
      <c r="A65" s="138" t="s">
        <v>167</v>
      </c>
      <c r="B65" s="71" t="s">
        <v>13</v>
      </c>
      <c r="C65" s="230">
        <f t="shared" si="2"/>
        <v>3030.5699999999838</v>
      </c>
      <c r="D65" s="230">
        <v>1623.1499999999919</v>
      </c>
      <c r="E65" s="230">
        <v>1597.1499999999919</v>
      </c>
      <c r="F65" s="230">
        <v>26.000000000000007</v>
      </c>
      <c r="G65" s="237">
        <v>1568.7799999999918</v>
      </c>
      <c r="H65" s="237">
        <v>1545.4699999999918</v>
      </c>
      <c r="I65" s="230">
        <v>23.310000000000006</v>
      </c>
      <c r="J65" s="230">
        <v>54.370000000000005</v>
      </c>
      <c r="K65" s="230">
        <v>51.680000000000007</v>
      </c>
      <c r="L65" s="230">
        <v>2.6900000000000004</v>
      </c>
      <c r="M65" s="230">
        <v>1370.6999999999919</v>
      </c>
      <c r="N65" s="244">
        <v>225.14000000000024</v>
      </c>
      <c r="O65" s="243">
        <v>1145.5599999999915</v>
      </c>
      <c r="P65" s="230">
        <v>0</v>
      </c>
      <c r="Q65" s="230">
        <v>0</v>
      </c>
      <c r="R65" s="230">
        <v>0</v>
      </c>
      <c r="S65" s="230">
        <v>7.8100000000000005</v>
      </c>
      <c r="T65" s="230">
        <v>6.73</v>
      </c>
      <c r="U65" s="230">
        <v>1.08</v>
      </c>
      <c r="V65" s="230">
        <v>1362.8899999999919</v>
      </c>
      <c r="W65" s="230">
        <v>218.41000000000025</v>
      </c>
      <c r="X65" s="230">
        <v>1144.4799999999916</v>
      </c>
      <c r="Y65" s="230">
        <v>36.72</v>
      </c>
      <c r="Z65" s="230">
        <v>2.15</v>
      </c>
      <c r="AA65" s="230">
        <v>34.57</v>
      </c>
      <c r="AB65" s="229">
        <v>0</v>
      </c>
      <c r="AC65" s="83"/>
    </row>
    <row r="66" spans="1:29" ht="16.5" customHeight="1" x14ac:dyDescent="0.15">
      <c r="A66" s="139"/>
      <c r="B66" s="71" t="s">
        <v>14</v>
      </c>
      <c r="C66" s="230">
        <f t="shared" si="2"/>
        <v>600.14899999999875</v>
      </c>
      <c r="D66" s="230">
        <v>391.16999999999922</v>
      </c>
      <c r="E66" s="230">
        <v>388.43199999999922</v>
      </c>
      <c r="F66" s="230">
        <v>2.7379999999999995</v>
      </c>
      <c r="G66" s="237">
        <v>384.88699999999926</v>
      </c>
      <c r="H66" s="237">
        <v>382.38499999999925</v>
      </c>
      <c r="I66" s="230">
        <v>2.5019999999999993</v>
      </c>
      <c r="J66" s="230">
        <v>6.2829999999999968</v>
      </c>
      <c r="K66" s="230">
        <v>6.046999999999997</v>
      </c>
      <c r="L66" s="230">
        <v>0.23600000000000004</v>
      </c>
      <c r="M66" s="230">
        <v>208.97899999999959</v>
      </c>
      <c r="N66" s="244">
        <v>52.823999999999891</v>
      </c>
      <c r="O66" s="243">
        <v>156.15499999999969</v>
      </c>
      <c r="P66" s="230">
        <v>0</v>
      </c>
      <c r="Q66" s="230">
        <v>0</v>
      </c>
      <c r="R66" s="230">
        <v>0</v>
      </c>
      <c r="S66" s="230">
        <v>1.2850000000000001</v>
      </c>
      <c r="T66" s="230">
        <v>1.181</v>
      </c>
      <c r="U66" s="230">
        <v>0.10400000000000001</v>
      </c>
      <c r="V66" s="230">
        <v>207.69399999999956</v>
      </c>
      <c r="W66" s="230">
        <v>51.642999999999894</v>
      </c>
      <c r="X66" s="230">
        <v>156.05099999999968</v>
      </c>
      <c r="Y66" s="230">
        <v>0</v>
      </c>
      <c r="Z66" s="230">
        <v>0</v>
      </c>
      <c r="AA66" s="230">
        <v>0</v>
      </c>
      <c r="AB66" s="229">
        <v>0</v>
      </c>
      <c r="AC66" s="83"/>
    </row>
    <row r="67" spans="1:29" ht="16.5" customHeight="1" x14ac:dyDescent="0.15">
      <c r="A67" s="138" t="s">
        <v>222</v>
      </c>
      <c r="B67" s="71" t="s">
        <v>13</v>
      </c>
      <c r="C67" s="230">
        <f t="shared" si="2"/>
        <v>7693.1700000000592</v>
      </c>
      <c r="D67" s="230">
        <v>5065.2100000000837</v>
      </c>
      <c r="E67" s="230">
        <v>5043.7100000000837</v>
      </c>
      <c r="F67" s="230">
        <v>21.499999999999993</v>
      </c>
      <c r="G67" s="237">
        <v>5050.1500000000842</v>
      </c>
      <c r="H67" s="237">
        <v>5030.640000000084</v>
      </c>
      <c r="I67" s="230">
        <v>19.509999999999991</v>
      </c>
      <c r="J67" s="230">
        <v>15.059999999999997</v>
      </c>
      <c r="K67" s="230">
        <v>13.069999999999997</v>
      </c>
      <c r="L67" s="230">
        <v>1.9900000000000002</v>
      </c>
      <c r="M67" s="230">
        <v>2400.2499999999759</v>
      </c>
      <c r="N67" s="244">
        <v>553.85999999999888</v>
      </c>
      <c r="O67" s="243">
        <v>1846.3899999999769</v>
      </c>
      <c r="P67" s="230">
        <v>0</v>
      </c>
      <c r="Q67" s="230">
        <v>0</v>
      </c>
      <c r="R67" s="230">
        <v>0</v>
      </c>
      <c r="S67" s="230">
        <v>19.41</v>
      </c>
      <c r="T67" s="230">
        <v>10.93</v>
      </c>
      <c r="U67" s="230">
        <v>8.48</v>
      </c>
      <c r="V67" s="230">
        <v>2380.8399999999756</v>
      </c>
      <c r="W67" s="230">
        <v>542.92999999999893</v>
      </c>
      <c r="X67" s="230">
        <v>1837.9099999999769</v>
      </c>
      <c r="Y67" s="230">
        <v>227.71000000000012</v>
      </c>
      <c r="Z67" s="230">
        <v>82.70999999999998</v>
      </c>
      <c r="AA67" s="230">
        <v>145.00000000000014</v>
      </c>
      <c r="AB67" s="229">
        <v>0</v>
      </c>
      <c r="AC67" s="83"/>
    </row>
    <row r="68" spans="1:29" ht="16.5" customHeight="1" x14ac:dyDescent="0.15">
      <c r="A68" s="139"/>
      <c r="B68" s="71" t="s">
        <v>14</v>
      </c>
      <c r="C68" s="230">
        <f t="shared" si="2"/>
        <v>1936.3250000000062</v>
      </c>
      <c r="D68" s="230">
        <v>1559.9640000000088</v>
      </c>
      <c r="E68" s="230">
        <v>1556.5770000000089</v>
      </c>
      <c r="F68" s="230">
        <v>3.387</v>
      </c>
      <c r="G68" s="237">
        <v>1557.2200000000089</v>
      </c>
      <c r="H68" s="237">
        <v>1554.0180000000089</v>
      </c>
      <c r="I68" s="230">
        <v>3.202</v>
      </c>
      <c r="J68" s="230">
        <v>2.7440000000000002</v>
      </c>
      <c r="K68" s="230">
        <v>2.5590000000000002</v>
      </c>
      <c r="L68" s="230">
        <v>0.185</v>
      </c>
      <c r="M68" s="230">
        <v>376.36099999999726</v>
      </c>
      <c r="N68" s="244">
        <v>133.29200000000014</v>
      </c>
      <c r="O68" s="243">
        <v>243.06899999999709</v>
      </c>
      <c r="P68" s="230">
        <v>0</v>
      </c>
      <c r="Q68" s="230">
        <v>0</v>
      </c>
      <c r="R68" s="230">
        <v>0</v>
      </c>
      <c r="S68" s="230">
        <v>2.6379999999999999</v>
      </c>
      <c r="T68" s="230">
        <v>1.913</v>
      </c>
      <c r="U68" s="230">
        <v>0.72500000000000009</v>
      </c>
      <c r="V68" s="230">
        <v>373.72299999999723</v>
      </c>
      <c r="W68" s="230">
        <v>131.37900000000013</v>
      </c>
      <c r="X68" s="230">
        <v>242.3439999999971</v>
      </c>
      <c r="Y68" s="230">
        <v>0</v>
      </c>
      <c r="Z68" s="230">
        <v>0</v>
      </c>
      <c r="AA68" s="230">
        <v>0</v>
      </c>
      <c r="AB68" s="229">
        <v>0</v>
      </c>
      <c r="AC68" s="83"/>
    </row>
    <row r="69" spans="1:29" ht="16.5" customHeight="1" x14ac:dyDescent="0.15">
      <c r="A69" s="138" t="s">
        <v>478</v>
      </c>
      <c r="B69" s="71" t="s">
        <v>13</v>
      </c>
      <c r="C69" s="230">
        <f t="shared" si="2"/>
        <v>4230.3099999999886</v>
      </c>
      <c r="D69" s="230">
        <v>1361.6599999999912</v>
      </c>
      <c r="E69" s="230">
        <v>1358.8999999999912</v>
      </c>
      <c r="F69" s="230">
        <v>2.7600000000000002</v>
      </c>
      <c r="G69" s="237">
        <v>1360.2399999999911</v>
      </c>
      <c r="H69" s="237">
        <v>1357.4799999999912</v>
      </c>
      <c r="I69" s="230">
        <v>2.7600000000000002</v>
      </c>
      <c r="J69" s="230">
        <v>1.4200000000000004</v>
      </c>
      <c r="K69" s="230">
        <v>1.4200000000000004</v>
      </c>
      <c r="L69" s="230">
        <v>0</v>
      </c>
      <c r="M69" s="230">
        <v>2772.569999999997</v>
      </c>
      <c r="N69" s="244">
        <v>598.23999999999967</v>
      </c>
      <c r="O69" s="243">
        <v>2174.3299999999972</v>
      </c>
      <c r="P69" s="230">
        <v>0</v>
      </c>
      <c r="Q69" s="230">
        <v>0</v>
      </c>
      <c r="R69" s="230">
        <v>0</v>
      </c>
      <c r="S69" s="230">
        <v>27.059999999999995</v>
      </c>
      <c r="T69" s="230">
        <v>21.139999999999997</v>
      </c>
      <c r="U69" s="230">
        <v>5.92</v>
      </c>
      <c r="V69" s="230">
        <v>2745.5099999999966</v>
      </c>
      <c r="W69" s="230">
        <v>577.09999999999968</v>
      </c>
      <c r="X69" s="230">
        <v>2168.4099999999971</v>
      </c>
      <c r="Y69" s="230">
        <v>96.079999999999984</v>
      </c>
      <c r="Z69" s="230">
        <v>62.089999999999989</v>
      </c>
      <c r="AA69" s="230">
        <v>33.989999999999995</v>
      </c>
      <c r="AB69" s="229">
        <v>0</v>
      </c>
      <c r="AC69" s="83"/>
    </row>
    <row r="70" spans="1:29" ht="16.5" customHeight="1" x14ac:dyDescent="0.15">
      <c r="A70" s="139"/>
      <c r="B70" s="71" t="s">
        <v>14</v>
      </c>
      <c r="C70" s="230">
        <f t="shared" si="2"/>
        <v>805.84699999999839</v>
      </c>
      <c r="D70" s="230">
        <v>365.90999999999974</v>
      </c>
      <c r="E70" s="230">
        <v>365.59199999999976</v>
      </c>
      <c r="F70" s="230">
        <v>0.318</v>
      </c>
      <c r="G70" s="237">
        <v>365.73399999999975</v>
      </c>
      <c r="H70" s="237">
        <v>365.41599999999977</v>
      </c>
      <c r="I70" s="230">
        <v>0.318</v>
      </c>
      <c r="J70" s="230">
        <v>0.17599999999999999</v>
      </c>
      <c r="K70" s="230">
        <v>0.17599999999999999</v>
      </c>
      <c r="L70" s="230">
        <v>0</v>
      </c>
      <c r="M70" s="230">
        <v>439.93699999999865</v>
      </c>
      <c r="N70" s="244">
        <v>142.45400000000021</v>
      </c>
      <c r="O70" s="243">
        <v>297.48299999999847</v>
      </c>
      <c r="P70" s="230">
        <v>0</v>
      </c>
      <c r="Q70" s="230">
        <v>0</v>
      </c>
      <c r="R70" s="230">
        <v>0</v>
      </c>
      <c r="S70" s="230">
        <v>4.0069999999999997</v>
      </c>
      <c r="T70" s="230">
        <v>3.399</v>
      </c>
      <c r="U70" s="230">
        <v>0.60799999999999998</v>
      </c>
      <c r="V70" s="230">
        <v>435.9299999999987</v>
      </c>
      <c r="W70" s="230">
        <v>139.05500000000021</v>
      </c>
      <c r="X70" s="230">
        <v>296.87499999999847</v>
      </c>
      <c r="Y70" s="230">
        <v>0</v>
      </c>
      <c r="Z70" s="230">
        <v>0</v>
      </c>
      <c r="AA70" s="230">
        <v>0</v>
      </c>
      <c r="AB70" s="229">
        <v>0</v>
      </c>
      <c r="AC70" s="83"/>
    </row>
    <row r="71" spans="1:29" ht="16.5" customHeight="1" x14ac:dyDescent="0.15">
      <c r="A71" s="138" t="s">
        <v>429</v>
      </c>
      <c r="B71" s="71" t="s">
        <v>13</v>
      </c>
      <c r="C71" s="230">
        <f t="shared" si="2"/>
        <v>1273.2999999999984</v>
      </c>
      <c r="D71" s="230">
        <v>741.38999999999794</v>
      </c>
      <c r="E71" s="230">
        <v>725.14999999999793</v>
      </c>
      <c r="F71" s="230">
        <v>16.240000000000002</v>
      </c>
      <c r="G71" s="237">
        <v>736.74999999999795</v>
      </c>
      <c r="H71" s="237">
        <v>721.16999999999791</v>
      </c>
      <c r="I71" s="230">
        <v>15.580000000000002</v>
      </c>
      <c r="J71" s="230">
        <v>4.6399999999999988</v>
      </c>
      <c r="K71" s="230">
        <v>3.9799999999999986</v>
      </c>
      <c r="L71" s="230">
        <v>0.66</v>
      </c>
      <c r="M71" s="230">
        <v>404.09000000000037</v>
      </c>
      <c r="N71" s="244">
        <v>162.31999999999991</v>
      </c>
      <c r="O71" s="243">
        <v>241.77000000000049</v>
      </c>
      <c r="P71" s="230">
        <v>0</v>
      </c>
      <c r="Q71" s="230">
        <v>0</v>
      </c>
      <c r="R71" s="230">
        <v>0</v>
      </c>
      <c r="S71" s="230">
        <v>14.150000000000002</v>
      </c>
      <c r="T71" s="230">
        <v>14.150000000000002</v>
      </c>
      <c r="U71" s="230">
        <v>0</v>
      </c>
      <c r="V71" s="230">
        <v>389.9400000000004</v>
      </c>
      <c r="W71" s="230">
        <v>148.1699999999999</v>
      </c>
      <c r="X71" s="230">
        <v>241.77000000000049</v>
      </c>
      <c r="Y71" s="230">
        <v>127.82000000000005</v>
      </c>
      <c r="Z71" s="230">
        <v>122.92000000000004</v>
      </c>
      <c r="AA71" s="230">
        <v>4.8999999999999986</v>
      </c>
      <c r="AB71" s="229">
        <v>0</v>
      </c>
      <c r="AC71" s="83"/>
    </row>
    <row r="72" spans="1:29" ht="16.5" customHeight="1" thickBot="1" x14ac:dyDescent="0.2">
      <c r="A72" s="225"/>
      <c r="B72" s="141" t="s">
        <v>14</v>
      </c>
      <c r="C72" s="228">
        <f t="shared" si="2"/>
        <v>311.4970000000003</v>
      </c>
      <c r="D72" s="228">
        <v>239.87500000000017</v>
      </c>
      <c r="E72" s="228">
        <v>236.25700000000018</v>
      </c>
      <c r="F72" s="228">
        <v>3.6179999999999999</v>
      </c>
      <c r="G72" s="286">
        <v>239.08700000000019</v>
      </c>
      <c r="H72" s="286">
        <v>235.52000000000018</v>
      </c>
      <c r="I72" s="228">
        <v>3.5669999999999997</v>
      </c>
      <c r="J72" s="228">
        <v>0.78800000000000037</v>
      </c>
      <c r="K72" s="228">
        <v>0.73700000000000032</v>
      </c>
      <c r="L72" s="228">
        <v>5.1000000000000004E-2</v>
      </c>
      <c r="M72" s="228">
        <v>71.622000000000099</v>
      </c>
      <c r="N72" s="242">
        <v>40.121000000000009</v>
      </c>
      <c r="O72" s="241">
        <v>31.501000000000086</v>
      </c>
      <c r="P72" s="228">
        <v>0</v>
      </c>
      <c r="Q72" s="228">
        <v>0</v>
      </c>
      <c r="R72" s="228">
        <v>0</v>
      </c>
      <c r="S72" s="228">
        <v>2.5560000000000009</v>
      </c>
      <c r="T72" s="228">
        <v>2.5560000000000009</v>
      </c>
      <c r="U72" s="228">
        <v>0</v>
      </c>
      <c r="V72" s="228">
        <v>69.066000000000102</v>
      </c>
      <c r="W72" s="228">
        <v>37.565000000000012</v>
      </c>
      <c r="X72" s="228">
        <v>31.501000000000086</v>
      </c>
      <c r="Y72" s="228">
        <v>0</v>
      </c>
      <c r="Z72" s="228">
        <v>0</v>
      </c>
      <c r="AA72" s="228">
        <v>0</v>
      </c>
      <c r="AB72" s="227">
        <v>0</v>
      </c>
      <c r="AC72" s="83"/>
    </row>
    <row r="73" spans="1:29" ht="16.5" customHeight="1" x14ac:dyDescent="0.15">
      <c r="A73" s="43"/>
      <c r="B73" s="44"/>
      <c r="C73" s="81"/>
      <c r="D73" s="81"/>
      <c r="E73" s="81"/>
      <c r="F73" s="81"/>
      <c r="G73" s="287"/>
      <c r="H73" s="287"/>
      <c r="I73" s="81"/>
      <c r="J73" s="81"/>
      <c r="K73" s="81"/>
      <c r="L73" s="81"/>
      <c r="M73" s="81"/>
      <c r="N73" s="81"/>
      <c r="O73" s="81"/>
      <c r="P73" s="81"/>
      <c r="Q73" s="81"/>
      <c r="R73" s="81"/>
      <c r="S73" s="81"/>
      <c r="T73" s="81"/>
      <c r="U73" s="81"/>
      <c r="V73" s="81"/>
      <c r="W73" s="81"/>
      <c r="X73" s="81"/>
      <c r="Y73" s="81"/>
      <c r="Z73" s="81"/>
      <c r="AA73" s="81"/>
      <c r="AB73" s="81"/>
      <c r="AC73" s="83"/>
    </row>
    <row r="76" spans="1:29" ht="17.25" x14ac:dyDescent="0.15">
      <c r="A76" s="33" t="s">
        <v>402</v>
      </c>
    </row>
    <row r="77" spans="1:29" ht="15" thickBot="1" x14ac:dyDescent="0.2">
      <c r="A77" s="386" t="s">
        <v>28</v>
      </c>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row>
    <row r="78" spans="1:29" ht="16.5" customHeight="1" x14ac:dyDescent="0.15">
      <c r="A78" s="97"/>
      <c r="B78" s="98"/>
      <c r="C78" s="132"/>
      <c r="D78" s="133" t="s">
        <v>0</v>
      </c>
      <c r="E78" s="134"/>
      <c r="F78" s="134"/>
      <c r="G78" s="283"/>
      <c r="H78" s="283"/>
      <c r="I78" s="134"/>
      <c r="J78" s="134"/>
      <c r="K78" s="134"/>
      <c r="L78" s="134"/>
      <c r="M78" s="134"/>
      <c r="N78" s="134"/>
      <c r="O78" s="134"/>
      <c r="P78" s="134"/>
      <c r="Q78" s="134"/>
      <c r="R78" s="134"/>
      <c r="S78" s="134"/>
      <c r="T78" s="134"/>
      <c r="U78" s="134"/>
      <c r="V78" s="134"/>
      <c r="W78" s="134"/>
      <c r="X78" s="134"/>
      <c r="Y78" s="133" t="s">
        <v>324</v>
      </c>
      <c r="Z78" s="134"/>
      <c r="AA78" s="134"/>
      <c r="AB78" s="135"/>
      <c r="AC78" s="25"/>
    </row>
    <row r="79" spans="1:29" ht="16.5" customHeight="1" x14ac:dyDescent="0.15">
      <c r="A79" s="99" t="s">
        <v>192</v>
      </c>
      <c r="B79" s="82"/>
      <c r="C79" s="75" t="s">
        <v>323</v>
      </c>
      <c r="D79" s="77" t="s">
        <v>3</v>
      </c>
      <c r="E79" s="76"/>
      <c r="F79" s="76"/>
      <c r="G79" s="284"/>
      <c r="H79" s="284"/>
      <c r="I79" s="76"/>
      <c r="J79" s="76"/>
      <c r="K79" s="76"/>
      <c r="L79" s="76"/>
      <c r="M79" s="77" t="s">
        <v>4</v>
      </c>
      <c r="N79" s="76"/>
      <c r="O79" s="76"/>
      <c r="P79" s="76"/>
      <c r="Q79" s="76"/>
      <c r="R79" s="76"/>
      <c r="S79" s="76"/>
      <c r="T79" s="76"/>
      <c r="U79" s="76"/>
      <c r="V79" s="76"/>
      <c r="W79" s="76"/>
      <c r="X79" s="76"/>
      <c r="Y79" s="71"/>
      <c r="Z79" s="71"/>
      <c r="AA79" s="71"/>
      <c r="AB79" s="136" t="s">
        <v>193</v>
      </c>
      <c r="AC79" s="25"/>
    </row>
    <row r="80" spans="1:29" ht="16.5" customHeight="1" x14ac:dyDescent="0.15">
      <c r="A80" s="99"/>
      <c r="B80" s="82"/>
      <c r="C80" s="75"/>
      <c r="D80" s="77" t="s">
        <v>5</v>
      </c>
      <c r="E80" s="76"/>
      <c r="F80" s="76"/>
      <c r="G80" s="285" t="s">
        <v>6</v>
      </c>
      <c r="H80" s="284"/>
      <c r="I80" s="76"/>
      <c r="J80" s="77" t="s">
        <v>7</v>
      </c>
      <c r="K80" s="76"/>
      <c r="L80" s="76"/>
      <c r="M80" s="77" t="s">
        <v>8</v>
      </c>
      <c r="N80" s="76"/>
      <c r="O80" s="76"/>
      <c r="P80" s="77" t="s">
        <v>6</v>
      </c>
      <c r="Q80" s="76"/>
      <c r="R80" s="76"/>
      <c r="S80" s="77" t="s">
        <v>7</v>
      </c>
      <c r="T80" s="76"/>
      <c r="U80" s="76"/>
      <c r="V80" s="77" t="s">
        <v>9</v>
      </c>
      <c r="W80" s="76"/>
      <c r="X80" s="76"/>
      <c r="Y80" s="75" t="s">
        <v>2</v>
      </c>
      <c r="Z80" s="75" t="s">
        <v>206</v>
      </c>
      <c r="AA80" s="75" t="s">
        <v>207</v>
      </c>
      <c r="AB80" s="136"/>
      <c r="AC80" s="25"/>
    </row>
    <row r="81" spans="1:29" ht="16.5" customHeight="1" x14ac:dyDescent="0.15">
      <c r="A81" s="34"/>
      <c r="B81" s="83"/>
      <c r="C81" s="78"/>
      <c r="D81" s="71" t="s">
        <v>2</v>
      </c>
      <c r="E81" s="71" t="s">
        <v>10</v>
      </c>
      <c r="F81" s="71" t="s">
        <v>11</v>
      </c>
      <c r="G81" s="118" t="s">
        <v>2</v>
      </c>
      <c r="H81" s="118" t="s">
        <v>10</v>
      </c>
      <c r="I81" s="71" t="s">
        <v>11</v>
      </c>
      <c r="J81" s="71" t="s">
        <v>2</v>
      </c>
      <c r="K81" s="71" t="s">
        <v>10</v>
      </c>
      <c r="L81" s="71" t="s">
        <v>11</v>
      </c>
      <c r="M81" s="71" t="s">
        <v>2</v>
      </c>
      <c r="N81" s="79" t="s">
        <v>10</v>
      </c>
      <c r="O81" s="80" t="s">
        <v>11</v>
      </c>
      <c r="P81" s="71" t="s">
        <v>2</v>
      </c>
      <c r="Q81" s="71" t="s">
        <v>10</v>
      </c>
      <c r="R81" s="71" t="s">
        <v>11</v>
      </c>
      <c r="S81" s="71" t="s">
        <v>2</v>
      </c>
      <c r="T81" s="71" t="s">
        <v>10</v>
      </c>
      <c r="U81" s="71" t="s">
        <v>11</v>
      </c>
      <c r="V81" s="71" t="s">
        <v>2</v>
      </c>
      <c r="W81" s="71" t="s">
        <v>10</v>
      </c>
      <c r="X81" s="71" t="s">
        <v>11</v>
      </c>
      <c r="Y81" s="78"/>
      <c r="Z81" s="78"/>
      <c r="AA81" s="78"/>
      <c r="AB81" s="137"/>
      <c r="AC81" s="25"/>
    </row>
    <row r="82" spans="1:29" ht="16.5" customHeight="1" x14ac:dyDescent="0.15">
      <c r="A82" s="138" t="s">
        <v>15</v>
      </c>
      <c r="B82" s="71" t="s">
        <v>13</v>
      </c>
      <c r="C82" s="230">
        <f t="shared" ref="C82:C93" si="3">D82+M82+Y82+AB82</f>
        <v>31684.040000000448</v>
      </c>
      <c r="D82" s="230">
        <v>16642.820000000331</v>
      </c>
      <c r="E82" s="230">
        <v>16494.160000000331</v>
      </c>
      <c r="F82" s="230">
        <v>148.66000000000003</v>
      </c>
      <c r="G82" s="237">
        <v>16174.780000000332</v>
      </c>
      <c r="H82" s="237">
        <v>16089.940000000332</v>
      </c>
      <c r="I82" s="230">
        <v>84.839999999999989</v>
      </c>
      <c r="J82" s="230">
        <v>468.04000000000019</v>
      </c>
      <c r="K82" s="230">
        <v>404.22000000000014</v>
      </c>
      <c r="L82" s="230">
        <v>63.820000000000036</v>
      </c>
      <c r="M82" s="230">
        <v>14328.810000000116</v>
      </c>
      <c r="N82" s="244">
        <v>2295.2399999999939</v>
      </c>
      <c r="O82" s="243">
        <v>12033.570000000122</v>
      </c>
      <c r="P82" s="230">
        <v>0</v>
      </c>
      <c r="Q82" s="230">
        <v>0</v>
      </c>
      <c r="R82" s="230">
        <v>0</v>
      </c>
      <c r="S82" s="230">
        <v>612.06000000000006</v>
      </c>
      <c r="T82" s="230">
        <v>175.95000000000002</v>
      </c>
      <c r="U82" s="230">
        <v>436.11</v>
      </c>
      <c r="V82" s="230">
        <v>13716.750000000115</v>
      </c>
      <c r="W82" s="230">
        <v>2119.2899999999941</v>
      </c>
      <c r="X82" s="230">
        <v>11597.460000000121</v>
      </c>
      <c r="Y82" s="230">
        <v>712.12000000000012</v>
      </c>
      <c r="Z82" s="230">
        <v>313.75000000000017</v>
      </c>
      <c r="AA82" s="230">
        <v>398.36999999999995</v>
      </c>
      <c r="AB82" s="229">
        <v>0.28999999999999998</v>
      </c>
      <c r="AC82" s="83"/>
    </row>
    <row r="83" spans="1:29" ht="16.5" customHeight="1" x14ac:dyDescent="0.15">
      <c r="A83" s="139"/>
      <c r="B83" s="71" t="s">
        <v>14</v>
      </c>
      <c r="C83" s="230">
        <f t="shared" si="3"/>
        <v>7150.6629999999495</v>
      </c>
      <c r="D83" s="230">
        <v>5057.7879999999686</v>
      </c>
      <c r="E83" s="230">
        <v>5042.4099999999689</v>
      </c>
      <c r="F83" s="230">
        <v>15.377999999999993</v>
      </c>
      <c r="G83" s="237">
        <v>4997.6149999999689</v>
      </c>
      <c r="H83" s="237">
        <v>4988.4969999999685</v>
      </c>
      <c r="I83" s="230">
        <v>9.117999999999995</v>
      </c>
      <c r="J83" s="230">
        <v>60.173000000000016</v>
      </c>
      <c r="K83" s="230">
        <v>53.913000000000018</v>
      </c>
      <c r="L83" s="230">
        <v>6.2599999999999971</v>
      </c>
      <c r="M83" s="230">
        <v>2092.8749999999809</v>
      </c>
      <c r="N83" s="244">
        <v>536.36800000000028</v>
      </c>
      <c r="O83" s="243">
        <v>1556.5069999999807</v>
      </c>
      <c r="P83" s="230">
        <v>0</v>
      </c>
      <c r="Q83" s="230">
        <v>0</v>
      </c>
      <c r="R83" s="230">
        <v>0</v>
      </c>
      <c r="S83" s="230">
        <v>73.144000000000005</v>
      </c>
      <c r="T83" s="230">
        <v>29.521999999999998</v>
      </c>
      <c r="U83" s="230">
        <v>43.622</v>
      </c>
      <c r="V83" s="230">
        <v>2019.7309999999809</v>
      </c>
      <c r="W83" s="230">
        <v>506.84600000000023</v>
      </c>
      <c r="X83" s="230">
        <v>1512.8849999999807</v>
      </c>
      <c r="Y83" s="230">
        <v>0</v>
      </c>
      <c r="Z83" s="230">
        <v>0</v>
      </c>
      <c r="AA83" s="230">
        <v>0</v>
      </c>
      <c r="AB83" s="229">
        <v>0</v>
      </c>
      <c r="AC83" s="83"/>
    </row>
    <row r="84" spans="1:29" ht="16.5" customHeight="1" x14ac:dyDescent="0.15">
      <c r="A84" s="138" t="s">
        <v>172</v>
      </c>
      <c r="B84" s="71" t="s">
        <v>13</v>
      </c>
      <c r="C84" s="230">
        <f t="shared" si="3"/>
        <v>15003.030000000344</v>
      </c>
      <c r="D84" s="230">
        <v>8389.2500000002547</v>
      </c>
      <c r="E84" s="230">
        <v>8316.9100000002545</v>
      </c>
      <c r="F84" s="230">
        <v>72.339999999999989</v>
      </c>
      <c r="G84" s="237">
        <v>8235.5400000002555</v>
      </c>
      <c r="H84" s="237">
        <v>8177.4700000002549</v>
      </c>
      <c r="I84" s="230">
        <v>58.069999999999986</v>
      </c>
      <c r="J84" s="230">
        <v>153.70999999999998</v>
      </c>
      <c r="K84" s="230">
        <v>139.43999999999997</v>
      </c>
      <c r="L84" s="230">
        <v>14.270000000000001</v>
      </c>
      <c r="M84" s="230">
        <v>6350.5100000000893</v>
      </c>
      <c r="N84" s="244">
        <v>798.59999999999718</v>
      </c>
      <c r="O84" s="243">
        <v>5551.9100000000917</v>
      </c>
      <c r="P84" s="230">
        <v>0</v>
      </c>
      <c r="Q84" s="230">
        <v>0</v>
      </c>
      <c r="R84" s="230">
        <v>0</v>
      </c>
      <c r="S84" s="230">
        <v>301.42000000000007</v>
      </c>
      <c r="T84" s="230">
        <v>72.320000000000007</v>
      </c>
      <c r="U84" s="230">
        <v>229.10000000000005</v>
      </c>
      <c r="V84" s="230">
        <v>6049.0900000000884</v>
      </c>
      <c r="W84" s="230">
        <v>726.27999999999713</v>
      </c>
      <c r="X84" s="230">
        <v>5322.8100000000913</v>
      </c>
      <c r="Y84" s="230">
        <v>263.27000000000015</v>
      </c>
      <c r="Z84" s="230">
        <v>159.16000000000014</v>
      </c>
      <c r="AA84" s="230">
        <v>104.11000000000001</v>
      </c>
      <c r="AB84" s="229">
        <v>0</v>
      </c>
      <c r="AC84" s="83"/>
    </row>
    <row r="85" spans="1:29" ht="16.5" customHeight="1" x14ac:dyDescent="0.15">
      <c r="A85" s="139"/>
      <c r="B85" s="71" t="s">
        <v>14</v>
      </c>
      <c r="C85" s="230">
        <f t="shared" si="3"/>
        <v>3433.8029999999499</v>
      </c>
      <c r="D85" s="230">
        <v>2559.8569999999636</v>
      </c>
      <c r="E85" s="230">
        <v>2553.3029999999635</v>
      </c>
      <c r="F85" s="230">
        <v>6.5539999999999941</v>
      </c>
      <c r="G85" s="237">
        <v>2536.5819999999635</v>
      </c>
      <c r="H85" s="237">
        <v>2531.3429999999635</v>
      </c>
      <c r="I85" s="230">
        <v>5.2389999999999946</v>
      </c>
      <c r="J85" s="230">
        <v>23.274999999999991</v>
      </c>
      <c r="K85" s="230">
        <v>21.959999999999994</v>
      </c>
      <c r="L85" s="230">
        <v>1.3149999999999995</v>
      </c>
      <c r="M85" s="230">
        <v>873.94599999998604</v>
      </c>
      <c r="N85" s="244">
        <v>188.69599999999997</v>
      </c>
      <c r="O85" s="243">
        <v>685.24999999998602</v>
      </c>
      <c r="P85" s="230">
        <v>0</v>
      </c>
      <c r="Q85" s="230">
        <v>0</v>
      </c>
      <c r="R85" s="230">
        <v>0</v>
      </c>
      <c r="S85" s="230">
        <v>34.737000000000002</v>
      </c>
      <c r="T85" s="230">
        <v>11.989000000000001</v>
      </c>
      <c r="U85" s="230">
        <v>22.748000000000001</v>
      </c>
      <c r="V85" s="230">
        <v>839.20899999998596</v>
      </c>
      <c r="W85" s="230">
        <v>176.70699999999997</v>
      </c>
      <c r="X85" s="230">
        <v>662.50199999998597</v>
      </c>
      <c r="Y85" s="230">
        <v>0</v>
      </c>
      <c r="Z85" s="230">
        <v>0</v>
      </c>
      <c r="AA85" s="230">
        <v>0</v>
      </c>
      <c r="AB85" s="229">
        <v>0</v>
      </c>
      <c r="AC85" s="83"/>
    </row>
    <row r="86" spans="1:29" ht="16.5" customHeight="1" x14ac:dyDescent="0.15">
      <c r="A86" s="138" t="s">
        <v>173</v>
      </c>
      <c r="B86" s="71" t="s">
        <v>13</v>
      </c>
      <c r="C86" s="230">
        <f t="shared" si="3"/>
        <v>592.50999999999988</v>
      </c>
      <c r="D86" s="230">
        <v>225.89999999999984</v>
      </c>
      <c r="E86" s="230">
        <v>222.36999999999983</v>
      </c>
      <c r="F86" s="230">
        <v>3.5300000000000002</v>
      </c>
      <c r="G86" s="237">
        <v>223.26999999999984</v>
      </c>
      <c r="H86" s="237">
        <v>219.73999999999984</v>
      </c>
      <c r="I86" s="230">
        <v>3.5300000000000002</v>
      </c>
      <c r="J86" s="230">
        <v>2.6300000000000003</v>
      </c>
      <c r="K86" s="230">
        <v>2.6300000000000003</v>
      </c>
      <c r="L86" s="230">
        <v>0</v>
      </c>
      <c r="M86" s="230">
        <v>360.53999999999996</v>
      </c>
      <c r="N86" s="244">
        <v>95.380000000000024</v>
      </c>
      <c r="O86" s="243">
        <v>265.15999999999997</v>
      </c>
      <c r="P86" s="230">
        <v>0</v>
      </c>
      <c r="Q86" s="230">
        <v>0</v>
      </c>
      <c r="R86" s="230">
        <v>0</v>
      </c>
      <c r="S86" s="230">
        <v>87.119999999999976</v>
      </c>
      <c r="T86" s="230">
        <v>30.22</v>
      </c>
      <c r="U86" s="230">
        <v>56.899999999999984</v>
      </c>
      <c r="V86" s="230">
        <v>273.41999999999996</v>
      </c>
      <c r="W86" s="230">
        <v>65.160000000000025</v>
      </c>
      <c r="X86" s="230">
        <v>208.25999999999996</v>
      </c>
      <c r="Y86" s="230">
        <v>6.07</v>
      </c>
      <c r="Z86" s="230">
        <v>0</v>
      </c>
      <c r="AA86" s="230">
        <v>6.07</v>
      </c>
      <c r="AB86" s="229">
        <v>0</v>
      </c>
      <c r="AC86" s="83"/>
    </row>
    <row r="87" spans="1:29" ht="16.5" customHeight="1" x14ac:dyDescent="0.15">
      <c r="A87" s="139"/>
      <c r="B87" s="71" t="s">
        <v>14</v>
      </c>
      <c r="C87" s="230">
        <f t="shared" si="3"/>
        <v>115.2640000000001</v>
      </c>
      <c r="D87" s="230">
        <v>59.105000000000082</v>
      </c>
      <c r="E87" s="230">
        <v>58.755000000000081</v>
      </c>
      <c r="F87" s="230">
        <v>0.35000000000000003</v>
      </c>
      <c r="G87" s="237">
        <v>58.537000000000084</v>
      </c>
      <c r="H87" s="237">
        <v>58.187000000000083</v>
      </c>
      <c r="I87" s="230">
        <v>0.35000000000000003</v>
      </c>
      <c r="J87" s="230">
        <v>0.56800000000000006</v>
      </c>
      <c r="K87" s="230">
        <v>0.56800000000000006</v>
      </c>
      <c r="L87" s="230">
        <v>0</v>
      </c>
      <c r="M87" s="230">
        <v>56.159000000000006</v>
      </c>
      <c r="N87" s="244">
        <v>20.922999999999998</v>
      </c>
      <c r="O87" s="243">
        <v>35.236000000000011</v>
      </c>
      <c r="P87" s="230">
        <v>0</v>
      </c>
      <c r="Q87" s="230">
        <v>0</v>
      </c>
      <c r="R87" s="230">
        <v>0</v>
      </c>
      <c r="S87" s="230">
        <v>10.881999999999998</v>
      </c>
      <c r="T87" s="230">
        <v>5.15</v>
      </c>
      <c r="U87" s="230">
        <v>5.7319999999999967</v>
      </c>
      <c r="V87" s="230">
        <v>45.277000000000008</v>
      </c>
      <c r="W87" s="230">
        <v>15.772999999999998</v>
      </c>
      <c r="X87" s="230">
        <v>29.504000000000012</v>
      </c>
      <c r="Y87" s="230">
        <v>0</v>
      </c>
      <c r="Z87" s="230">
        <v>0</v>
      </c>
      <c r="AA87" s="230">
        <v>0</v>
      </c>
      <c r="AB87" s="229">
        <v>0</v>
      </c>
      <c r="AC87" s="83"/>
    </row>
    <row r="88" spans="1:29" ht="16.5" customHeight="1" x14ac:dyDescent="0.15">
      <c r="A88" s="138" t="s">
        <v>174</v>
      </c>
      <c r="B88" s="71" t="s">
        <v>13</v>
      </c>
      <c r="C88" s="230">
        <f t="shared" si="3"/>
        <v>13927.330000000107</v>
      </c>
      <c r="D88" s="230">
        <v>6841.7800000000798</v>
      </c>
      <c r="E88" s="230">
        <v>6777.7100000000801</v>
      </c>
      <c r="F88" s="230">
        <v>64.070000000000022</v>
      </c>
      <c r="G88" s="237">
        <v>6541.6900000000796</v>
      </c>
      <c r="H88" s="237">
        <v>6527.04000000008</v>
      </c>
      <c r="I88" s="230">
        <v>14.649999999999999</v>
      </c>
      <c r="J88" s="230">
        <v>300.0900000000002</v>
      </c>
      <c r="K88" s="230">
        <v>250.67000000000016</v>
      </c>
      <c r="L88" s="230">
        <v>49.42000000000003</v>
      </c>
      <c r="M88" s="230">
        <v>6653.1900000000269</v>
      </c>
      <c r="N88" s="244">
        <v>1309.1099999999969</v>
      </c>
      <c r="O88" s="243">
        <v>5344.0800000000299</v>
      </c>
      <c r="P88" s="230">
        <v>0</v>
      </c>
      <c r="Q88" s="230">
        <v>0</v>
      </c>
      <c r="R88" s="230">
        <v>0</v>
      </c>
      <c r="S88" s="230">
        <v>63.069999999999993</v>
      </c>
      <c r="T88" s="230">
        <v>37.25</v>
      </c>
      <c r="U88" s="230">
        <v>25.819999999999997</v>
      </c>
      <c r="V88" s="230">
        <v>6590.1200000000272</v>
      </c>
      <c r="W88" s="230">
        <v>1271.8599999999969</v>
      </c>
      <c r="X88" s="230">
        <v>5318.2600000000302</v>
      </c>
      <c r="Y88" s="230">
        <v>432.07000000000005</v>
      </c>
      <c r="Z88" s="230">
        <v>149.28000000000006</v>
      </c>
      <c r="AA88" s="230">
        <v>282.78999999999996</v>
      </c>
      <c r="AB88" s="229">
        <v>0.28999999999999998</v>
      </c>
      <c r="AC88" s="83"/>
    </row>
    <row r="89" spans="1:29" ht="16.5" customHeight="1" x14ac:dyDescent="0.15">
      <c r="A89" s="139"/>
      <c r="B89" s="71" t="s">
        <v>14</v>
      </c>
      <c r="C89" s="230">
        <f t="shared" si="3"/>
        <v>3070.5929999999998</v>
      </c>
      <c r="D89" s="230">
        <v>2046.1200000000051</v>
      </c>
      <c r="E89" s="230">
        <v>2039.6770000000051</v>
      </c>
      <c r="F89" s="230">
        <v>6.442999999999997</v>
      </c>
      <c r="G89" s="237">
        <v>2012.4870000000051</v>
      </c>
      <c r="H89" s="237">
        <v>2010.9750000000051</v>
      </c>
      <c r="I89" s="230">
        <v>1.5119999999999993</v>
      </c>
      <c r="J89" s="230">
        <v>33.633000000000024</v>
      </c>
      <c r="K89" s="230">
        <v>28.702000000000023</v>
      </c>
      <c r="L89" s="230">
        <v>4.9309999999999974</v>
      </c>
      <c r="M89" s="230">
        <v>1024.4729999999945</v>
      </c>
      <c r="N89" s="244">
        <v>307.2420000000003</v>
      </c>
      <c r="O89" s="243">
        <v>717.2309999999942</v>
      </c>
      <c r="P89" s="230">
        <v>0</v>
      </c>
      <c r="Q89" s="230">
        <v>0</v>
      </c>
      <c r="R89" s="230">
        <v>0</v>
      </c>
      <c r="S89" s="230">
        <v>8.9359999999999999</v>
      </c>
      <c r="T89" s="230">
        <v>6.3479999999999999</v>
      </c>
      <c r="U89" s="230">
        <v>2.5879999999999996</v>
      </c>
      <c r="V89" s="230">
        <v>1015.5369999999946</v>
      </c>
      <c r="W89" s="230">
        <v>300.89400000000029</v>
      </c>
      <c r="X89" s="230">
        <v>714.64299999999423</v>
      </c>
      <c r="Y89" s="230">
        <v>0</v>
      </c>
      <c r="Z89" s="230">
        <v>0</v>
      </c>
      <c r="AA89" s="230">
        <v>0</v>
      </c>
      <c r="AB89" s="229">
        <v>0</v>
      </c>
      <c r="AC89" s="83"/>
    </row>
    <row r="90" spans="1:29" ht="16.5" customHeight="1" x14ac:dyDescent="0.15">
      <c r="A90" s="138" t="s">
        <v>175</v>
      </c>
      <c r="B90" s="71" t="s">
        <v>13</v>
      </c>
      <c r="C90" s="230">
        <f t="shared" si="3"/>
        <v>1330.7999999999952</v>
      </c>
      <c r="D90" s="230">
        <v>697.8599999999966</v>
      </c>
      <c r="E90" s="230">
        <v>696.72999999999661</v>
      </c>
      <c r="F90" s="230">
        <v>1.1299999999999999</v>
      </c>
      <c r="G90" s="237">
        <v>690.28999999999655</v>
      </c>
      <c r="H90" s="237">
        <v>689.28999999999655</v>
      </c>
      <c r="I90" s="230">
        <v>0.99999999999999989</v>
      </c>
      <c r="J90" s="230">
        <v>7.57</v>
      </c>
      <c r="K90" s="230">
        <v>7.44</v>
      </c>
      <c r="L90" s="230">
        <v>0.13</v>
      </c>
      <c r="M90" s="230">
        <v>625.35999999999876</v>
      </c>
      <c r="N90" s="244">
        <v>57.319999999999993</v>
      </c>
      <c r="O90" s="243">
        <v>568.03999999999871</v>
      </c>
      <c r="P90" s="230">
        <v>0</v>
      </c>
      <c r="Q90" s="230">
        <v>0</v>
      </c>
      <c r="R90" s="230">
        <v>0</v>
      </c>
      <c r="S90" s="230">
        <v>109.62999999999992</v>
      </c>
      <c r="T90" s="230">
        <v>22.379999999999995</v>
      </c>
      <c r="U90" s="230">
        <v>87.249999999999929</v>
      </c>
      <c r="V90" s="230">
        <v>515.72999999999888</v>
      </c>
      <c r="W90" s="230">
        <v>34.94</v>
      </c>
      <c r="X90" s="230">
        <v>480.78999999999883</v>
      </c>
      <c r="Y90" s="230">
        <v>7.58</v>
      </c>
      <c r="Z90" s="230">
        <v>2.96</v>
      </c>
      <c r="AA90" s="230">
        <v>4.62</v>
      </c>
      <c r="AB90" s="229">
        <v>0</v>
      </c>
      <c r="AC90" s="83"/>
    </row>
    <row r="91" spans="1:29" ht="16.5" customHeight="1" x14ac:dyDescent="0.15">
      <c r="A91" s="139"/>
      <c r="B91" s="71" t="s">
        <v>14</v>
      </c>
      <c r="C91" s="230">
        <f t="shared" si="3"/>
        <v>326.99899999999911</v>
      </c>
      <c r="D91" s="230">
        <v>236.89399999999901</v>
      </c>
      <c r="E91" s="230">
        <v>236.695999999999</v>
      </c>
      <c r="F91" s="230">
        <v>0.19800000000000001</v>
      </c>
      <c r="G91" s="237">
        <v>235.10899999999901</v>
      </c>
      <c r="H91" s="237">
        <v>234.92499999999902</v>
      </c>
      <c r="I91" s="230">
        <v>0.184</v>
      </c>
      <c r="J91" s="230">
        <v>1.7849999999999999</v>
      </c>
      <c r="K91" s="230">
        <v>1.7709999999999999</v>
      </c>
      <c r="L91" s="230">
        <v>1.4E-2</v>
      </c>
      <c r="M91" s="230">
        <v>90.105000000000089</v>
      </c>
      <c r="N91" s="244">
        <v>12.504999999999994</v>
      </c>
      <c r="O91" s="243">
        <v>77.600000000000094</v>
      </c>
      <c r="P91" s="230">
        <v>0</v>
      </c>
      <c r="Q91" s="230">
        <v>0</v>
      </c>
      <c r="R91" s="230">
        <v>0</v>
      </c>
      <c r="S91" s="230">
        <v>12.704999999999995</v>
      </c>
      <c r="T91" s="230">
        <v>3.8299999999999987</v>
      </c>
      <c r="U91" s="230">
        <v>8.8749999999999964</v>
      </c>
      <c r="V91" s="230">
        <v>77.400000000000091</v>
      </c>
      <c r="W91" s="230">
        <v>8.6749999999999954</v>
      </c>
      <c r="X91" s="230">
        <v>68.725000000000094</v>
      </c>
      <c r="Y91" s="230">
        <v>0</v>
      </c>
      <c r="Z91" s="230">
        <v>0</v>
      </c>
      <c r="AA91" s="230">
        <v>0</v>
      </c>
      <c r="AB91" s="229">
        <v>0</v>
      </c>
      <c r="AC91" s="83"/>
    </row>
    <row r="92" spans="1:29" ht="16.5" customHeight="1" x14ac:dyDescent="0.15">
      <c r="A92" s="138" t="s">
        <v>176</v>
      </c>
      <c r="B92" s="71" t="s">
        <v>13</v>
      </c>
      <c r="C92" s="230">
        <f t="shared" si="3"/>
        <v>830.37000000000023</v>
      </c>
      <c r="D92" s="230">
        <v>488.03000000000026</v>
      </c>
      <c r="E92" s="230">
        <v>480.44000000000028</v>
      </c>
      <c r="F92" s="230">
        <v>7.59</v>
      </c>
      <c r="G92" s="237">
        <v>483.99000000000024</v>
      </c>
      <c r="H92" s="237">
        <v>476.40000000000026</v>
      </c>
      <c r="I92" s="230">
        <v>7.59</v>
      </c>
      <c r="J92" s="230">
        <v>4.04</v>
      </c>
      <c r="K92" s="230">
        <v>4.04</v>
      </c>
      <c r="L92" s="230">
        <v>0</v>
      </c>
      <c r="M92" s="230">
        <v>339.21</v>
      </c>
      <c r="N92" s="244">
        <v>34.829999999999991</v>
      </c>
      <c r="O92" s="243">
        <v>304.38</v>
      </c>
      <c r="P92" s="230">
        <v>0</v>
      </c>
      <c r="Q92" s="230">
        <v>0</v>
      </c>
      <c r="R92" s="230">
        <v>0</v>
      </c>
      <c r="S92" s="230">
        <v>50.819999999999993</v>
      </c>
      <c r="T92" s="230">
        <v>13.78</v>
      </c>
      <c r="U92" s="230">
        <v>37.039999999999992</v>
      </c>
      <c r="V92" s="230">
        <v>288.39000000000004</v>
      </c>
      <c r="W92" s="230">
        <v>21.04999999999999</v>
      </c>
      <c r="X92" s="230">
        <v>267.34000000000003</v>
      </c>
      <c r="Y92" s="230">
        <v>3.13</v>
      </c>
      <c r="Z92" s="230">
        <v>2.3499999999999996</v>
      </c>
      <c r="AA92" s="230">
        <v>0.78</v>
      </c>
      <c r="AB92" s="229">
        <v>0</v>
      </c>
      <c r="AC92" s="83"/>
    </row>
    <row r="93" spans="1:29" ht="16.5" customHeight="1" thickBot="1" x14ac:dyDescent="0.2">
      <c r="A93" s="225"/>
      <c r="B93" s="141" t="s">
        <v>14</v>
      </c>
      <c r="C93" s="228">
        <f t="shared" si="3"/>
        <v>204.00400000000101</v>
      </c>
      <c r="D93" s="228">
        <v>155.81200000000086</v>
      </c>
      <c r="E93" s="228">
        <v>153.97900000000087</v>
      </c>
      <c r="F93" s="228">
        <v>1.8330000000000004</v>
      </c>
      <c r="G93" s="286">
        <v>154.90000000000086</v>
      </c>
      <c r="H93" s="286">
        <v>153.06700000000086</v>
      </c>
      <c r="I93" s="228">
        <v>1.8330000000000004</v>
      </c>
      <c r="J93" s="228">
        <v>0.91200000000000003</v>
      </c>
      <c r="K93" s="228">
        <v>0.91200000000000003</v>
      </c>
      <c r="L93" s="228">
        <v>0</v>
      </c>
      <c r="M93" s="228">
        <v>48.192000000000142</v>
      </c>
      <c r="N93" s="242">
        <v>7.0019999999999953</v>
      </c>
      <c r="O93" s="241">
        <v>41.190000000000147</v>
      </c>
      <c r="P93" s="228">
        <v>0</v>
      </c>
      <c r="Q93" s="228">
        <v>0</v>
      </c>
      <c r="R93" s="228">
        <v>0</v>
      </c>
      <c r="S93" s="228">
        <v>5.8839999999999986</v>
      </c>
      <c r="T93" s="228">
        <v>2.2049999999999992</v>
      </c>
      <c r="U93" s="228">
        <v>3.6789999999999989</v>
      </c>
      <c r="V93" s="228">
        <v>42.308000000000142</v>
      </c>
      <c r="W93" s="228">
        <v>4.7969999999999962</v>
      </c>
      <c r="X93" s="228">
        <v>37.511000000000145</v>
      </c>
      <c r="Y93" s="228">
        <v>0</v>
      </c>
      <c r="Z93" s="228">
        <v>0</v>
      </c>
      <c r="AA93" s="228">
        <v>0</v>
      </c>
      <c r="AB93" s="227">
        <v>0</v>
      </c>
      <c r="AC93" s="83"/>
    </row>
    <row r="94" spans="1:29" ht="16.5" customHeight="1" x14ac:dyDescent="0.15">
      <c r="A94" s="43"/>
      <c r="B94" s="44"/>
      <c r="C94" s="81"/>
      <c r="D94" s="81"/>
      <c r="E94" s="81"/>
      <c r="F94" s="81"/>
      <c r="G94" s="287"/>
      <c r="H94" s="287"/>
      <c r="I94" s="81"/>
      <c r="J94" s="81"/>
      <c r="K94" s="81"/>
      <c r="L94" s="81"/>
      <c r="M94" s="81"/>
      <c r="N94" s="81"/>
      <c r="O94" s="81"/>
      <c r="P94" s="81"/>
      <c r="Q94" s="81"/>
      <c r="R94" s="81"/>
      <c r="S94" s="81"/>
      <c r="T94" s="81"/>
      <c r="U94" s="81"/>
      <c r="V94" s="81"/>
      <c r="W94" s="81"/>
      <c r="X94" s="81"/>
      <c r="Y94" s="81"/>
      <c r="Z94" s="81"/>
      <c r="AA94" s="81"/>
      <c r="AB94" s="81"/>
      <c r="AC94" s="83"/>
    </row>
    <row r="97" spans="1:29" ht="17.25" x14ac:dyDescent="0.15">
      <c r="A97" s="33" t="s">
        <v>406</v>
      </c>
    </row>
    <row r="98" spans="1:29" ht="15" thickBot="1" x14ac:dyDescent="0.2">
      <c r="A98" s="386" t="s">
        <v>28</v>
      </c>
      <c r="B98" s="386"/>
      <c r="C98" s="386"/>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row>
    <row r="99" spans="1:29" ht="16.5" customHeight="1" x14ac:dyDescent="0.15">
      <c r="A99" s="97"/>
      <c r="B99" s="98"/>
      <c r="C99" s="132"/>
      <c r="D99" s="133" t="s">
        <v>0</v>
      </c>
      <c r="E99" s="134"/>
      <c r="F99" s="134"/>
      <c r="G99" s="283"/>
      <c r="H99" s="283"/>
      <c r="I99" s="134"/>
      <c r="J99" s="134"/>
      <c r="K99" s="134"/>
      <c r="L99" s="134"/>
      <c r="M99" s="134"/>
      <c r="N99" s="134"/>
      <c r="O99" s="134"/>
      <c r="P99" s="134"/>
      <c r="Q99" s="134"/>
      <c r="R99" s="134"/>
      <c r="S99" s="134"/>
      <c r="T99" s="134"/>
      <c r="U99" s="134"/>
      <c r="V99" s="134"/>
      <c r="W99" s="134"/>
      <c r="X99" s="134"/>
      <c r="Y99" s="133" t="s">
        <v>324</v>
      </c>
      <c r="Z99" s="134"/>
      <c r="AA99" s="134"/>
      <c r="AB99" s="135"/>
      <c r="AC99" s="25"/>
    </row>
    <row r="100" spans="1:29" ht="16.5" customHeight="1" x14ac:dyDescent="0.15">
      <c r="A100" s="99" t="s">
        <v>192</v>
      </c>
      <c r="B100" s="82"/>
      <c r="C100" s="75" t="s">
        <v>323</v>
      </c>
      <c r="D100" s="77" t="s">
        <v>3</v>
      </c>
      <c r="E100" s="76"/>
      <c r="F100" s="76"/>
      <c r="G100" s="284"/>
      <c r="H100" s="284"/>
      <c r="I100" s="76"/>
      <c r="J100" s="76"/>
      <c r="K100" s="76"/>
      <c r="L100" s="76"/>
      <c r="M100" s="77" t="s">
        <v>4</v>
      </c>
      <c r="N100" s="76"/>
      <c r="O100" s="76"/>
      <c r="P100" s="76"/>
      <c r="Q100" s="76"/>
      <c r="R100" s="76"/>
      <c r="S100" s="76"/>
      <c r="T100" s="76"/>
      <c r="U100" s="76"/>
      <c r="V100" s="76"/>
      <c r="W100" s="76"/>
      <c r="X100" s="76"/>
      <c r="Y100" s="71"/>
      <c r="Z100" s="71"/>
      <c r="AA100" s="71"/>
      <c r="AB100" s="136" t="s">
        <v>193</v>
      </c>
      <c r="AC100" s="25"/>
    </row>
    <row r="101" spans="1:29" ht="16.5" customHeight="1" x14ac:dyDescent="0.15">
      <c r="A101" s="99"/>
      <c r="B101" s="82"/>
      <c r="C101" s="75"/>
      <c r="D101" s="77" t="s">
        <v>5</v>
      </c>
      <c r="E101" s="76"/>
      <c r="F101" s="76"/>
      <c r="G101" s="285" t="s">
        <v>6</v>
      </c>
      <c r="H101" s="284"/>
      <c r="I101" s="76"/>
      <c r="J101" s="77" t="s">
        <v>7</v>
      </c>
      <c r="K101" s="76"/>
      <c r="L101" s="76"/>
      <c r="M101" s="77" t="s">
        <v>8</v>
      </c>
      <c r="N101" s="76"/>
      <c r="O101" s="76"/>
      <c r="P101" s="77" t="s">
        <v>6</v>
      </c>
      <c r="Q101" s="76"/>
      <c r="R101" s="76"/>
      <c r="S101" s="77" t="s">
        <v>7</v>
      </c>
      <c r="T101" s="76"/>
      <c r="U101" s="76"/>
      <c r="V101" s="77" t="s">
        <v>9</v>
      </c>
      <c r="W101" s="76"/>
      <c r="X101" s="76"/>
      <c r="Y101" s="75" t="s">
        <v>2</v>
      </c>
      <c r="Z101" s="75" t="s">
        <v>206</v>
      </c>
      <c r="AA101" s="75" t="s">
        <v>207</v>
      </c>
      <c r="AB101" s="136"/>
      <c r="AC101" s="25"/>
    </row>
    <row r="102" spans="1:29" ht="16.5" customHeight="1" x14ac:dyDescent="0.15">
      <c r="A102" s="34"/>
      <c r="B102" s="83"/>
      <c r="C102" s="78"/>
      <c r="D102" s="71" t="s">
        <v>2</v>
      </c>
      <c r="E102" s="71" t="s">
        <v>10</v>
      </c>
      <c r="F102" s="71" t="s">
        <v>11</v>
      </c>
      <c r="G102" s="118" t="s">
        <v>2</v>
      </c>
      <c r="H102" s="118" t="s">
        <v>10</v>
      </c>
      <c r="I102" s="71" t="s">
        <v>11</v>
      </c>
      <c r="J102" s="71" t="s">
        <v>2</v>
      </c>
      <c r="K102" s="71" t="s">
        <v>10</v>
      </c>
      <c r="L102" s="71" t="s">
        <v>11</v>
      </c>
      <c r="M102" s="71" t="s">
        <v>2</v>
      </c>
      <c r="N102" s="79" t="s">
        <v>10</v>
      </c>
      <c r="O102" s="80" t="s">
        <v>11</v>
      </c>
      <c r="P102" s="71" t="s">
        <v>2</v>
      </c>
      <c r="Q102" s="71" t="s">
        <v>10</v>
      </c>
      <c r="R102" s="71" t="s">
        <v>11</v>
      </c>
      <c r="S102" s="71" t="s">
        <v>2</v>
      </c>
      <c r="T102" s="71" t="s">
        <v>10</v>
      </c>
      <c r="U102" s="71" t="s">
        <v>11</v>
      </c>
      <c r="V102" s="71" t="s">
        <v>2</v>
      </c>
      <c r="W102" s="71" t="s">
        <v>10</v>
      </c>
      <c r="X102" s="71" t="s">
        <v>11</v>
      </c>
      <c r="Y102" s="78"/>
      <c r="Z102" s="78"/>
      <c r="AA102" s="78"/>
      <c r="AB102" s="137"/>
      <c r="AC102" s="25"/>
    </row>
    <row r="103" spans="1:29" ht="16.5" customHeight="1" x14ac:dyDescent="0.15">
      <c r="A103" s="138" t="s">
        <v>15</v>
      </c>
      <c r="B103" s="71" t="s">
        <v>13</v>
      </c>
      <c r="C103" s="230">
        <f t="shared" ref="C103:C114" si="4">D103+M103+Y103+AB103</f>
        <v>43970.310000000041</v>
      </c>
      <c r="D103" s="230">
        <v>20000.500000000011</v>
      </c>
      <c r="E103" s="230">
        <v>19735.790000000012</v>
      </c>
      <c r="F103" s="230">
        <v>264.71000000000004</v>
      </c>
      <c r="G103" s="237">
        <v>18479.250000000011</v>
      </c>
      <c r="H103" s="237">
        <v>18394.720000000012</v>
      </c>
      <c r="I103" s="230">
        <v>84.53</v>
      </c>
      <c r="J103" s="230">
        <v>1521.2499999999984</v>
      </c>
      <c r="K103" s="230">
        <v>1341.0699999999983</v>
      </c>
      <c r="L103" s="230">
        <v>180.18000000000004</v>
      </c>
      <c r="M103" s="230">
        <v>22097.340000000033</v>
      </c>
      <c r="N103" s="244">
        <v>3762.6399999999985</v>
      </c>
      <c r="O103" s="243">
        <v>18334.700000000033</v>
      </c>
      <c r="P103" s="230">
        <v>0</v>
      </c>
      <c r="Q103" s="230">
        <v>0</v>
      </c>
      <c r="R103" s="230">
        <v>0</v>
      </c>
      <c r="S103" s="230">
        <v>562.6099999999999</v>
      </c>
      <c r="T103" s="230">
        <v>232.98000000000002</v>
      </c>
      <c r="U103" s="230">
        <v>329.62999999999994</v>
      </c>
      <c r="V103" s="230">
        <v>21534.730000000032</v>
      </c>
      <c r="W103" s="230">
        <v>3529.6599999999985</v>
      </c>
      <c r="X103" s="230">
        <v>18005.070000000032</v>
      </c>
      <c r="Y103" s="230">
        <v>1608.3499999999995</v>
      </c>
      <c r="Z103" s="230">
        <v>1234.2899999999995</v>
      </c>
      <c r="AA103" s="230">
        <v>374.06</v>
      </c>
      <c r="AB103" s="229">
        <v>264.12</v>
      </c>
      <c r="AC103" s="83"/>
    </row>
    <row r="104" spans="1:29" ht="16.5" customHeight="1" x14ac:dyDescent="0.15">
      <c r="A104" s="139"/>
      <c r="B104" s="71" t="s">
        <v>14</v>
      </c>
      <c r="C104" s="230">
        <f t="shared" si="4"/>
        <v>9323.9109999998836</v>
      </c>
      <c r="D104" s="230">
        <v>6068.8229999999112</v>
      </c>
      <c r="E104" s="230">
        <v>6039.6429999999109</v>
      </c>
      <c r="F104" s="230">
        <v>29.179999999999986</v>
      </c>
      <c r="G104" s="237">
        <v>5898.8589999999112</v>
      </c>
      <c r="H104" s="237">
        <v>5885.406999999911</v>
      </c>
      <c r="I104" s="230">
        <v>13.451999999999995</v>
      </c>
      <c r="J104" s="230">
        <v>169.96400000000011</v>
      </c>
      <c r="K104" s="230">
        <v>154.23600000000013</v>
      </c>
      <c r="L104" s="230">
        <v>15.727999999999993</v>
      </c>
      <c r="M104" s="230">
        <v>3255.087999999972</v>
      </c>
      <c r="N104" s="244">
        <v>910.31699999999898</v>
      </c>
      <c r="O104" s="243">
        <v>2344.7709999999729</v>
      </c>
      <c r="P104" s="230">
        <v>0</v>
      </c>
      <c r="Q104" s="230">
        <v>0</v>
      </c>
      <c r="R104" s="230">
        <v>0</v>
      </c>
      <c r="S104" s="230">
        <v>76.66500000000002</v>
      </c>
      <c r="T104" s="230">
        <v>44.210000000000015</v>
      </c>
      <c r="U104" s="230">
        <v>32.455000000000005</v>
      </c>
      <c r="V104" s="230">
        <v>3178.422999999972</v>
      </c>
      <c r="W104" s="230">
        <v>866.10699999999895</v>
      </c>
      <c r="X104" s="230">
        <v>2312.315999999973</v>
      </c>
      <c r="Y104" s="230">
        <v>0</v>
      </c>
      <c r="Z104" s="230">
        <v>0</v>
      </c>
      <c r="AA104" s="230">
        <v>0</v>
      </c>
      <c r="AB104" s="229">
        <v>0</v>
      </c>
      <c r="AC104" s="83"/>
    </row>
    <row r="105" spans="1:29" ht="16.5" customHeight="1" x14ac:dyDescent="0.15">
      <c r="A105" s="138" t="s">
        <v>43</v>
      </c>
      <c r="B105" s="71" t="s">
        <v>13</v>
      </c>
      <c r="C105" s="230">
        <f t="shared" si="4"/>
        <v>26384.400000000067</v>
      </c>
      <c r="D105" s="230">
        <v>10704.48000000005</v>
      </c>
      <c r="E105" s="230">
        <v>10587.89000000005</v>
      </c>
      <c r="F105" s="230">
        <v>116.59000000000002</v>
      </c>
      <c r="G105" s="237">
        <v>10286.340000000051</v>
      </c>
      <c r="H105" s="237">
        <v>10229.89000000005</v>
      </c>
      <c r="I105" s="230">
        <v>56.450000000000017</v>
      </c>
      <c r="J105" s="230">
        <v>418.13999999999976</v>
      </c>
      <c r="K105" s="230">
        <v>357.99999999999977</v>
      </c>
      <c r="L105" s="230">
        <v>60.14</v>
      </c>
      <c r="M105" s="230">
        <v>14444.220000000021</v>
      </c>
      <c r="N105" s="244">
        <v>2293.9000000000028</v>
      </c>
      <c r="O105" s="243">
        <v>12150.320000000018</v>
      </c>
      <c r="P105" s="230">
        <v>0</v>
      </c>
      <c r="Q105" s="230">
        <v>0</v>
      </c>
      <c r="R105" s="230">
        <v>0</v>
      </c>
      <c r="S105" s="230">
        <v>265.28999999999996</v>
      </c>
      <c r="T105" s="230">
        <v>31.78</v>
      </c>
      <c r="U105" s="230">
        <v>233.51</v>
      </c>
      <c r="V105" s="230">
        <v>14178.93000000002</v>
      </c>
      <c r="W105" s="230">
        <v>2262.1200000000026</v>
      </c>
      <c r="X105" s="230">
        <v>11916.810000000018</v>
      </c>
      <c r="Y105" s="230">
        <v>972.77999999999963</v>
      </c>
      <c r="Z105" s="230">
        <v>720.13999999999953</v>
      </c>
      <c r="AA105" s="230">
        <v>252.64000000000007</v>
      </c>
      <c r="AB105" s="229">
        <v>262.92</v>
      </c>
      <c r="AC105" s="83"/>
    </row>
    <row r="106" spans="1:29" ht="16.5" customHeight="1" x14ac:dyDescent="0.15">
      <c r="A106" s="139"/>
      <c r="B106" s="71" t="s">
        <v>14</v>
      </c>
      <c r="C106" s="230">
        <f t="shared" si="4"/>
        <v>5524.3409999998858</v>
      </c>
      <c r="D106" s="230">
        <v>3454.167999999911</v>
      </c>
      <c r="E106" s="230">
        <v>3440.3359999999111</v>
      </c>
      <c r="F106" s="230">
        <v>13.831999999999994</v>
      </c>
      <c r="G106" s="237">
        <v>3403.5079999999111</v>
      </c>
      <c r="H106" s="237">
        <v>3394.078999999911</v>
      </c>
      <c r="I106" s="230">
        <v>9.4289999999999967</v>
      </c>
      <c r="J106" s="230">
        <v>50.659999999999989</v>
      </c>
      <c r="K106" s="230">
        <v>46.256999999999991</v>
      </c>
      <c r="L106" s="230">
        <v>4.402999999999996</v>
      </c>
      <c r="M106" s="230">
        <v>2070.1729999999743</v>
      </c>
      <c r="N106" s="244">
        <v>552.41499999999849</v>
      </c>
      <c r="O106" s="243">
        <v>1517.7579999999759</v>
      </c>
      <c r="P106" s="230">
        <v>0</v>
      </c>
      <c r="Q106" s="230">
        <v>0</v>
      </c>
      <c r="R106" s="230">
        <v>0</v>
      </c>
      <c r="S106" s="230">
        <v>28.432000000000006</v>
      </c>
      <c r="T106" s="230">
        <v>5.4830000000000005</v>
      </c>
      <c r="U106" s="230">
        <v>22.949000000000005</v>
      </c>
      <c r="V106" s="230">
        <v>2041.7409999999745</v>
      </c>
      <c r="W106" s="230">
        <v>546.93199999999854</v>
      </c>
      <c r="X106" s="230">
        <v>1494.8089999999759</v>
      </c>
      <c r="Y106" s="230">
        <v>0</v>
      </c>
      <c r="Z106" s="230">
        <v>0</v>
      </c>
      <c r="AA106" s="230">
        <v>0</v>
      </c>
      <c r="AB106" s="229">
        <v>0</v>
      </c>
      <c r="AC106" s="83"/>
    </row>
    <row r="107" spans="1:29" ht="16.5" customHeight="1" x14ac:dyDescent="0.15">
      <c r="A107" s="138" t="s">
        <v>44</v>
      </c>
      <c r="B107" s="71" t="s">
        <v>13</v>
      </c>
      <c r="C107" s="230">
        <f t="shared" si="4"/>
        <v>12592.540000000063</v>
      </c>
      <c r="D107" s="230">
        <v>6435.2900000000391</v>
      </c>
      <c r="E107" s="230">
        <v>6295.910000000039</v>
      </c>
      <c r="F107" s="230">
        <v>139.38</v>
      </c>
      <c r="G107" s="237">
        <v>5357.7100000000401</v>
      </c>
      <c r="H107" s="237">
        <v>5337.0500000000402</v>
      </c>
      <c r="I107" s="230">
        <v>20.659999999999993</v>
      </c>
      <c r="J107" s="230">
        <v>1077.5799999999983</v>
      </c>
      <c r="K107" s="230">
        <v>958.85999999999842</v>
      </c>
      <c r="L107" s="230">
        <v>118.72</v>
      </c>
      <c r="M107" s="230">
        <v>5704.1100000000224</v>
      </c>
      <c r="N107" s="244">
        <v>1379.9499999999955</v>
      </c>
      <c r="O107" s="243">
        <v>4324.1600000000271</v>
      </c>
      <c r="P107" s="230">
        <v>0</v>
      </c>
      <c r="Q107" s="230">
        <v>0</v>
      </c>
      <c r="R107" s="230">
        <v>0</v>
      </c>
      <c r="S107" s="230">
        <v>271.31</v>
      </c>
      <c r="T107" s="230">
        <v>194.02</v>
      </c>
      <c r="U107" s="230">
        <v>77.289999999999978</v>
      </c>
      <c r="V107" s="230">
        <v>5432.8000000000229</v>
      </c>
      <c r="W107" s="230">
        <v>1185.9299999999955</v>
      </c>
      <c r="X107" s="230">
        <v>4246.8700000000272</v>
      </c>
      <c r="Y107" s="230">
        <v>451.94</v>
      </c>
      <c r="Z107" s="230">
        <v>356.7</v>
      </c>
      <c r="AA107" s="230">
        <v>95.24</v>
      </c>
      <c r="AB107" s="229">
        <v>1.2</v>
      </c>
      <c r="AC107" s="83"/>
    </row>
    <row r="108" spans="1:29" ht="16.5" customHeight="1" x14ac:dyDescent="0.15">
      <c r="A108" s="139"/>
      <c r="B108" s="71" t="s">
        <v>14</v>
      </c>
      <c r="C108" s="230">
        <f t="shared" si="4"/>
        <v>2542.819999999992</v>
      </c>
      <c r="D108" s="230">
        <v>1635.2949999999964</v>
      </c>
      <c r="E108" s="230">
        <v>1621.0809999999965</v>
      </c>
      <c r="F108" s="230">
        <v>14.213999999999995</v>
      </c>
      <c r="G108" s="237">
        <v>1519.0869999999964</v>
      </c>
      <c r="H108" s="237">
        <v>1516.1129999999964</v>
      </c>
      <c r="I108" s="230">
        <v>2.9739999999999993</v>
      </c>
      <c r="J108" s="230">
        <v>116.20800000000011</v>
      </c>
      <c r="K108" s="230">
        <v>104.96800000000012</v>
      </c>
      <c r="L108" s="230">
        <v>11.239999999999997</v>
      </c>
      <c r="M108" s="230">
        <v>907.52499999999543</v>
      </c>
      <c r="N108" s="244">
        <v>336.3910000000003</v>
      </c>
      <c r="O108" s="243">
        <v>571.13399999999513</v>
      </c>
      <c r="P108" s="230">
        <v>0</v>
      </c>
      <c r="Q108" s="230">
        <v>0</v>
      </c>
      <c r="R108" s="230">
        <v>0</v>
      </c>
      <c r="S108" s="230">
        <v>45.26700000000001</v>
      </c>
      <c r="T108" s="230">
        <v>37.475000000000009</v>
      </c>
      <c r="U108" s="230">
        <v>7.7919999999999998</v>
      </c>
      <c r="V108" s="230">
        <v>862.25799999999538</v>
      </c>
      <c r="W108" s="230">
        <v>298.91600000000028</v>
      </c>
      <c r="X108" s="230">
        <v>563.3419999999951</v>
      </c>
      <c r="Y108" s="230">
        <v>0</v>
      </c>
      <c r="Z108" s="230">
        <v>0</v>
      </c>
      <c r="AA108" s="230">
        <v>0</v>
      </c>
      <c r="AB108" s="229">
        <v>0</v>
      </c>
      <c r="AC108" s="83"/>
    </row>
    <row r="109" spans="1:29" ht="16.5" customHeight="1" x14ac:dyDescent="0.15">
      <c r="A109" s="138" t="s">
        <v>45</v>
      </c>
      <c r="B109" s="71" t="s">
        <v>13</v>
      </c>
      <c r="C109" s="230">
        <f t="shared" si="4"/>
        <v>1570.889999999999</v>
      </c>
      <c r="D109" s="230">
        <v>712.63000000000034</v>
      </c>
      <c r="E109" s="230">
        <v>712.13000000000034</v>
      </c>
      <c r="F109" s="230">
        <v>0.5</v>
      </c>
      <c r="G109" s="237">
        <v>706.82000000000039</v>
      </c>
      <c r="H109" s="237">
        <v>706.72000000000037</v>
      </c>
      <c r="I109" s="230">
        <v>0.1</v>
      </c>
      <c r="J109" s="230">
        <v>5.8099999999999987</v>
      </c>
      <c r="K109" s="230">
        <v>5.4099999999999984</v>
      </c>
      <c r="L109" s="230">
        <v>0.4</v>
      </c>
      <c r="M109" s="230">
        <v>794.85999999999865</v>
      </c>
      <c r="N109" s="244">
        <v>11.820000000000002</v>
      </c>
      <c r="O109" s="243">
        <v>783.0399999999986</v>
      </c>
      <c r="P109" s="230">
        <v>0</v>
      </c>
      <c r="Q109" s="230">
        <v>0</v>
      </c>
      <c r="R109" s="230">
        <v>0</v>
      </c>
      <c r="S109" s="230">
        <v>19.98</v>
      </c>
      <c r="T109" s="230">
        <v>1.1499999999999999</v>
      </c>
      <c r="U109" s="230">
        <v>18.830000000000002</v>
      </c>
      <c r="V109" s="230">
        <v>774.87999999999852</v>
      </c>
      <c r="W109" s="230">
        <v>10.670000000000002</v>
      </c>
      <c r="X109" s="230">
        <v>764.20999999999856</v>
      </c>
      <c r="Y109" s="230">
        <v>63.399999999999977</v>
      </c>
      <c r="Z109" s="230">
        <v>54.939999999999976</v>
      </c>
      <c r="AA109" s="230">
        <v>8.4599999999999973</v>
      </c>
      <c r="AB109" s="229">
        <v>0</v>
      </c>
      <c r="AC109" s="83"/>
    </row>
    <row r="110" spans="1:29" ht="16.5" customHeight="1" x14ac:dyDescent="0.15">
      <c r="A110" s="139"/>
      <c r="B110" s="71" t="s">
        <v>14</v>
      </c>
      <c r="C110" s="230">
        <f t="shared" si="4"/>
        <v>342.80300000000045</v>
      </c>
      <c r="D110" s="230">
        <v>233.99899999999963</v>
      </c>
      <c r="E110" s="230">
        <v>233.95799999999963</v>
      </c>
      <c r="F110" s="230">
        <v>4.1000000000000009E-2</v>
      </c>
      <c r="G110" s="237">
        <v>233.11999999999961</v>
      </c>
      <c r="H110" s="237">
        <v>233.11699999999962</v>
      </c>
      <c r="I110" s="230">
        <v>3.0000000000000001E-3</v>
      </c>
      <c r="J110" s="230">
        <v>0.87900000000000011</v>
      </c>
      <c r="K110" s="230">
        <v>0.84100000000000008</v>
      </c>
      <c r="L110" s="230">
        <v>3.8000000000000006E-2</v>
      </c>
      <c r="M110" s="230">
        <v>108.80400000000084</v>
      </c>
      <c r="N110" s="244">
        <v>2.7770000000000001</v>
      </c>
      <c r="O110" s="243">
        <v>106.02700000000084</v>
      </c>
      <c r="P110" s="230">
        <v>0</v>
      </c>
      <c r="Q110" s="230">
        <v>0</v>
      </c>
      <c r="R110" s="230">
        <v>0</v>
      </c>
      <c r="S110" s="230">
        <v>1.911</v>
      </c>
      <c r="T110" s="230">
        <v>0.19700000000000001</v>
      </c>
      <c r="U110" s="230">
        <v>1.714</v>
      </c>
      <c r="V110" s="230">
        <v>106.89300000000084</v>
      </c>
      <c r="W110" s="230">
        <v>2.58</v>
      </c>
      <c r="X110" s="230">
        <v>104.31300000000084</v>
      </c>
      <c r="Y110" s="230">
        <v>0</v>
      </c>
      <c r="Z110" s="230">
        <v>0</v>
      </c>
      <c r="AA110" s="230">
        <v>0</v>
      </c>
      <c r="AB110" s="229">
        <v>0</v>
      </c>
      <c r="AC110" s="83"/>
    </row>
    <row r="111" spans="1:29" ht="16.5" customHeight="1" x14ac:dyDescent="0.15">
      <c r="A111" s="138" t="s">
        <v>46</v>
      </c>
      <c r="B111" s="71" t="s">
        <v>13</v>
      </c>
      <c r="C111" s="230">
        <f t="shared" si="4"/>
        <v>1059.2699999999991</v>
      </c>
      <c r="D111" s="230">
        <v>591.8499999999998</v>
      </c>
      <c r="E111" s="230">
        <v>589.41999999999985</v>
      </c>
      <c r="F111" s="230">
        <v>2.4299999999999997</v>
      </c>
      <c r="G111" s="237">
        <v>588.15999999999985</v>
      </c>
      <c r="H111" s="237">
        <v>585.8399999999998</v>
      </c>
      <c r="I111" s="230">
        <v>2.3199999999999998</v>
      </c>
      <c r="J111" s="230">
        <v>3.69</v>
      </c>
      <c r="K111" s="230">
        <v>3.58</v>
      </c>
      <c r="L111" s="230">
        <v>0.11</v>
      </c>
      <c r="M111" s="230">
        <v>395.4099999999994</v>
      </c>
      <c r="N111" s="244">
        <v>39.590000000000003</v>
      </c>
      <c r="O111" s="243">
        <v>355.81999999999937</v>
      </c>
      <c r="P111" s="230">
        <v>0</v>
      </c>
      <c r="Q111" s="230">
        <v>0</v>
      </c>
      <c r="R111" s="230">
        <v>0</v>
      </c>
      <c r="S111" s="230">
        <v>2.63</v>
      </c>
      <c r="T111" s="230">
        <v>2.63</v>
      </c>
      <c r="U111" s="230">
        <v>0</v>
      </c>
      <c r="V111" s="230">
        <v>392.77999999999935</v>
      </c>
      <c r="W111" s="230">
        <v>36.96</v>
      </c>
      <c r="X111" s="230">
        <v>355.81999999999937</v>
      </c>
      <c r="Y111" s="230">
        <v>72.009999999999991</v>
      </c>
      <c r="Z111" s="230">
        <v>65.489999999999995</v>
      </c>
      <c r="AA111" s="230">
        <v>6.5200000000000014</v>
      </c>
      <c r="AB111" s="229">
        <v>0</v>
      </c>
      <c r="AC111" s="83"/>
    </row>
    <row r="112" spans="1:29" ht="16.5" customHeight="1" x14ac:dyDescent="0.15">
      <c r="A112" s="139"/>
      <c r="B112" s="71" t="s">
        <v>14</v>
      </c>
      <c r="C112" s="230">
        <f t="shared" si="4"/>
        <v>269.67800000000034</v>
      </c>
      <c r="D112" s="230">
        <v>211.15900000000033</v>
      </c>
      <c r="E112" s="230">
        <v>210.92000000000033</v>
      </c>
      <c r="F112" s="230">
        <v>0.23900000000000002</v>
      </c>
      <c r="G112" s="237">
        <v>210.69900000000032</v>
      </c>
      <c r="H112" s="237">
        <v>210.47100000000032</v>
      </c>
      <c r="I112" s="230">
        <v>0.22800000000000001</v>
      </c>
      <c r="J112" s="230">
        <v>0.46</v>
      </c>
      <c r="K112" s="230">
        <v>0.44900000000000001</v>
      </c>
      <c r="L112" s="230">
        <v>1.0999999999999999E-2</v>
      </c>
      <c r="M112" s="230">
        <v>58.518999999999977</v>
      </c>
      <c r="N112" s="244">
        <v>9.6629999999999985</v>
      </c>
      <c r="O112" s="243">
        <v>48.85599999999998</v>
      </c>
      <c r="P112" s="230">
        <v>0</v>
      </c>
      <c r="Q112" s="230">
        <v>0</v>
      </c>
      <c r="R112" s="230">
        <v>0</v>
      </c>
      <c r="S112" s="230">
        <v>0.45300000000000001</v>
      </c>
      <c r="T112" s="230">
        <v>0.45300000000000001</v>
      </c>
      <c r="U112" s="230">
        <v>0</v>
      </c>
      <c r="V112" s="230">
        <v>58.065999999999981</v>
      </c>
      <c r="W112" s="230">
        <v>9.2099999999999991</v>
      </c>
      <c r="X112" s="230">
        <v>48.85599999999998</v>
      </c>
      <c r="Y112" s="230">
        <v>0</v>
      </c>
      <c r="Z112" s="230">
        <v>0</v>
      </c>
      <c r="AA112" s="230">
        <v>0</v>
      </c>
      <c r="AB112" s="229">
        <v>0</v>
      </c>
      <c r="AC112" s="83"/>
    </row>
    <row r="113" spans="1:29" ht="16.5" customHeight="1" x14ac:dyDescent="0.15">
      <c r="A113" s="138" t="s">
        <v>481</v>
      </c>
      <c r="B113" s="71" t="s">
        <v>13</v>
      </c>
      <c r="C113" s="230">
        <f t="shared" si="4"/>
        <v>2363.2099999999118</v>
      </c>
      <c r="D113" s="230">
        <v>1556.2499999999222</v>
      </c>
      <c r="E113" s="230">
        <v>1550.4399999999223</v>
      </c>
      <c r="F113" s="230">
        <v>5.8099999999999987</v>
      </c>
      <c r="G113" s="237">
        <v>1540.2199999999223</v>
      </c>
      <c r="H113" s="237">
        <v>1535.2199999999223</v>
      </c>
      <c r="I113" s="230">
        <v>4.9999999999999991</v>
      </c>
      <c r="J113" s="230">
        <v>16.029999999999998</v>
      </c>
      <c r="K113" s="230">
        <v>15.219999999999999</v>
      </c>
      <c r="L113" s="230">
        <v>0.80999999999999994</v>
      </c>
      <c r="M113" s="230">
        <v>758.73999999998989</v>
      </c>
      <c r="N113" s="244">
        <v>37.380000000000017</v>
      </c>
      <c r="O113" s="243">
        <v>721.3599999999899</v>
      </c>
      <c r="P113" s="230">
        <v>0</v>
      </c>
      <c r="Q113" s="230">
        <v>0</v>
      </c>
      <c r="R113" s="230">
        <v>0</v>
      </c>
      <c r="S113" s="230">
        <v>3.4</v>
      </c>
      <c r="T113" s="230">
        <v>3.4</v>
      </c>
      <c r="U113" s="230">
        <v>0</v>
      </c>
      <c r="V113" s="230">
        <v>755.33999999998991</v>
      </c>
      <c r="W113" s="230">
        <v>33.980000000000018</v>
      </c>
      <c r="X113" s="230">
        <v>721.3599999999899</v>
      </c>
      <c r="Y113" s="230">
        <v>48.220000000000006</v>
      </c>
      <c r="Z113" s="230">
        <v>37.02000000000001</v>
      </c>
      <c r="AA113" s="230">
        <v>11.199999999999996</v>
      </c>
      <c r="AB113" s="229">
        <v>0</v>
      </c>
      <c r="AC113" s="83"/>
    </row>
    <row r="114" spans="1:29" ht="16.5" customHeight="1" thickBot="1" x14ac:dyDescent="0.2">
      <c r="A114" s="225"/>
      <c r="B114" s="141" t="s">
        <v>14</v>
      </c>
      <c r="C114" s="228">
        <f t="shared" si="4"/>
        <v>644.26900000000524</v>
      </c>
      <c r="D114" s="228">
        <v>534.20200000000386</v>
      </c>
      <c r="E114" s="228">
        <v>533.34800000000382</v>
      </c>
      <c r="F114" s="228">
        <v>0.85399999999999998</v>
      </c>
      <c r="G114" s="286">
        <v>532.4450000000038</v>
      </c>
      <c r="H114" s="286">
        <v>531.62700000000382</v>
      </c>
      <c r="I114" s="228">
        <v>0.81799999999999995</v>
      </c>
      <c r="J114" s="228">
        <v>1.7570000000000001</v>
      </c>
      <c r="K114" s="228">
        <v>1.7210000000000001</v>
      </c>
      <c r="L114" s="228">
        <v>3.6000000000000004E-2</v>
      </c>
      <c r="M114" s="228">
        <v>110.06700000000131</v>
      </c>
      <c r="N114" s="242">
        <v>9.0710000000000015</v>
      </c>
      <c r="O114" s="241">
        <v>100.99600000000132</v>
      </c>
      <c r="P114" s="228">
        <v>0</v>
      </c>
      <c r="Q114" s="228">
        <v>0</v>
      </c>
      <c r="R114" s="228">
        <v>0</v>
      </c>
      <c r="S114" s="228">
        <v>0.60199999999999998</v>
      </c>
      <c r="T114" s="228">
        <v>0.60199999999999998</v>
      </c>
      <c r="U114" s="228">
        <v>0</v>
      </c>
      <c r="V114" s="228">
        <v>109.46500000000131</v>
      </c>
      <c r="W114" s="228">
        <v>8.4690000000000012</v>
      </c>
      <c r="X114" s="228">
        <v>100.99600000000132</v>
      </c>
      <c r="Y114" s="228">
        <v>0</v>
      </c>
      <c r="Z114" s="228">
        <v>0</v>
      </c>
      <c r="AA114" s="228">
        <v>0</v>
      </c>
      <c r="AB114" s="227">
        <v>0</v>
      </c>
      <c r="AC114" s="83"/>
    </row>
    <row r="115" spans="1:29" ht="16.5" customHeight="1" x14ac:dyDescent="0.15">
      <c r="A115" s="43"/>
      <c r="B115" s="44"/>
      <c r="C115" s="81"/>
      <c r="D115" s="81"/>
      <c r="E115" s="81"/>
      <c r="F115" s="81"/>
      <c r="G115" s="287"/>
      <c r="H115" s="287"/>
      <c r="I115" s="81"/>
      <c r="J115" s="81"/>
      <c r="K115" s="81"/>
      <c r="L115" s="81"/>
      <c r="M115" s="81"/>
      <c r="N115" s="81"/>
      <c r="O115" s="81"/>
      <c r="P115" s="81"/>
      <c r="Q115" s="81"/>
      <c r="R115" s="81"/>
      <c r="S115" s="81"/>
      <c r="T115" s="81"/>
      <c r="U115" s="81"/>
      <c r="V115" s="81"/>
      <c r="W115" s="81"/>
      <c r="X115" s="81"/>
      <c r="Y115" s="81"/>
      <c r="Z115" s="81"/>
      <c r="AA115" s="81"/>
      <c r="AB115" s="81"/>
      <c r="AC115" s="83"/>
    </row>
    <row r="118" spans="1:29" ht="17.25" x14ac:dyDescent="0.15">
      <c r="A118" s="33" t="s">
        <v>403</v>
      </c>
    </row>
    <row r="119" spans="1:29" ht="15" thickBot="1" x14ac:dyDescent="0.2">
      <c r="A119" s="386" t="s">
        <v>28</v>
      </c>
      <c r="B119" s="386"/>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row>
    <row r="120" spans="1:29" ht="16.5" customHeight="1" x14ac:dyDescent="0.15">
      <c r="A120" s="97"/>
      <c r="B120" s="98"/>
      <c r="C120" s="132"/>
      <c r="D120" s="133" t="s">
        <v>0</v>
      </c>
      <c r="E120" s="134"/>
      <c r="F120" s="134"/>
      <c r="G120" s="283"/>
      <c r="H120" s="283"/>
      <c r="I120" s="134"/>
      <c r="J120" s="134"/>
      <c r="K120" s="134"/>
      <c r="L120" s="134"/>
      <c r="M120" s="134"/>
      <c r="N120" s="134"/>
      <c r="O120" s="134"/>
      <c r="P120" s="134"/>
      <c r="Q120" s="134"/>
      <c r="R120" s="134"/>
      <c r="S120" s="134"/>
      <c r="T120" s="134"/>
      <c r="U120" s="134"/>
      <c r="V120" s="134"/>
      <c r="W120" s="134"/>
      <c r="X120" s="134"/>
      <c r="Y120" s="133" t="s">
        <v>324</v>
      </c>
      <c r="Z120" s="134"/>
      <c r="AA120" s="134"/>
      <c r="AB120" s="135"/>
      <c r="AC120" s="25"/>
    </row>
    <row r="121" spans="1:29" ht="16.5" customHeight="1" x14ac:dyDescent="0.15">
      <c r="A121" s="99" t="s">
        <v>192</v>
      </c>
      <c r="B121" s="82"/>
      <c r="C121" s="75" t="s">
        <v>323</v>
      </c>
      <c r="D121" s="77" t="s">
        <v>3</v>
      </c>
      <c r="E121" s="76"/>
      <c r="F121" s="76"/>
      <c r="G121" s="284"/>
      <c r="H121" s="284"/>
      <c r="I121" s="76"/>
      <c r="J121" s="76"/>
      <c r="K121" s="76"/>
      <c r="L121" s="76"/>
      <c r="M121" s="77" t="s">
        <v>4</v>
      </c>
      <c r="N121" s="76"/>
      <c r="O121" s="76"/>
      <c r="P121" s="76"/>
      <c r="Q121" s="76"/>
      <c r="R121" s="76"/>
      <c r="S121" s="76"/>
      <c r="T121" s="76"/>
      <c r="U121" s="76"/>
      <c r="V121" s="76"/>
      <c r="W121" s="76"/>
      <c r="X121" s="76"/>
      <c r="Y121" s="71"/>
      <c r="Z121" s="71"/>
      <c r="AA121" s="71"/>
      <c r="AB121" s="136" t="s">
        <v>193</v>
      </c>
      <c r="AC121" s="25"/>
    </row>
    <row r="122" spans="1:29" ht="16.5" customHeight="1" x14ac:dyDescent="0.15">
      <c r="A122" s="99"/>
      <c r="B122" s="82"/>
      <c r="C122" s="75"/>
      <c r="D122" s="77" t="s">
        <v>5</v>
      </c>
      <c r="E122" s="76"/>
      <c r="F122" s="76"/>
      <c r="G122" s="285" t="s">
        <v>6</v>
      </c>
      <c r="H122" s="284"/>
      <c r="I122" s="76"/>
      <c r="J122" s="77" t="s">
        <v>7</v>
      </c>
      <c r="K122" s="76"/>
      <c r="L122" s="76"/>
      <c r="M122" s="77" t="s">
        <v>8</v>
      </c>
      <c r="N122" s="76"/>
      <c r="O122" s="76"/>
      <c r="P122" s="77" t="s">
        <v>6</v>
      </c>
      <c r="Q122" s="76"/>
      <c r="R122" s="76"/>
      <c r="S122" s="77" t="s">
        <v>7</v>
      </c>
      <c r="T122" s="76"/>
      <c r="U122" s="76"/>
      <c r="V122" s="77" t="s">
        <v>9</v>
      </c>
      <c r="W122" s="76"/>
      <c r="X122" s="76"/>
      <c r="Y122" s="75" t="s">
        <v>2</v>
      </c>
      <c r="Z122" s="75" t="s">
        <v>206</v>
      </c>
      <c r="AA122" s="75" t="s">
        <v>207</v>
      </c>
      <c r="AB122" s="136"/>
      <c r="AC122" s="25"/>
    </row>
    <row r="123" spans="1:29" ht="16.5" customHeight="1" x14ac:dyDescent="0.15">
      <c r="A123" s="34"/>
      <c r="B123" s="83"/>
      <c r="C123" s="78"/>
      <c r="D123" s="71" t="s">
        <v>2</v>
      </c>
      <c r="E123" s="71" t="s">
        <v>10</v>
      </c>
      <c r="F123" s="71" t="s">
        <v>11</v>
      </c>
      <c r="G123" s="118" t="s">
        <v>2</v>
      </c>
      <c r="H123" s="118" t="s">
        <v>10</v>
      </c>
      <c r="I123" s="71" t="s">
        <v>11</v>
      </c>
      <c r="J123" s="71" t="s">
        <v>2</v>
      </c>
      <c r="K123" s="71" t="s">
        <v>10</v>
      </c>
      <c r="L123" s="71" t="s">
        <v>11</v>
      </c>
      <c r="M123" s="71" t="s">
        <v>2</v>
      </c>
      <c r="N123" s="79" t="s">
        <v>10</v>
      </c>
      <c r="O123" s="80" t="s">
        <v>11</v>
      </c>
      <c r="P123" s="71" t="s">
        <v>2</v>
      </c>
      <c r="Q123" s="71" t="s">
        <v>10</v>
      </c>
      <c r="R123" s="71" t="s">
        <v>11</v>
      </c>
      <c r="S123" s="71" t="s">
        <v>2</v>
      </c>
      <c r="T123" s="71" t="s">
        <v>10</v>
      </c>
      <c r="U123" s="71" t="s">
        <v>11</v>
      </c>
      <c r="V123" s="71" t="s">
        <v>2</v>
      </c>
      <c r="W123" s="71" t="s">
        <v>10</v>
      </c>
      <c r="X123" s="71" t="s">
        <v>11</v>
      </c>
      <c r="Y123" s="78"/>
      <c r="Z123" s="78"/>
      <c r="AA123" s="78"/>
      <c r="AB123" s="137"/>
      <c r="AC123" s="25"/>
    </row>
    <row r="124" spans="1:29" ht="16.5" customHeight="1" x14ac:dyDescent="0.15">
      <c r="A124" s="138" t="s">
        <v>15</v>
      </c>
      <c r="B124" s="71" t="s">
        <v>13</v>
      </c>
      <c r="C124" s="230">
        <f t="shared" ref="C124:C137" si="5">D124+M124+Y124+AB124</f>
        <v>53203.960000000188</v>
      </c>
      <c r="D124" s="230">
        <v>28908.300000000141</v>
      </c>
      <c r="E124" s="230">
        <v>28608.17000000014</v>
      </c>
      <c r="F124" s="230">
        <v>300.13</v>
      </c>
      <c r="G124" s="237">
        <v>28161.67000000014</v>
      </c>
      <c r="H124" s="237">
        <v>27995.08000000014</v>
      </c>
      <c r="I124" s="230">
        <v>166.58999999999997</v>
      </c>
      <c r="J124" s="230">
        <v>746.62999999999988</v>
      </c>
      <c r="K124" s="230">
        <v>613.08999999999992</v>
      </c>
      <c r="L124" s="230">
        <v>133.54</v>
      </c>
      <c r="M124" s="230">
        <v>23521.460000000039</v>
      </c>
      <c r="N124" s="244">
        <v>2273.5799999999972</v>
      </c>
      <c r="O124" s="243">
        <v>21247.880000000041</v>
      </c>
      <c r="P124" s="230">
        <v>0</v>
      </c>
      <c r="Q124" s="230">
        <v>0</v>
      </c>
      <c r="R124" s="230">
        <v>0</v>
      </c>
      <c r="S124" s="230">
        <v>251.5</v>
      </c>
      <c r="T124" s="230">
        <v>58.259999999999991</v>
      </c>
      <c r="U124" s="230">
        <v>193.24</v>
      </c>
      <c r="V124" s="230">
        <v>23269.960000000036</v>
      </c>
      <c r="W124" s="230">
        <v>2215.319999999997</v>
      </c>
      <c r="X124" s="230">
        <v>21054.640000000039</v>
      </c>
      <c r="Y124" s="230">
        <v>773.55</v>
      </c>
      <c r="Z124" s="230">
        <v>441.33</v>
      </c>
      <c r="AA124" s="230">
        <v>332.21999999999991</v>
      </c>
      <c r="AB124" s="229">
        <v>0.65</v>
      </c>
      <c r="AC124" s="83"/>
    </row>
    <row r="125" spans="1:29" ht="16.5" customHeight="1" x14ac:dyDescent="0.15">
      <c r="A125" s="139"/>
      <c r="B125" s="71" t="s">
        <v>14</v>
      </c>
      <c r="C125" s="230">
        <f t="shared" si="5"/>
        <v>12370.689999999966</v>
      </c>
      <c r="D125" s="230">
        <v>8873.4709999999995</v>
      </c>
      <c r="E125" s="230">
        <v>8839.235999999999</v>
      </c>
      <c r="F125" s="230">
        <v>34.234999999999992</v>
      </c>
      <c r="G125" s="237">
        <v>8787.5939999999991</v>
      </c>
      <c r="H125" s="237">
        <v>8766.3669999999984</v>
      </c>
      <c r="I125" s="230">
        <v>21.226999999999997</v>
      </c>
      <c r="J125" s="230">
        <v>85.876999999999967</v>
      </c>
      <c r="K125" s="230">
        <v>72.868999999999971</v>
      </c>
      <c r="L125" s="230">
        <v>13.007999999999994</v>
      </c>
      <c r="M125" s="230">
        <v>3497.2189999999664</v>
      </c>
      <c r="N125" s="244">
        <v>552.09299999999962</v>
      </c>
      <c r="O125" s="243">
        <v>2945.125999999967</v>
      </c>
      <c r="P125" s="230">
        <v>0</v>
      </c>
      <c r="Q125" s="230">
        <v>0</v>
      </c>
      <c r="R125" s="230">
        <v>0</v>
      </c>
      <c r="S125" s="230">
        <v>28.707999999999998</v>
      </c>
      <c r="T125" s="230">
        <v>10.087</v>
      </c>
      <c r="U125" s="230">
        <v>18.620999999999999</v>
      </c>
      <c r="V125" s="230">
        <v>3468.5109999999668</v>
      </c>
      <c r="W125" s="230">
        <v>542.00599999999963</v>
      </c>
      <c r="X125" s="230">
        <v>2926.5049999999669</v>
      </c>
      <c r="Y125" s="230">
        <v>0</v>
      </c>
      <c r="Z125" s="230">
        <v>0</v>
      </c>
      <c r="AA125" s="230">
        <v>0</v>
      </c>
      <c r="AB125" s="229">
        <v>0</v>
      </c>
      <c r="AC125" s="83"/>
    </row>
    <row r="126" spans="1:29" ht="16.5" customHeight="1" x14ac:dyDescent="0.15">
      <c r="A126" s="138" t="s">
        <v>495</v>
      </c>
      <c r="B126" s="71" t="s">
        <v>13</v>
      </c>
      <c r="C126" s="230">
        <f t="shared" si="5"/>
        <v>27327.520000000146</v>
      </c>
      <c r="D126" s="230">
        <v>14612.980000000096</v>
      </c>
      <c r="E126" s="230">
        <v>14503.510000000097</v>
      </c>
      <c r="F126" s="230">
        <v>109.47</v>
      </c>
      <c r="G126" s="237">
        <v>14274.320000000096</v>
      </c>
      <c r="H126" s="237">
        <v>14204.140000000096</v>
      </c>
      <c r="I126" s="230">
        <v>70.180000000000007</v>
      </c>
      <c r="J126" s="230">
        <v>338.65999999999997</v>
      </c>
      <c r="K126" s="230">
        <v>299.36999999999995</v>
      </c>
      <c r="L126" s="230">
        <v>39.29</v>
      </c>
      <c r="M126" s="230">
        <v>12169.370000000046</v>
      </c>
      <c r="N126" s="244">
        <v>1012.8299999999974</v>
      </c>
      <c r="O126" s="243">
        <v>11156.540000000048</v>
      </c>
      <c r="P126" s="230">
        <v>0</v>
      </c>
      <c r="Q126" s="230">
        <v>0</v>
      </c>
      <c r="R126" s="230">
        <v>0</v>
      </c>
      <c r="S126" s="230">
        <v>155.07</v>
      </c>
      <c r="T126" s="230">
        <v>28.049999999999994</v>
      </c>
      <c r="U126" s="230">
        <v>127.02000000000001</v>
      </c>
      <c r="V126" s="230">
        <v>12014.300000000045</v>
      </c>
      <c r="W126" s="230">
        <v>984.77999999999747</v>
      </c>
      <c r="X126" s="230">
        <v>11029.520000000048</v>
      </c>
      <c r="Y126" s="230">
        <v>544.52</v>
      </c>
      <c r="Z126" s="230">
        <v>344.06</v>
      </c>
      <c r="AA126" s="230">
        <v>200.45999999999995</v>
      </c>
      <c r="AB126" s="229">
        <v>0.65</v>
      </c>
      <c r="AC126" s="83"/>
    </row>
    <row r="127" spans="1:29" ht="16.5" customHeight="1" x14ac:dyDescent="0.15">
      <c r="A127" s="139" t="s">
        <v>475</v>
      </c>
      <c r="B127" s="71" t="s">
        <v>14</v>
      </c>
      <c r="C127" s="230">
        <f t="shared" si="5"/>
        <v>6571.3099999999749</v>
      </c>
      <c r="D127" s="230">
        <v>4794.1150000000007</v>
      </c>
      <c r="E127" s="230">
        <v>4781.9440000000004</v>
      </c>
      <c r="F127" s="230">
        <v>12.171000000000001</v>
      </c>
      <c r="G127" s="237">
        <v>4746.8209999999999</v>
      </c>
      <c r="H127" s="237">
        <v>4738.3760000000002</v>
      </c>
      <c r="I127" s="230">
        <v>8.4450000000000003</v>
      </c>
      <c r="J127" s="230">
        <v>47.293999999999983</v>
      </c>
      <c r="K127" s="230">
        <v>43.567999999999984</v>
      </c>
      <c r="L127" s="230">
        <v>3.7260000000000004</v>
      </c>
      <c r="M127" s="230">
        <v>1777.1949999999742</v>
      </c>
      <c r="N127" s="244">
        <v>246.22499999999951</v>
      </c>
      <c r="O127" s="243">
        <v>1530.9699999999748</v>
      </c>
      <c r="P127" s="230">
        <v>0</v>
      </c>
      <c r="Q127" s="230">
        <v>0</v>
      </c>
      <c r="R127" s="230">
        <v>0</v>
      </c>
      <c r="S127" s="230">
        <v>16.647999999999996</v>
      </c>
      <c r="T127" s="230">
        <v>4.665</v>
      </c>
      <c r="U127" s="230">
        <v>11.982999999999997</v>
      </c>
      <c r="V127" s="230">
        <v>1760.5469999999743</v>
      </c>
      <c r="W127" s="230">
        <v>241.55999999999952</v>
      </c>
      <c r="X127" s="230">
        <v>1518.9869999999748</v>
      </c>
      <c r="Y127" s="230">
        <v>0</v>
      </c>
      <c r="Z127" s="230">
        <v>0</v>
      </c>
      <c r="AA127" s="230">
        <v>0</v>
      </c>
      <c r="AB127" s="229">
        <v>0</v>
      </c>
      <c r="AC127" s="83"/>
    </row>
    <row r="128" spans="1:29" ht="16.5" customHeight="1" x14ac:dyDescent="0.15">
      <c r="A128" s="138" t="s">
        <v>48</v>
      </c>
      <c r="B128" s="71" t="s">
        <v>13</v>
      </c>
      <c r="C128" s="230">
        <f t="shared" si="5"/>
        <v>8530.2800000001189</v>
      </c>
      <c r="D128" s="230">
        <v>3967.4100000000699</v>
      </c>
      <c r="E128" s="230">
        <v>3922.4300000000699</v>
      </c>
      <c r="F128" s="230">
        <v>44.980000000000011</v>
      </c>
      <c r="G128" s="237">
        <v>3874.2200000000703</v>
      </c>
      <c r="H128" s="237">
        <v>3839.4400000000701</v>
      </c>
      <c r="I128" s="230">
        <v>34.780000000000008</v>
      </c>
      <c r="J128" s="230">
        <v>93.19</v>
      </c>
      <c r="K128" s="230">
        <v>82.99</v>
      </c>
      <c r="L128" s="230">
        <v>10.200000000000001</v>
      </c>
      <c r="M128" s="230">
        <v>4323.2600000000484</v>
      </c>
      <c r="N128" s="244">
        <v>646.90999999999735</v>
      </c>
      <c r="O128" s="243">
        <v>3676.3500000000508</v>
      </c>
      <c r="P128" s="230">
        <v>0</v>
      </c>
      <c r="Q128" s="230">
        <v>0</v>
      </c>
      <c r="R128" s="230">
        <v>0</v>
      </c>
      <c r="S128" s="230">
        <v>18.549999999999997</v>
      </c>
      <c r="T128" s="230">
        <v>11.989999999999995</v>
      </c>
      <c r="U128" s="230">
        <v>6.5600000000000005</v>
      </c>
      <c r="V128" s="230">
        <v>4304.7100000000482</v>
      </c>
      <c r="W128" s="230">
        <v>634.91999999999734</v>
      </c>
      <c r="X128" s="230">
        <v>3669.7900000000509</v>
      </c>
      <c r="Y128" s="230">
        <v>239.6099999999999</v>
      </c>
      <c r="Z128" s="230">
        <v>157.19999999999996</v>
      </c>
      <c r="AA128" s="230">
        <v>82.409999999999954</v>
      </c>
      <c r="AB128" s="229">
        <v>0</v>
      </c>
      <c r="AC128" s="83"/>
    </row>
    <row r="129" spans="1:29" ht="16.5" customHeight="1" x14ac:dyDescent="0.15">
      <c r="A129" s="139"/>
      <c r="B129" s="71" t="s">
        <v>14</v>
      </c>
      <c r="C129" s="230">
        <f t="shared" si="5"/>
        <v>1968.7889999999852</v>
      </c>
      <c r="D129" s="230">
        <v>1292.5160000000012</v>
      </c>
      <c r="E129" s="230">
        <v>1286.8150000000012</v>
      </c>
      <c r="F129" s="230">
        <v>5.7010000000000023</v>
      </c>
      <c r="G129" s="237">
        <v>1279.4720000000013</v>
      </c>
      <c r="H129" s="237">
        <v>1274.7630000000013</v>
      </c>
      <c r="I129" s="230">
        <v>4.7090000000000014</v>
      </c>
      <c r="J129" s="230">
        <v>13.043999999999986</v>
      </c>
      <c r="K129" s="230">
        <v>12.051999999999985</v>
      </c>
      <c r="L129" s="230">
        <v>0.99200000000000044</v>
      </c>
      <c r="M129" s="230">
        <v>676.27299999998388</v>
      </c>
      <c r="N129" s="244">
        <v>156.94099999999955</v>
      </c>
      <c r="O129" s="243">
        <v>519.3319999999843</v>
      </c>
      <c r="P129" s="230">
        <v>0</v>
      </c>
      <c r="Q129" s="230">
        <v>0</v>
      </c>
      <c r="R129" s="230">
        <v>0</v>
      </c>
      <c r="S129" s="230">
        <v>2.6689999999999996</v>
      </c>
      <c r="T129" s="230">
        <v>1.9989999999999999</v>
      </c>
      <c r="U129" s="230">
        <v>0.66999999999999993</v>
      </c>
      <c r="V129" s="230">
        <v>673.6039999999839</v>
      </c>
      <c r="W129" s="230">
        <v>154.94199999999955</v>
      </c>
      <c r="X129" s="230">
        <v>518.66199999998435</v>
      </c>
      <c r="Y129" s="230">
        <v>0</v>
      </c>
      <c r="Z129" s="230">
        <v>0</v>
      </c>
      <c r="AA129" s="230">
        <v>0</v>
      </c>
      <c r="AB129" s="229">
        <v>0</v>
      </c>
      <c r="AC129" s="83"/>
    </row>
    <row r="130" spans="1:29" ht="16.5" customHeight="1" x14ac:dyDescent="0.15">
      <c r="A130" s="138" t="s">
        <v>49</v>
      </c>
      <c r="B130" s="71" t="s">
        <v>13</v>
      </c>
      <c r="C130" s="230">
        <f t="shared" si="5"/>
        <v>5667.8200000000297</v>
      </c>
      <c r="D130" s="230">
        <v>2714.7700000000136</v>
      </c>
      <c r="E130" s="230">
        <v>2707.9800000000137</v>
      </c>
      <c r="F130" s="230">
        <v>6.79</v>
      </c>
      <c r="G130" s="237">
        <v>2687.4500000000139</v>
      </c>
      <c r="H130" s="237">
        <v>2681.1500000000137</v>
      </c>
      <c r="I130" s="230">
        <v>6.3</v>
      </c>
      <c r="J130" s="230">
        <v>27.319999999999986</v>
      </c>
      <c r="K130" s="230">
        <v>26.829999999999988</v>
      </c>
      <c r="L130" s="230">
        <v>0.49</v>
      </c>
      <c r="M130" s="230">
        <v>2841.5200000000159</v>
      </c>
      <c r="N130" s="244">
        <v>134.90000000000023</v>
      </c>
      <c r="O130" s="243">
        <v>2706.6200000000158</v>
      </c>
      <c r="P130" s="230">
        <v>0</v>
      </c>
      <c r="Q130" s="230">
        <v>0</v>
      </c>
      <c r="R130" s="230">
        <v>0</v>
      </c>
      <c r="S130" s="230">
        <v>7.12</v>
      </c>
      <c r="T130" s="230">
        <v>0.82000000000000006</v>
      </c>
      <c r="U130" s="230">
        <v>6.3</v>
      </c>
      <c r="V130" s="230">
        <v>2834.400000000016</v>
      </c>
      <c r="W130" s="230">
        <v>134.08000000000024</v>
      </c>
      <c r="X130" s="230">
        <v>2700.3200000000156</v>
      </c>
      <c r="Y130" s="230">
        <v>111.52999999999997</v>
      </c>
      <c r="Z130" s="230">
        <v>39.94</v>
      </c>
      <c r="AA130" s="230">
        <v>71.589999999999975</v>
      </c>
      <c r="AB130" s="229">
        <v>0</v>
      </c>
      <c r="AC130" s="83"/>
    </row>
    <row r="131" spans="1:29" ht="16.5" customHeight="1" x14ac:dyDescent="0.15">
      <c r="A131" s="139"/>
      <c r="B131" s="71" t="s">
        <v>14</v>
      </c>
      <c r="C131" s="230">
        <f t="shared" si="5"/>
        <v>1258.3889999999938</v>
      </c>
      <c r="D131" s="230">
        <v>862.64100000000064</v>
      </c>
      <c r="E131" s="230">
        <v>861.92100000000062</v>
      </c>
      <c r="F131" s="230">
        <v>0.7200000000000002</v>
      </c>
      <c r="G131" s="237">
        <v>859.39200000000062</v>
      </c>
      <c r="H131" s="237">
        <v>858.72200000000066</v>
      </c>
      <c r="I131" s="230">
        <v>0.67000000000000015</v>
      </c>
      <c r="J131" s="230">
        <v>3.2489999999999979</v>
      </c>
      <c r="K131" s="230">
        <v>3.1989999999999981</v>
      </c>
      <c r="L131" s="230">
        <v>4.9999999999999996E-2</v>
      </c>
      <c r="M131" s="230">
        <v>395.74799999999311</v>
      </c>
      <c r="N131" s="244">
        <v>33.210999999999984</v>
      </c>
      <c r="O131" s="243">
        <v>362.5369999999931</v>
      </c>
      <c r="P131" s="230">
        <v>0</v>
      </c>
      <c r="Q131" s="230">
        <v>0</v>
      </c>
      <c r="R131" s="230">
        <v>0</v>
      </c>
      <c r="S131" s="230">
        <v>0.76200000000000001</v>
      </c>
      <c r="T131" s="230">
        <v>0.126</v>
      </c>
      <c r="U131" s="230">
        <v>0.63600000000000001</v>
      </c>
      <c r="V131" s="230">
        <v>394.98599999999306</v>
      </c>
      <c r="W131" s="230">
        <v>33.084999999999987</v>
      </c>
      <c r="X131" s="230">
        <v>361.90099999999308</v>
      </c>
      <c r="Y131" s="230">
        <v>0</v>
      </c>
      <c r="Z131" s="230">
        <v>0</v>
      </c>
      <c r="AA131" s="230">
        <v>0</v>
      </c>
      <c r="AB131" s="229">
        <v>0</v>
      </c>
      <c r="AC131" s="83"/>
    </row>
    <row r="132" spans="1:29" ht="16.5" customHeight="1" x14ac:dyDescent="0.15">
      <c r="A132" s="138" t="s">
        <v>483</v>
      </c>
      <c r="B132" s="71" t="s">
        <v>13</v>
      </c>
      <c r="C132" s="230">
        <f t="shared" si="5"/>
        <v>5662.7199999999903</v>
      </c>
      <c r="D132" s="230">
        <v>3646.6999999999944</v>
      </c>
      <c r="E132" s="230">
        <v>3611.7399999999943</v>
      </c>
      <c r="F132" s="230">
        <v>34.96</v>
      </c>
      <c r="G132" s="237">
        <v>3470.0899999999942</v>
      </c>
      <c r="H132" s="237">
        <v>3459.8899999999944</v>
      </c>
      <c r="I132" s="230">
        <v>10.199999999999999</v>
      </c>
      <c r="J132" s="230">
        <v>176.60999999999999</v>
      </c>
      <c r="K132" s="230">
        <v>151.85</v>
      </c>
      <c r="L132" s="230">
        <v>24.76</v>
      </c>
      <c r="M132" s="230">
        <v>1950.5299999999963</v>
      </c>
      <c r="N132" s="244">
        <v>85.459999999999965</v>
      </c>
      <c r="O132" s="243">
        <v>1865.0699999999963</v>
      </c>
      <c r="P132" s="230">
        <v>0</v>
      </c>
      <c r="Q132" s="230">
        <v>0</v>
      </c>
      <c r="R132" s="230">
        <v>0</v>
      </c>
      <c r="S132" s="230">
        <v>80.88000000000001</v>
      </c>
      <c r="T132" s="230">
        <v>0</v>
      </c>
      <c r="U132" s="230">
        <v>80.88000000000001</v>
      </c>
      <c r="V132" s="230">
        <v>1869.6499999999962</v>
      </c>
      <c r="W132" s="230">
        <v>85.459999999999965</v>
      </c>
      <c r="X132" s="230">
        <v>1784.1899999999962</v>
      </c>
      <c r="Y132" s="230">
        <v>64.84</v>
      </c>
      <c r="Z132" s="230">
        <v>51.120000000000012</v>
      </c>
      <c r="AA132" s="230">
        <v>13.719999999999999</v>
      </c>
      <c r="AB132" s="229">
        <v>0.65</v>
      </c>
      <c r="AC132" s="83"/>
    </row>
    <row r="133" spans="1:29" ht="16.5" customHeight="1" x14ac:dyDescent="0.15">
      <c r="A133" s="139"/>
      <c r="B133" s="71" t="s">
        <v>14</v>
      </c>
      <c r="C133" s="230">
        <f t="shared" si="5"/>
        <v>1441.9930000000029</v>
      </c>
      <c r="D133" s="230">
        <v>1173.2710000000036</v>
      </c>
      <c r="E133" s="230">
        <v>1169.8870000000036</v>
      </c>
      <c r="F133" s="230">
        <v>3.3840000000000003</v>
      </c>
      <c r="G133" s="237">
        <v>1150.5440000000035</v>
      </c>
      <c r="H133" s="237">
        <v>1149.6200000000035</v>
      </c>
      <c r="I133" s="230">
        <v>0.92400000000000015</v>
      </c>
      <c r="J133" s="230">
        <v>22.727</v>
      </c>
      <c r="K133" s="230">
        <v>20.266999999999999</v>
      </c>
      <c r="L133" s="230">
        <v>2.4600000000000004</v>
      </c>
      <c r="M133" s="230">
        <v>268.72199999999935</v>
      </c>
      <c r="N133" s="244">
        <v>21.299999999999986</v>
      </c>
      <c r="O133" s="243">
        <v>247.42199999999934</v>
      </c>
      <c r="P133" s="230">
        <v>0</v>
      </c>
      <c r="Q133" s="230">
        <v>0</v>
      </c>
      <c r="R133" s="230">
        <v>0</v>
      </c>
      <c r="S133" s="230">
        <v>7.3329999999999993</v>
      </c>
      <c r="T133" s="230">
        <v>0</v>
      </c>
      <c r="U133" s="230">
        <v>7.3329999999999993</v>
      </c>
      <c r="V133" s="230">
        <v>261.38899999999933</v>
      </c>
      <c r="W133" s="230">
        <v>21.299999999999986</v>
      </c>
      <c r="X133" s="230">
        <v>240.08899999999934</v>
      </c>
      <c r="Y133" s="230">
        <v>0</v>
      </c>
      <c r="Z133" s="230">
        <v>0</v>
      </c>
      <c r="AA133" s="230">
        <v>0</v>
      </c>
      <c r="AB133" s="229">
        <v>0</v>
      </c>
      <c r="AC133" s="83"/>
    </row>
    <row r="134" spans="1:29" ht="16.5" customHeight="1" x14ac:dyDescent="0.15">
      <c r="A134" s="138" t="s">
        <v>51</v>
      </c>
      <c r="B134" s="71" t="s">
        <v>13</v>
      </c>
      <c r="C134" s="230">
        <f t="shared" si="5"/>
        <v>2256.4199999999919</v>
      </c>
      <c r="D134" s="230">
        <v>784.09999999999809</v>
      </c>
      <c r="E134" s="230">
        <v>781.94999999999811</v>
      </c>
      <c r="F134" s="230">
        <v>2.1500000000000004</v>
      </c>
      <c r="G134" s="237">
        <v>779.98999999999808</v>
      </c>
      <c r="H134" s="237">
        <v>779.98999999999808</v>
      </c>
      <c r="I134" s="230">
        <v>0</v>
      </c>
      <c r="J134" s="230">
        <v>4.1100000000000003</v>
      </c>
      <c r="K134" s="230">
        <v>1.96</v>
      </c>
      <c r="L134" s="230">
        <v>2.1500000000000004</v>
      </c>
      <c r="M134" s="230">
        <v>1448.7799999999941</v>
      </c>
      <c r="N134" s="244">
        <v>28.750000000000007</v>
      </c>
      <c r="O134" s="243">
        <v>1420.0299999999941</v>
      </c>
      <c r="P134" s="230">
        <v>0</v>
      </c>
      <c r="Q134" s="230">
        <v>0</v>
      </c>
      <c r="R134" s="230">
        <v>0</v>
      </c>
      <c r="S134" s="230">
        <v>6.3999999999999995</v>
      </c>
      <c r="T134" s="230">
        <v>0</v>
      </c>
      <c r="U134" s="230">
        <v>6.3999999999999995</v>
      </c>
      <c r="V134" s="230">
        <v>1442.379999999994</v>
      </c>
      <c r="W134" s="230">
        <v>28.750000000000007</v>
      </c>
      <c r="X134" s="230">
        <v>1413.629999999994</v>
      </c>
      <c r="Y134" s="230">
        <v>23.539999999999996</v>
      </c>
      <c r="Z134" s="230">
        <v>12.199999999999996</v>
      </c>
      <c r="AA134" s="230">
        <v>11.34</v>
      </c>
      <c r="AB134" s="229">
        <v>0</v>
      </c>
      <c r="AC134" s="83"/>
    </row>
    <row r="135" spans="1:29" ht="16.5" customHeight="1" x14ac:dyDescent="0.15">
      <c r="A135" s="139"/>
      <c r="B135" s="71" t="s">
        <v>14</v>
      </c>
      <c r="C135" s="230">
        <f t="shared" si="5"/>
        <v>458.19599999999895</v>
      </c>
      <c r="D135" s="230">
        <v>259.60399999999976</v>
      </c>
      <c r="E135" s="230">
        <v>259.54199999999975</v>
      </c>
      <c r="F135" s="230">
        <v>6.2E-2</v>
      </c>
      <c r="G135" s="237">
        <v>258.99899999999974</v>
      </c>
      <c r="H135" s="237">
        <v>258.99899999999974</v>
      </c>
      <c r="I135" s="230">
        <v>0</v>
      </c>
      <c r="J135" s="230">
        <v>0.60499999999999998</v>
      </c>
      <c r="K135" s="230">
        <v>0.54300000000000004</v>
      </c>
      <c r="L135" s="230">
        <v>6.2E-2</v>
      </c>
      <c r="M135" s="230">
        <v>198.59199999999919</v>
      </c>
      <c r="N135" s="244">
        <v>6.6850000000000005</v>
      </c>
      <c r="O135" s="243">
        <v>191.90699999999919</v>
      </c>
      <c r="P135" s="230">
        <v>0</v>
      </c>
      <c r="Q135" s="230">
        <v>0</v>
      </c>
      <c r="R135" s="230">
        <v>0</v>
      </c>
      <c r="S135" s="230">
        <v>0.65800000000000003</v>
      </c>
      <c r="T135" s="230">
        <v>0</v>
      </c>
      <c r="U135" s="230">
        <v>0.65800000000000003</v>
      </c>
      <c r="V135" s="230">
        <v>197.9339999999992</v>
      </c>
      <c r="W135" s="230">
        <v>6.6850000000000005</v>
      </c>
      <c r="X135" s="230">
        <v>191.2489999999992</v>
      </c>
      <c r="Y135" s="230">
        <v>0</v>
      </c>
      <c r="Z135" s="230">
        <v>0</v>
      </c>
      <c r="AA135" s="230">
        <v>0</v>
      </c>
      <c r="AB135" s="229">
        <v>0</v>
      </c>
      <c r="AC135" s="83"/>
    </row>
    <row r="136" spans="1:29" ht="16.5" customHeight="1" x14ac:dyDescent="0.15">
      <c r="A136" s="138" t="s">
        <v>50</v>
      </c>
      <c r="B136" s="71" t="s">
        <v>13</v>
      </c>
      <c r="C136" s="230">
        <f t="shared" si="5"/>
        <v>5210.2800000000116</v>
      </c>
      <c r="D136" s="230">
        <v>3500.0000000000205</v>
      </c>
      <c r="E136" s="230">
        <v>3479.4100000000203</v>
      </c>
      <c r="F136" s="230">
        <v>20.59</v>
      </c>
      <c r="G136" s="237">
        <v>3462.5700000000206</v>
      </c>
      <c r="H136" s="237">
        <v>3443.6700000000205</v>
      </c>
      <c r="I136" s="230">
        <v>18.899999999999999</v>
      </c>
      <c r="J136" s="230">
        <v>37.429999999999993</v>
      </c>
      <c r="K136" s="230">
        <v>35.739999999999995</v>
      </c>
      <c r="L136" s="230">
        <v>1.6900000000000002</v>
      </c>
      <c r="M136" s="230">
        <v>1605.2799999999907</v>
      </c>
      <c r="N136" s="244">
        <v>116.80999999999999</v>
      </c>
      <c r="O136" s="243">
        <v>1488.4699999999907</v>
      </c>
      <c r="P136" s="230">
        <v>0</v>
      </c>
      <c r="Q136" s="230">
        <v>0</v>
      </c>
      <c r="R136" s="230">
        <v>0</v>
      </c>
      <c r="S136" s="230">
        <v>42.11999999999999</v>
      </c>
      <c r="T136" s="230">
        <v>15.239999999999998</v>
      </c>
      <c r="U136" s="230">
        <v>26.879999999999995</v>
      </c>
      <c r="V136" s="230">
        <v>1563.1599999999908</v>
      </c>
      <c r="W136" s="230">
        <v>101.57</v>
      </c>
      <c r="X136" s="230">
        <v>1461.5899999999908</v>
      </c>
      <c r="Y136" s="230">
        <v>105.00000000000001</v>
      </c>
      <c r="Z136" s="230">
        <v>83.600000000000009</v>
      </c>
      <c r="AA136" s="230">
        <v>21.400000000000002</v>
      </c>
      <c r="AB136" s="229">
        <v>0</v>
      </c>
      <c r="AC136" s="83"/>
    </row>
    <row r="137" spans="1:29" ht="16.5" customHeight="1" thickBot="1" x14ac:dyDescent="0.2">
      <c r="A137" s="225"/>
      <c r="B137" s="141" t="s">
        <v>14</v>
      </c>
      <c r="C137" s="228">
        <f t="shared" si="5"/>
        <v>1443.9429999999943</v>
      </c>
      <c r="D137" s="228">
        <v>1206.0829999999953</v>
      </c>
      <c r="E137" s="228">
        <v>1203.7789999999952</v>
      </c>
      <c r="F137" s="228">
        <v>2.3039999999999994</v>
      </c>
      <c r="G137" s="286">
        <v>1198.4139999999952</v>
      </c>
      <c r="H137" s="286">
        <v>1196.2719999999952</v>
      </c>
      <c r="I137" s="228">
        <v>2.1419999999999995</v>
      </c>
      <c r="J137" s="228">
        <v>7.6689999999999987</v>
      </c>
      <c r="K137" s="228">
        <v>7.5069999999999988</v>
      </c>
      <c r="L137" s="228">
        <v>0.16199999999999998</v>
      </c>
      <c r="M137" s="228">
        <v>237.85999999999908</v>
      </c>
      <c r="N137" s="242">
        <v>28.088000000000001</v>
      </c>
      <c r="O137" s="241">
        <v>209.77199999999908</v>
      </c>
      <c r="P137" s="228">
        <v>0</v>
      </c>
      <c r="Q137" s="228">
        <v>0</v>
      </c>
      <c r="R137" s="228">
        <v>0</v>
      </c>
      <c r="S137" s="228">
        <v>5.2259999999999991</v>
      </c>
      <c r="T137" s="228">
        <v>2.54</v>
      </c>
      <c r="U137" s="228">
        <v>2.6859999999999991</v>
      </c>
      <c r="V137" s="228">
        <v>232.63399999999908</v>
      </c>
      <c r="W137" s="228">
        <v>25.548000000000002</v>
      </c>
      <c r="X137" s="228">
        <v>207.08599999999907</v>
      </c>
      <c r="Y137" s="228">
        <v>0</v>
      </c>
      <c r="Z137" s="228">
        <v>0</v>
      </c>
      <c r="AA137" s="228">
        <v>0</v>
      </c>
      <c r="AB137" s="227">
        <v>0</v>
      </c>
      <c r="AC137" s="83"/>
    </row>
    <row r="138" spans="1:29" ht="16.5" customHeight="1" x14ac:dyDescent="0.15">
      <c r="A138" s="43"/>
      <c r="B138" s="44"/>
      <c r="C138" s="81"/>
      <c r="D138" s="81"/>
      <c r="E138" s="81"/>
      <c r="F138" s="81"/>
      <c r="G138" s="287"/>
      <c r="H138" s="287"/>
      <c r="I138" s="81"/>
      <c r="J138" s="81"/>
      <c r="K138" s="81"/>
      <c r="L138" s="81"/>
      <c r="M138" s="81"/>
      <c r="N138" s="81"/>
      <c r="O138" s="81"/>
      <c r="P138" s="81"/>
      <c r="Q138" s="81"/>
      <c r="R138" s="81"/>
      <c r="S138" s="81"/>
      <c r="T138" s="81"/>
      <c r="U138" s="81"/>
      <c r="V138" s="81"/>
      <c r="W138" s="81"/>
      <c r="X138" s="81"/>
      <c r="Y138" s="81"/>
      <c r="Z138" s="81"/>
      <c r="AA138" s="81"/>
      <c r="AB138" s="81"/>
      <c r="AC138" s="83"/>
    </row>
    <row r="141" spans="1:29" ht="17.25" x14ac:dyDescent="0.15">
      <c r="A141" s="33" t="s">
        <v>502</v>
      </c>
    </row>
    <row r="142" spans="1:29" ht="15" thickBot="1" x14ac:dyDescent="0.2">
      <c r="A142" s="386" t="s">
        <v>28</v>
      </c>
      <c r="B142" s="386"/>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row>
    <row r="143" spans="1:29" ht="16.5" customHeight="1" x14ac:dyDescent="0.15">
      <c r="A143" s="97"/>
      <c r="B143" s="98"/>
      <c r="C143" s="132"/>
      <c r="D143" s="133" t="s">
        <v>0</v>
      </c>
      <c r="E143" s="134"/>
      <c r="F143" s="134"/>
      <c r="G143" s="283"/>
      <c r="H143" s="283"/>
      <c r="I143" s="134"/>
      <c r="J143" s="134"/>
      <c r="K143" s="134"/>
      <c r="L143" s="134"/>
      <c r="M143" s="134"/>
      <c r="N143" s="134"/>
      <c r="O143" s="134"/>
      <c r="P143" s="134"/>
      <c r="Q143" s="134"/>
      <c r="R143" s="134"/>
      <c r="S143" s="134"/>
      <c r="T143" s="134"/>
      <c r="U143" s="134"/>
      <c r="V143" s="134"/>
      <c r="W143" s="134"/>
      <c r="X143" s="134"/>
      <c r="Y143" s="133" t="s">
        <v>324</v>
      </c>
      <c r="Z143" s="134"/>
      <c r="AA143" s="134"/>
      <c r="AB143" s="135"/>
      <c r="AC143" s="25"/>
    </row>
    <row r="144" spans="1:29" ht="16.5" customHeight="1" x14ac:dyDescent="0.15">
      <c r="A144" s="99" t="s">
        <v>192</v>
      </c>
      <c r="B144" s="82"/>
      <c r="C144" s="75" t="s">
        <v>323</v>
      </c>
      <c r="D144" s="77" t="s">
        <v>3</v>
      </c>
      <c r="E144" s="76"/>
      <c r="F144" s="76"/>
      <c r="G144" s="284"/>
      <c r="H144" s="284"/>
      <c r="I144" s="76"/>
      <c r="J144" s="76"/>
      <c r="K144" s="76"/>
      <c r="L144" s="76"/>
      <c r="M144" s="77" t="s">
        <v>4</v>
      </c>
      <c r="N144" s="76"/>
      <c r="O144" s="76"/>
      <c r="P144" s="76"/>
      <c r="Q144" s="76"/>
      <c r="R144" s="76"/>
      <c r="S144" s="76"/>
      <c r="T144" s="76"/>
      <c r="U144" s="76"/>
      <c r="V144" s="76"/>
      <c r="W144" s="76"/>
      <c r="X144" s="76"/>
      <c r="Y144" s="71"/>
      <c r="Z144" s="71"/>
      <c r="AA144" s="71"/>
      <c r="AB144" s="136" t="s">
        <v>193</v>
      </c>
      <c r="AC144" s="25"/>
    </row>
    <row r="145" spans="1:29" ht="16.5" customHeight="1" x14ac:dyDescent="0.15">
      <c r="A145" s="99"/>
      <c r="B145" s="82"/>
      <c r="C145" s="75"/>
      <c r="D145" s="77" t="s">
        <v>5</v>
      </c>
      <c r="E145" s="76"/>
      <c r="F145" s="76"/>
      <c r="G145" s="285" t="s">
        <v>6</v>
      </c>
      <c r="H145" s="284"/>
      <c r="I145" s="76"/>
      <c r="J145" s="77" t="s">
        <v>7</v>
      </c>
      <c r="K145" s="76"/>
      <c r="L145" s="76"/>
      <c r="M145" s="77" t="s">
        <v>8</v>
      </c>
      <c r="N145" s="76"/>
      <c r="O145" s="76"/>
      <c r="P145" s="77" t="s">
        <v>6</v>
      </c>
      <c r="Q145" s="76"/>
      <c r="R145" s="76"/>
      <c r="S145" s="77" t="s">
        <v>7</v>
      </c>
      <c r="T145" s="76"/>
      <c r="U145" s="76"/>
      <c r="V145" s="77" t="s">
        <v>9</v>
      </c>
      <c r="W145" s="76"/>
      <c r="X145" s="76"/>
      <c r="Y145" s="75" t="s">
        <v>2</v>
      </c>
      <c r="Z145" s="75" t="s">
        <v>206</v>
      </c>
      <c r="AA145" s="75" t="s">
        <v>207</v>
      </c>
      <c r="AB145" s="136"/>
      <c r="AC145" s="25"/>
    </row>
    <row r="146" spans="1:29" ht="16.5" customHeight="1" x14ac:dyDescent="0.15">
      <c r="A146" s="34"/>
      <c r="B146" s="83"/>
      <c r="C146" s="78"/>
      <c r="D146" s="71" t="s">
        <v>2</v>
      </c>
      <c r="E146" s="71" t="s">
        <v>10</v>
      </c>
      <c r="F146" s="71" t="s">
        <v>11</v>
      </c>
      <c r="G146" s="118" t="s">
        <v>2</v>
      </c>
      <c r="H146" s="118" t="s">
        <v>10</v>
      </c>
      <c r="I146" s="71" t="s">
        <v>11</v>
      </c>
      <c r="J146" s="71" t="s">
        <v>2</v>
      </c>
      <c r="K146" s="71" t="s">
        <v>10</v>
      </c>
      <c r="L146" s="71" t="s">
        <v>11</v>
      </c>
      <c r="M146" s="71" t="s">
        <v>2</v>
      </c>
      <c r="N146" s="79" t="s">
        <v>10</v>
      </c>
      <c r="O146" s="80" t="s">
        <v>11</v>
      </c>
      <c r="P146" s="71" t="s">
        <v>2</v>
      </c>
      <c r="Q146" s="71" t="s">
        <v>10</v>
      </c>
      <c r="R146" s="71" t="s">
        <v>11</v>
      </c>
      <c r="S146" s="71" t="s">
        <v>2</v>
      </c>
      <c r="T146" s="71" t="s">
        <v>10</v>
      </c>
      <c r="U146" s="71" t="s">
        <v>11</v>
      </c>
      <c r="V146" s="71" t="s">
        <v>2</v>
      </c>
      <c r="W146" s="71" t="s">
        <v>10</v>
      </c>
      <c r="X146" s="71" t="s">
        <v>11</v>
      </c>
      <c r="Y146" s="78"/>
      <c r="Z146" s="78"/>
      <c r="AA146" s="78"/>
      <c r="AB146" s="137"/>
      <c r="AC146" s="25"/>
    </row>
    <row r="147" spans="1:29" ht="16.5" customHeight="1" x14ac:dyDescent="0.15">
      <c r="A147" s="138" t="s">
        <v>485</v>
      </c>
      <c r="B147" s="71" t="s">
        <v>13</v>
      </c>
      <c r="C147" s="230">
        <f t="shared" ref="C147:C160" si="6">D147+M147+Y147+AB147</f>
        <v>25876.440000000031</v>
      </c>
      <c r="D147" s="230">
        <v>14295.320000000043</v>
      </c>
      <c r="E147" s="230">
        <v>14104.660000000044</v>
      </c>
      <c r="F147" s="230">
        <v>190.65999999999997</v>
      </c>
      <c r="G147" s="237">
        <v>13887.350000000044</v>
      </c>
      <c r="H147" s="237">
        <v>13790.940000000044</v>
      </c>
      <c r="I147" s="230">
        <v>96.409999999999968</v>
      </c>
      <c r="J147" s="230">
        <v>407.96999999999997</v>
      </c>
      <c r="K147" s="230">
        <v>313.71999999999997</v>
      </c>
      <c r="L147" s="230">
        <v>94.25</v>
      </c>
      <c r="M147" s="230">
        <v>11352.089999999991</v>
      </c>
      <c r="N147" s="244">
        <v>1260.7499999999993</v>
      </c>
      <c r="O147" s="243">
        <v>10091.339999999991</v>
      </c>
      <c r="P147" s="230">
        <v>0</v>
      </c>
      <c r="Q147" s="230">
        <v>0</v>
      </c>
      <c r="R147" s="230">
        <v>0</v>
      </c>
      <c r="S147" s="230">
        <v>96.429999999999993</v>
      </c>
      <c r="T147" s="230">
        <v>30.209999999999994</v>
      </c>
      <c r="U147" s="230">
        <v>66.22</v>
      </c>
      <c r="V147" s="230">
        <v>11255.659999999991</v>
      </c>
      <c r="W147" s="230">
        <v>1230.5399999999993</v>
      </c>
      <c r="X147" s="230">
        <v>10025.119999999992</v>
      </c>
      <c r="Y147" s="230">
        <v>229.02999999999997</v>
      </c>
      <c r="Z147" s="230">
        <v>97.27</v>
      </c>
      <c r="AA147" s="230">
        <v>131.76</v>
      </c>
      <c r="AB147" s="229">
        <v>0</v>
      </c>
      <c r="AC147" s="83"/>
    </row>
    <row r="148" spans="1:29" ht="16.5" customHeight="1" x14ac:dyDescent="0.15">
      <c r="A148" s="139" t="s">
        <v>475</v>
      </c>
      <c r="B148" s="71" t="s">
        <v>14</v>
      </c>
      <c r="C148" s="230">
        <f t="shared" si="6"/>
        <v>5799.379999999991</v>
      </c>
      <c r="D148" s="230">
        <v>4079.3559999999989</v>
      </c>
      <c r="E148" s="230">
        <v>4057.291999999999</v>
      </c>
      <c r="F148" s="230">
        <v>22.063999999999986</v>
      </c>
      <c r="G148" s="237">
        <v>4040.7729999999992</v>
      </c>
      <c r="H148" s="237">
        <v>4027.9909999999991</v>
      </c>
      <c r="I148" s="230">
        <v>12.781999999999995</v>
      </c>
      <c r="J148" s="230">
        <v>38.582999999999977</v>
      </c>
      <c r="K148" s="230">
        <v>29.300999999999984</v>
      </c>
      <c r="L148" s="230">
        <v>9.2819999999999929</v>
      </c>
      <c r="M148" s="230">
        <v>1720.0239999999922</v>
      </c>
      <c r="N148" s="244">
        <v>305.86800000000017</v>
      </c>
      <c r="O148" s="243">
        <v>1414.155999999992</v>
      </c>
      <c r="P148" s="230">
        <v>0</v>
      </c>
      <c r="Q148" s="230">
        <v>0</v>
      </c>
      <c r="R148" s="230">
        <v>0</v>
      </c>
      <c r="S148" s="230">
        <v>12.059999999999999</v>
      </c>
      <c r="T148" s="230">
        <v>5.4219999999999988</v>
      </c>
      <c r="U148" s="230">
        <v>6.6380000000000008</v>
      </c>
      <c r="V148" s="230">
        <v>1707.9639999999922</v>
      </c>
      <c r="W148" s="230">
        <v>300.44600000000014</v>
      </c>
      <c r="X148" s="230">
        <v>1407.5179999999921</v>
      </c>
      <c r="Y148" s="230">
        <v>0</v>
      </c>
      <c r="Z148" s="230">
        <v>0</v>
      </c>
      <c r="AA148" s="230">
        <v>0</v>
      </c>
      <c r="AB148" s="229">
        <v>0</v>
      </c>
      <c r="AC148" s="83"/>
    </row>
    <row r="149" spans="1:29" ht="16.5" customHeight="1" x14ac:dyDescent="0.15">
      <c r="A149" s="138" t="s">
        <v>178</v>
      </c>
      <c r="B149" s="71" t="s">
        <v>13</v>
      </c>
      <c r="C149" s="230">
        <f t="shared" si="6"/>
        <v>6009.5299999999725</v>
      </c>
      <c r="D149" s="230">
        <v>2550.8999999999874</v>
      </c>
      <c r="E149" s="230">
        <v>2499.7599999999875</v>
      </c>
      <c r="F149" s="230">
        <v>51.14</v>
      </c>
      <c r="G149" s="237">
        <v>2362.6599999999876</v>
      </c>
      <c r="H149" s="237">
        <v>2342.1299999999874</v>
      </c>
      <c r="I149" s="230">
        <v>20.529999999999998</v>
      </c>
      <c r="J149" s="230">
        <v>188.24</v>
      </c>
      <c r="K149" s="230">
        <v>157.63</v>
      </c>
      <c r="L149" s="230">
        <v>30.61</v>
      </c>
      <c r="M149" s="230">
        <v>3414.0799999999854</v>
      </c>
      <c r="N149" s="244">
        <v>748.34999999999923</v>
      </c>
      <c r="O149" s="243">
        <v>2665.7299999999864</v>
      </c>
      <c r="P149" s="230">
        <v>0</v>
      </c>
      <c r="Q149" s="230">
        <v>0</v>
      </c>
      <c r="R149" s="230">
        <v>0</v>
      </c>
      <c r="S149" s="230">
        <v>61.44</v>
      </c>
      <c r="T149" s="230">
        <v>24.369999999999994</v>
      </c>
      <c r="U149" s="230">
        <v>37.07</v>
      </c>
      <c r="V149" s="230">
        <v>3352.6399999999853</v>
      </c>
      <c r="W149" s="230">
        <v>723.97999999999922</v>
      </c>
      <c r="X149" s="230">
        <v>2628.6599999999862</v>
      </c>
      <c r="Y149" s="230">
        <v>44.54999999999999</v>
      </c>
      <c r="Z149" s="230">
        <v>11.28</v>
      </c>
      <c r="AA149" s="230">
        <v>33.269999999999989</v>
      </c>
      <c r="AB149" s="229">
        <v>0</v>
      </c>
      <c r="AC149" s="83"/>
    </row>
    <row r="150" spans="1:29" ht="16.5" customHeight="1" x14ac:dyDescent="0.15">
      <c r="A150" s="139"/>
      <c r="B150" s="71" t="s">
        <v>14</v>
      </c>
      <c r="C150" s="230">
        <f t="shared" si="6"/>
        <v>1247.6969999999978</v>
      </c>
      <c r="D150" s="230">
        <v>688.99900000000002</v>
      </c>
      <c r="E150" s="230">
        <v>683.77300000000002</v>
      </c>
      <c r="F150" s="230">
        <v>5.2259999999999973</v>
      </c>
      <c r="G150" s="237">
        <v>672.23800000000006</v>
      </c>
      <c r="H150" s="237">
        <v>670.00700000000006</v>
      </c>
      <c r="I150" s="230">
        <v>2.230999999999999</v>
      </c>
      <c r="J150" s="230">
        <v>16.760999999999992</v>
      </c>
      <c r="K150" s="230">
        <v>13.765999999999993</v>
      </c>
      <c r="L150" s="230">
        <v>2.9949999999999988</v>
      </c>
      <c r="M150" s="230">
        <v>558.69799999999782</v>
      </c>
      <c r="N150" s="244">
        <v>184.69500000000008</v>
      </c>
      <c r="O150" s="243">
        <v>374.00299999999771</v>
      </c>
      <c r="P150" s="230">
        <v>0</v>
      </c>
      <c r="Q150" s="230">
        <v>0</v>
      </c>
      <c r="R150" s="230">
        <v>0</v>
      </c>
      <c r="S150" s="230">
        <v>8.4459999999999997</v>
      </c>
      <c r="T150" s="230">
        <v>4.7909999999999995</v>
      </c>
      <c r="U150" s="230">
        <v>3.6550000000000007</v>
      </c>
      <c r="V150" s="230">
        <v>550.25199999999779</v>
      </c>
      <c r="W150" s="230">
        <v>179.90400000000008</v>
      </c>
      <c r="X150" s="230">
        <v>370.34799999999774</v>
      </c>
      <c r="Y150" s="230">
        <v>0</v>
      </c>
      <c r="Z150" s="230">
        <v>0</v>
      </c>
      <c r="AA150" s="230">
        <v>0</v>
      </c>
      <c r="AB150" s="229">
        <v>0</v>
      </c>
      <c r="AC150" s="83"/>
    </row>
    <row r="151" spans="1:29" ht="16.5" customHeight="1" x14ac:dyDescent="0.15">
      <c r="A151" s="138" t="s">
        <v>410</v>
      </c>
      <c r="B151" s="71" t="s">
        <v>13</v>
      </c>
      <c r="C151" s="230">
        <f t="shared" si="6"/>
        <v>2974.609999999991</v>
      </c>
      <c r="D151" s="230">
        <v>2263.2199999999921</v>
      </c>
      <c r="E151" s="230">
        <v>2251.529999999992</v>
      </c>
      <c r="F151" s="230">
        <v>11.689999999999991</v>
      </c>
      <c r="G151" s="237">
        <v>2256.4099999999917</v>
      </c>
      <c r="H151" s="237">
        <v>2247.4999999999918</v>
      </c>
      <c r="I151" s="230">
        <v>8.909999999999993</v>
      </c>
      <c r="J151" s="230">
        <v>6.8099999999999969</v>
      </c>
      <c r="K151" s="230">
        <v>4.0299999999999994</v>
      </c>
      <c r="L151" s="230">
        <v>2.779999999999998</v>
      </c>
      <c r="M151" s="230">
        <v>641.74999999999909</v>
      </c>
      <c r="N151" s="244">
        <v>29.709999999999997</v>
      </c>
      <c r="O151" s="243">
        <v>612.03999999999905</v>
      </c>
      <c r="P151" s="230">
        <v>0</v>
      </c>
      <c r="Q151" s="230">
        <v>0</v>
      </c>
      <c r="R151" s="230">
        <v>0</v>
      </c>
      <c r="S151" s="230">
        <v>5.59</v>
      </c>
      <c r="T151" s="230">
        <v>0.90999999999999992</v>
      </c>
      <c r="U151" s="230">
        <v>4.68</v>
      </c>
      <c r="V151" s="230">
        <v>636.15999999999906</v>
      </c>
      <c r="W151" s="230">
        <v>28.799999999999997</v>
      </c>
      <c r="X151" s="230">
        <v>607.3599999999991</v>
      </c>
      <c r="Y151" s="230">
        <v>69.64</v>
      </c>
      <c r="Z151" s="230">
        <v>0.92</v>
      </c>
      <c r="AA151" s="230">
        <v>68.72</v>
      </c>
      <c r="AB151" s="229">
        <v>0</v>
      </c>
      <c r="AC151" s="83"/>
    </row>
    <row r="152" spans="1:29" ht="16.5" customHeight="1" x14ac:dyDescent="0.15">
      <c r="A152" s="139"/>
      <c r="B152" s="71" t="s">
        <v>14</v>
      </c>
      <c r="C152" s="230">
        <f t="shared" si="6"/>
        <v>589.75299999999925</v>
      </c>
      <c r="D152" s="230">
        <v>500.87599999999895</v>
      </c>
      <c r="E152" s="230">
        <v>499.95899999999898</v>
      </c>
      <c r="F152" s="230">
        <v>0.91700000000000048</v>
      </c>
      <c r="G152" s="237">
        <v>500.55999999999898</v>
      </c>
      <c r="H152" s="237">
        <v>499.78899999999896</v>
      </c>
      <c r="I152" s="230">
        <v>0.77100000000000035</v>
      </c>
      <c r="J152" s="230">
        <v>0.31600000000000011</v>
      </c>
      <c r="K152" s="230">
        <v>0.17000000000000004</v>
      </c>
      <c r="L152" s="230">
        <v>0.14600000000000007</v>
      </c>
      <c r="M152" s="230">
        <v>88.877000000000237</v>
      </c>
      <c r="N152" s="244">
        <v>6.7049999999999983</v>
      </c>
      <c r="O152" s="243">
        <v>82.172000000000239</v>
      </c>
      <c r="P152" s="230">
        <v>0</v>
      </c>
      <c r="Q152" s="230">
        <v>0</v>
      </c>
      <c r="R152" s="230">
        <v>0</v>
      </c>
      <c r="S152" s="230">
        <v>0.63900000000000001</v>
      </c>
      <c r="T152" s="230">
        <v>0.16400000000000001</v>
      </c>
      <c r="U152" s="230">
        <v>0.47499999999999998</v>
      </c>
      <c r="V152" s="230">
        <v>88.238000000000241</v>
      </c>
      <c r="W152" s="230">
        <v>6.5409999999999986</v>
      </c>
      <c r="X152" s="230">
        <v>81.697000000000244</v>
      </c>
      <c r="Y152" s="230">
        <v>0</v>
      </c>
      <c r="Z152" s="230">
        <v>0</v>
      </c>
      <c r="AA152" s="230">
        <v>0</v>
      </c>
      <c r="AB152" s="229">
        <v>0</v>
      </c>
      <c r="AC152" s="83"/>
    </row>
    <row r="153" spans="1:29" ht="16.5" customHeight="1" x14ac:dyDescent="0.15">
      <c r="A153" s="138" t="s">
        <v>486</v>
      </c>
      <c r="B153" s="71" t="s">
        <v>13</v>
      </c>
      <c r="C153" s="230">
        <f t="shared" si="6"/>
        <v>7830.6400000000049</v>
      </c>
      <c r="D153" s="230">
        <v>4361.0000000000009</v>
      </c>
      <c r="E153" s="230">
        <v>4331.5300000000007</v>
      </c>
      <c r="F153" s="230">
        <v>29.470000000000013</v>
      </c>
      <c r="G153" s="237">
        <v>4353.1200000000008</v>
      </c>
      <c r="H153" s="237">
        <v>4326.7000000000007</v>
      </c>
      <c r="I153" s="230">
        <v>26.420000000000012</v>
      </c>
      <c r="J153" s="230">
        <v>7.879999999999999</v>
      </c>
      <c r="K153" s="230">
        <v>4.8299999999999992</v>
      </c>
      <c r="L153" s="230">
        <v>3.05</v>
      </c>
      <c r="M153" s="230">
        <v>3431.2300000000037</v>
      </c>
      <c r="N153" s="244">
        <v>118.68000000000008</v>
      </c>
      <c r="O153" s="243">
        <v>3312.5500000000034</v>
      </c>
      <c r="P153" s="230">
        <v>0</v>
      </c>
      <c r="Q153" s="230">
        <v>0</v>
      </c>
      <c r="R153" s="230">
        <v>0</v>
      </c>
      <c r="S153" s="230">
        <v>0</v>
      </c>
      <c r="T153" s="230">
        <v>0</v>
      </c>
      <c r="U153" s="230">
        <v>0</v>
      </c>
      <c r="V153" s="230">
        <v>3431.2300000000037</v>
      </c>
      <c r="W153" s="230">
        <v>118.68000000000008</v>
      </c>
      <c r="X153" s="230">
        <v>3312.5500000000034</v>
      </c>
      <c r="Y153" s="230">
        <v>38.409999999999997</v>
      </c>
      <c r="Z153" s="230">
        <v>34.369999999999997</v>
      </c>
      <c r="AA153" s="230">
        <v>4.04</v>
      </c>
      <c r="AB153" s="229">
        <v>0</v>
      </c>
      <c r="AC153" s="83"/>
    </row>
    <row r="154" spans="1:29" ht="16.5" customHeight="1" x14ac:dyDescent="0.15">
      <c r="A154" s="139"/>
      <c r="B154" s="71" t="s">
        <v>14</v>
      </c>
      <c r="C154" s="230">
        <f t="shared" si="6"/>
        <v>1831.8289999999988</v>
      </c>
      <c r="D154" s="230">
        <v>1326.9170000000017</v>
      </c>
      <c r="E154" s="230">
        <v>1322.3390000000018</v>
      </c>
      <c r="F154" s="230">
        <v>4.5779999999999976</v>
      </c>
      <c r="G154" s="237">
        <v>1325.3990000000017</v>
      </c>
      <c r="H154" s="237">
        <v>1321.1300000000017</v>
      </c>
      <c r="I154" s="230">
        <v>4.2689999999999975</v>
      </c>
      <c r="J154" s="230">
        <v>1.5179999999999996</v>
      </c>
      <c r="K154" s="230">
        <v>1.2089999999999996</v>
      </c>
      <c r="L154" s="230">
        <v>0.309</v>
      </c>
      <c r="M154" s="230">
        <v>504.91199999999708</v>
      </c>
      <c r="N154" s="244">
        <v>29.118999999999996</v>
      </c>
      <c r="O154" s="243">
        <v>475.79299999999711</v>
      </c>
      <c r="P154" s="230">
        <v>0</v>
      </c>
      <c r="Q154" s="230">
        <v>0</v>
      </c>
      <c r="R154" s="230">
        <v>0</v>
      </c>
      <c r="S154" s="230">
        <v>0</v>
      </c>
      <c r="T154" s="230">
        <v>0</v>
      </c>
      <c r="U154" s="230">
        <v>0</v>
      </c>
      <c r="V154" s="230">
        <v>504.91199999999708</v>
      </c>
      <c r="W154" s="230">
        <v>29.118999999999996</v>
      </c>
      <c r="X154" s="230">
        <v>475.79299999999711</v>
      </c>
      <c r="Y154" s="230">
        <v>0</v>
      </c>
      <c r="Z154" s="230">
        <v>0</v>
      </c>
      <c r="AA154" s="230">
        <v>0</v>
      </c>
      <c r="AB154" s="229">
        <v>0</v>
      </c>
      <c r="AC154" s="83"/>
    </row>
    <row r="155" spans="1:29" ht="16.5" customHeight="1" x14ac:dyDescent="0.15">
      <c r="A155" s="138" t="s">
        <v>179</v>
      </c>
      <c r="B155" s="71" t="s">
        <v>13</v>
      </c>
      <c r="C155" s="230">
        <f t="shared" si="6"/>
        <v>7227.3400000000775</v>
      </c>
      <c r="D155" s="230">
        <v>4137.830000000069</v>
      </c>
      <c r="E155" s="230">
        <v>4076.2000000000694</v>
      </c>
      <c r="F155" s="230">
        <v>61.629999999999981</v>
      </c>
      <c r="G155" s="237">
        <v>4061.2000000000694</v>
      </c>
      <c r="H155" s="237">
        <v>4021.0000000000696</v>
      </c>
      <c r="I155" s="230">
        <v>40.199999999999982</v>
      </c>
      <c r="J155" s="230">
        <v>76.63</v>
      </c>
      <c r="K155" s="230">
        <v>55.199999999999989</v>
      </c>
      <c r="L155" s="230">
        <v>21.43</v>
      </c>
      <c r="M155" s="230">
        <v>3019.1900000000087</v>
      </c>
      <c r="N155" s="244">
        <v>267.66000000000031</v>
      </c>
      <c r="O155" s="243">
        <v>2751.5300000000084</v>
      </c>
      <c r="P155" s="230">
        <v>0</v>
      </c>
      <c r="Q155" s="230">
        <v>0</v>
      </c>
      <c r="R155" s="230">
        <v>0</v>
      </c>
      <c r="S155" s="230">
        <v>14.33</v>
      </c>
      <c r="T155" s="230">
        <v>0</v>
      </c>
      <c r="U155" s="230">
        <v>14.33</v>
      </c>
      <c r="V155" s="230">
        <v>3004.8600000000088</v>
      </c>
      <c r="W155" s="230">
        <v>267.66000000000031</v>
      </c>
      <c r="X155" s="230">
        <v>2737.2000000000085</v>
      </c>
      <c r="Y155" s="230">
        <v>70.320000000000007</v>
      </c>
      <c r="Z155" s="230">
        <v>50.690000000000005</v>
      </c>
      <c r="AA155" s="230">
        <v>19.630000000000006</v>
      </c>
      <c r="AB155" s="229">
        <v>0</v>
      </c>
      <c r="AC155" s="83"/>
    </row>
    <row r="156" spans="1:29" ht="16.5" customHeight="1" x14ac:dyDescent="0.15">
      <c r="A156" s="139"/>
      <c r="B156" s="71" t="s">
        <v>14</v>
      </c>
      <c r="C156" s="230">
        <f t="shared" si="6"/>
        <v>1696.4769999999958</v>
      </c>
      <c r="D156" s="230">
        <v>1257.0709999999997</v>
      </c>
      <c r="E156" s="230">
        <v>1249.4879999999996</v>
      </c>
      <c r="F156" s="230">
        <v>7.5829999999999984</v>
      </c>
      <c r="G156" s="237">
        <v>1248.4579999999996</v>
      </c>
      <c r="H156" s="237">
        <v>1243.0379999999996</v>
      </c>
      <c r="I156" s="230">
        <v>5.419999999999999</v>
      </c>
      <c r="J156" s="230">
        <v>8.612999999999996</v>
      </c>
      <c r="K156" s="230">
        <v>6.4499999999999966</v>
      </c>
      <c r="L156" s="230">
        <v>2.1629999999999994</v>
      </c>
      <c r="M156" s="230">
        <v>439.4059999999962</v>
      </c>
      <c r="N156" s="244">
        <v>61.886000000000003</v>
      </c>
      <c r="O156" s="243">
        <v>377.51999999999617</v>
      </c>
      <c r="P156" s="230">
        <v>0</v>
      </c>
      <c r="Q156" s="230">
        <v>0</v>
      </c>
      <c r="R156" s="230">
        <v>0</v>
      </c>
      <c r="S156" s="230">
        <v>1.4569999999999996</v>
      </c>
      <c r="T156" s="230">
        <v>0</v>
      </c>
      <c r="U156" s="230">
        <v>1.4569999999999996</v>
      </c>
      <c r="V156" s="230">
        <v>437.9489999999962</v>
      </c>
      <c r="W156" s="230">
        <v>61.886000000000003</v>
      </c>
      <c r="X156" s="230">
        <v>376.06299999999618</v>
      </c>
      <c r="Y156" s="230">
        <v>0</v>
      </c>
      <c r="Z156" s="230">
        <v>0</v>
      </c>
      <c r="AA156" s="230">
        <v>0</v>
      </c>
      <c r="AB156" s="229">
        <v>0</v>
      </c>
      <c r="AC156" s="83"/>
    </row>
    <row r="157" spans="1:29" ht="16.5" customHeight="1" x14ac:dyDescent="0.15">
      <c r="A157" s="138" t="s">
        <v>191</v>
      </c>
      <c r="B157" s="71" t="s">
        <v>13</v>
      </c>
      <c r="C157" s="230">
        <f t="shared" si="6"/>
        <v>119.38000000000001</v>
      </c>
      <c r="D157" s="230">
        <v>78.710000000000008</v>
      </c>
      <c r="E157" s="230">
        <v>77.73</v>
      </c>
      <c r="F157" s="230">
        <v>0.98</v>
      </c>
      <c r="G157" s="237">
        <v>76.55</v>
      </c>
      <c r="H157" s="237">
        <v>76.2</v>
      </c>
      <c r="I157" s="230">
        <v>0.35</v>
      </c>
      <c r="J157" s="230">
        <v>2.1599999999999997</v>
      </c>
      <c r="K157" s="230">
        <v>1.5299999999999998</v>
      </c>
      <c r="L157" s="230">
        <v>0.63</v>
      </c>
      <c r="M157" s="230">
        <v>40.379999999999995</v>
      </c>
      <c r="N157" s="244">
        <v>19.559999999999999</v>
      </c>
      <c r="O157" s="243">
        <v>20.82</v>
      </c>
      <c r="P157" s="230">
        <v>0</v>
      </c>
      <c r="Q157" s="230">
        <v>0</v>
      </c>
      <c r="R157" s="230">
        <v>0</v>
      </c>
      <c r="S157" s="230">
        <v>0</v>
      </c>
      <c r="T157" s="230">
        <v>0</v>
      </c>
      <c r="U157" s="230">
        <v>0</v>
      </c>
      <c r="V157" s="230">
        <v>40.379999999999995</v>
      </c>
      <c r="W157" s="230">
        <v>19.559999999999999</v>
      </c>
      <c r="X157" s="230">
        <v>20.82</v>
      </c>
      <c r="Y157" s="230">
        <v>0.29000000000000004</v>
      </c>
      <c r="Z157" s="230">
        <v>0.01</v>
      </c>
      <c r="AA157" s="230">
        <v>0.28000000000000003</v>
      </c>
      <c r="AB157" s="229">
        <v>0</v>
      </c>
      <c r="AC157" s="83"/>
    </row>
    <row r="158" spans="1:29" ht="16.5" customHeight="1" x14ac:dyDescent="0.15">
      <c r="A158" s="139"/>
      <c r="B158" s="71" t="s">
        <v>14</v>
      </c>
      <c r="C158" s="230">
        <f t="shared" si="6"/>
        <v>29.201000000000004</v>
      </c>
      <c r="D158" s="230">
        <v>22.020000000000003</v>
      </c>
      <c r="E158" s="230">
        <v>21.871000000000002</v>
      </c>
      <c r="F158" s="230">
        <v>0.14899999999999999</v>
      </c>
      <c r="G158" s="237">
        <v>21.876000000000005</v>
      </c>
      <c r="H158" s="237">
        <v>21.785000000000004</v>
      </c>
      <c r="I158" s="230">
        <v>9.0999999999999998E-2</v>
      </c>
      <c r="J158" s="230">
        <v>0.14399999999999999</v>
      </c>
      <c r="K158" s="230">
        <v>8.5999999999999993E-2</v>
      </c>
      <c r="L158" s="230">
        <v>5.7999999999999996E-2</v>
      </c>
      <c r="M158" s="230">
        <v>7.1810000000000009</v>
      </c>
      <c r="N158" s="244">
        <v>4.7730000000000006</v>
      </c>
      <c r="O158" s="243">
        <v>2.4079999999999999</v>
      </c>
      <c r="P158" s="230">
        <v>0</v>
      </c>
      <c r="Q158" s="230">
        <v>0</v>
      </c>
      <c r="R158" s="230">
        <v>0</v>
      </c>
      <c r="S158" s="230">
        <v>0</v>
      </c>
      <c r="T158" s="230">
        <v>0</v>
      </c>
      <c r="U158" s="230">
        <v>0</v>
      </c>
      <c r="V158" s="230">
        <v>7.1810000000000009</v>
      </c>
      <c r="W158" s="230">
        <v>4.7730000000000006</v>
      </c>
      <c r="X158" s="230">
        <v>2.4079999999999999</v>
      </c>
      <c r="Y158" s="230">
        <v>0</v>
      </c>
      <c r="Z158" s="230">
        <v>0</v>
      </c>
      <c r="AA158" s="230">
        <v>0</v>
      </c>
      <c r="AB158" s="229">
        <v>0</v>
      </c>
      <c r="AC158" s="83"/>
    </row>
    <row r="159" spans="1:29" ht="16.5" customHeight="1" x14ac:dyDescent="0.15">
      <c r="A159" s="138" t="s">
        <v>487</v>
      </c>
      <c r="B159" s="71" t="s">
        <v>13</v>
      </c>
      <c r="C159" s="230">
        <f t="shared" si="6"/>
        <v>1714.9399999999891</v>
      </c>
      <c r="D159" s="230">
        <v>903.65999999999485</v>
      </c>
      <c r="E159" s="230">
        <v>867.90999999999485</v>
      </c>
      <c r="F159" s="230">
        <v>35.749999999999993</v>
      </c>
      <c r="G159" s="237">
        <v>777.40999999999485</v>
      </c>
      <c r="H159" s="237">
        <v>777.40999999999485</v>
      </c>
      <c r="I159" s="230">
        <v>0</v>
      </c>
      <c r="J159" s="230">
        <v>126.24999999999997</v>
      </c>
      <c r="K159" s="230">
        <v>90.499999999999972</v>
      </c>
      <c r="L159" s="230">
        <v>35.749999999999993</v>
      </c>
      <c r="M159" s="230">
        <v>805.45999999999435</v>
      </c>
      <c r="N159" s="244">
        <v>76.789999999999949</v>
      </c>
      <c r="O159" s="243">
        <v>728.66999999999439</v>
      </c>
      <c r="P159" s="230">
        <v>0</v>
      </c>
      <c r="Q159" s="230">
        <v>0</v>
      </c>
      <c r="R159" s="230">
        <v>0</v>
      </c>
      <c r="S159" s="230">
        <v>15.069999999999997</v>
      </c>
      <c r="T159" s="230">
        <v>4.9299999999999988</v>
      </c>
      <c r="U159" s="230">
        <v>10.139999999999999</v>
      </c>
      <c r="V159" s="230">
        <v>790.38999999999442</v>
      </c>
      <c r="W159" s="230">
        <v>71.859999999999957</v>
      </c>
      <c r="X159" s="230">
        <v>718.5299999999944</v>
      </c>
      <c r="Y159" s="230">
        <v>5.82</v>
      </c>
      <c r="Z159" s="230">
        <v>0</v>
      </c>
      <c r="AA159" s="230">
        <v>5.82</v>
      </c>
      <c r="AB159" s="229">
        <v>0</v>
      </c>
      <c r="AC159" s="83"/>
    </row>
    <row r="160" spans="1:29" ht="16.5" customHeight="1" thickBot="1" x14ac:dyDescent="0.2">
      <c r="A160" s="225"/>
      <c r="B160" s="141" t="s">
        <v>14</v>
      </c>
      <c r="C160" s="228">
        <f t="shared" si="6"/>
        <v>404.4230000000004</v>
      </c>
      <c r="D160" s="228">
        <v>283.47299999999944</v>
      </c>
      <c r="E160" s="228">
        <v>279.86199999999945</v>
      </c>
      <c r="F160" s="228">
        <v>3.6109999999999953</v>
      </c>
      <c r="G160" s="286">
        <v>272.24199999999945</v>
      </c>
      <c r="H160" s="286">
        <v>272.24199999999945</v>
      </c>
      <c r="I160" s="228">
        <v>0</v>
      </c>
      <c r="J160" s="228">
        <v>11.230999999999993</v>
      </c>
      <c r="K160" s="228">
        <v>7.6199999999999974</v>
      </c>
      <c r="L160" s="228">
        <v>3.6109999999999953</v>
      </c>
      <c r="M160" s="228">
        <v>120.95000000000094</v>
      </c>
      <c r="N160" s="242">
        <v>18.689999999999998</v>
      </c>
      <c r="O160" s="241">
        <v>102.26000000000094</v>
      </c>
      <c r="P160" s="228">
        <v>0</v>
      </c>
      <c r="Q160" s="228">
        <v>0</v>
      </c>
      <c r="R160" s="228">
        <v>0</v>
      </c>
      <c r="S160" s="228">
        <v>1.5180000000000002</v>
      </c>
      <c r="T160" s="228">
        <v>0.46700000000000003</v>
      </c>
      <c r="U160" s="228">
        <v>1.0510000000000002</v>
      </c>
      <c r="V160" s="228">
        <v>119.43200000000094</v>
      </c>
      <c r="W160" s="228">
        <v>18.222999999999999</v>
      </c>
      <c r="X160" s="228">
        <v>101.20900000000094</v>
      </c>
      <c r="Y160" s="228">
        <v>0</v>
      </c>
      <c r="Z160" s="228">
        <v>0</v>
      </c>
      <c r="AA160" s="228">
        <v>0</v>
      </c>
      <c r="AB160" s="227">
        <v>0</v>
      </c>
      <c r="AC160" s="83"/>
    </row>
    <row r="161" spans="1:29" ht="16.5" customHeight="1" x14ac:dyDescent="0.15">
      <c r="A161" s="43"/>
      <c r="B161" s="44"/>
      <c r="C161" s="81"/>
      <c r="D161" s="81"/>
      <c r="E161" s="81"/>
      <c r="F161" s="81"/>
      <c r="G161" s="287"/>
      <c r="H161" s="287"/>
      <c r="I161" s="81"/>
      <c r="J161" s="81"/>
      <c r="K161" s="81"/>
      <c r="L161" s="81"/>
      <c r="M161" s="81"/>
      <c r="N161" s="81"/>
      <c r="O161" s="81"/>
      <c r="P161" s="81"/>
      <c r="Q161" s="81"/>
      <c r="R161" s="81"/>
      <c r="S161" s="81"/>
      <c r="T161" s="81"/>
      <c r="U161" s="81"/>
      <c r="V161" s="81"/>
      <c r="W161" s="81"/>
      <c r="X161" s="81"/>
      <c r="Y161" s="81"/>
      <c r="Z161" s="81"/>
      <c r="AA161" s="81"/>
      <c r="AB161" s="81"/>
      <c r="AC161" s="83"/>
    </row>
  </sheetData>
  <mergeCells count="7">
    <mergeCell ref="A142:AB142"/>
    <mergeCell ref="A2:AB2"/>
    <mergeCell ref="A21:AB21"/>
    <mergeCell ref="A48:AB48"/>
    <mergeCell ref="A77:AB77"/>
    <mergeCell ref="A98:AB98"/>
    <mergeCell ref="A119:AB119"/>
  </mergeCells>
  <phoneticPr fontId="3"/>
  <pageMargins left="0.98425196850393704" right="0.98425196850393704" top="0.98425196850393704" bottom="0.98425196850393704" header="0.51181102362204722" footer="0.51181102362204722"/>
  <pageSetup paperSize="9" scale="46" firstPageNumber="17" fitToHeight="0" pageOrder="overThenDown" orientation="landscape" useFirstPageNumber="1" r:id="rId1"/>
  <headerFooter alignWithMargins="0"/>
  <rowBreaks count="3" manualBreakCount="3">
    <brk id="46" max="16383" man="1"/>
    <brk id="96" max="16383" man="1"/>
    <brk id="1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F122"/>
  <sheetViews>
    <sheetView view="pageBreakPreview" topLeftCell="A52" zoomScale="70" zoomScaleNormal="75" zoomScaleSheetLayoutView="70" workbookViewId="0">
      <selection activeCell="K23" sqref="K23"/>
    </sheetView>
  </sheetViews>
  <sheetFormatPr defaultColWidth="10.625" defaultRowHeight="14.25" x14ac:dyDescent="0.15"/>
  <cols>
    <col min="1" max="1" width="23.375" style="140" customWidth="1"/>
    <col min="2" max="2" width="6.625" style="140" customWidth="1"/>
    <col min="3" max="5" width="10" style="140" bestFit="1" customWidth="1"/>
    <col min="6" max="6" width="8.625" style="140" customWidth="1"/>
    <col min="7" max="7" width="10" style="140" bestFit="1" customWidth="1"/>
    <col min="8" max="8" width="8.625" style="140" customWidth="1"/>
    <col min="9" max="9" width="10" style="140" bestFit="1" customWidth="1"/>
    <col min="10" max="13" width="8.625" style="140" customWidth="1"/>
    <col min="14" max="14" width="2" style="140" customWidth="1"/>
    <col min="15" max="16384" width="10.625" style="140"/>
  </cols>
  <sheetData>
    <row r="1" spans="1:14" ht="17.25" x14ac:dyDescent="0.15">
      <c r="A1" s="88" t="s">
        <v>376</v>
      </c>
      <c r="B1" s="89"/>
      <c r="C1" s="89"/>
      <c r="D1" s="89"/>
      <c r="E1" s="89"/>
      <c r="F1" s="89"/>
      <c r="G1" s="89"/>
      <c r="H1" s="89"/>
      <c r="I1" s="89"/>
      <c r="J1" s="89"/>
      <c r="K1" s="89"/>
      <c r="L1" s="89"/>
      <c r="M1" s="89"/>
      <c r="N1" s="89"/>
    </row>
    <row r="2" spans="1:14" ht="15" thickBot="1" x14ac:dyDescent="0.2">
      <c r="A2" s="388" t="s">
        <v>28</v>
      </c>
      <c r="B2" s="388"/>
      <c r="C2" s="388"/>
      <c r="D2" s="388"/>
      <c r="E2" s="388"/>
      <c r="F2" s="388"/>
      <c r="G2" s="388"/>
      <c r="H2" s="388"/>
      <c r="I2" s="388"/>
      <c r="J2" s="388"/>
      <c r="K2" s="388"/>
      <c r="L2" s="388"/>
      <c r="M2" s="388"/>
      <c r="N2" s="89"/>
    </row>
    <row r="3" spans="1:14" ht="28.5" customHeight="1" x14ac:dyDescent="0.15">
      <c r="A3" s="101"/>
      <c r="B3" s="102"/>
      <c r="C3" s="96"/>
      <c r="D3" s="103" t="s">
        <v>377</v>
      </c>
      <c r="E3" s="104"/>
      <c r="F3" s="104"/>
      <c r="G3" s="104"/>
      <c r="H3" s="104"/>
      <c r="I3" s="104"/>
      <c r="J3" s="103" t="s">
        <v>324</v>
      </c>
      <c r="K3" s="104"/>
      <c r="L3" s="104"/>
      <c r="M3" s="96"/>
      <c r="N3" s="105"/>
    </row>
    <row r="4" spans="1:14" ht="28.5" customHeight="1" x14ac:dyDescent="0.15">
      <c r="A4" s="106" t="s">
        <v>192</v>
      </c>
      <c r="B4" s="100"/>
      <c r="C4" s="195" t="s">
        <v>2</v>
      </c>
      <c r="D4" s="190" t="s">
        <v>169</v>
      </c>
      <c r="E4" s="185"/>
      <c r="F4" s="185"/>
      <c r="G4" s="190" t="s">
        <v>170</v>
      </c>
      <c r="H4" s="185"/>
      <c r="I4" s="185"/>
      <c r="J4" s="186" t="s">
        <v>2</v>
      </c>
      <c r="K4" s="186" t="s">
        <v>206</v>
      </c>
      <c r="L4" s="186" t="s">
        <v>207</v>
      </c>
      <c r="M4" s="195" t="s">
        <v>171</v>
      </c>
      <c r="N4" s="105"/>
    </row>
    <row r="5" spans="1:14" ht="28.5" customHeight="1" x14ac:dyDescent="0.15">
      <c r="A5" s="105"/>
      <c r="B5" s="89"/>
      <c r="C5" s="194"/>
      <c r="D5" s="186" t="s">
        <v>2</v>
      </c>
      <c r="E5" s="186" t="s">
        <v>10</v>
      </c>
      <c r="F5" s="186" t="s">
        <v>11</v>
      </c>
      <c r="G5" s="186" t="s">
        <v>2</v>
      </c>
      <c r="H5" s="186" t="s">
        <v>10</v>
      </c>
      <c r="I5" s="186" t="s">
        <v>11</v>
      </c>
      <c r="J5" s="194"/>
      <c r="K5" s="194"/>
      <c r="L5" s="194"/>
      <c r="M5" s="194"/>
      <c r="N5" s="105"/>
    </row>
    <row r="6" spans="1:14" ht="28.5" customHeight="1" x14ac:dyDescent="0.15">
      <c r="A6" s="111" t="s">
        <v>15</v>
      </c>
      <c r="B6" s="186" t="s">
        <v>13</v>
      </c>
      <c r="C6" s="176">
        <v>392750.44</v>
      </c>
      <c r="D6" s="176">
        <v>130941.25</v>
      </c>
      <c r="E6" s="176">
        <v>130497.64999999998</v>
      </c>
      <c r="F6" s="176">
        <v>443.59999999999997</v>
      </c>
      <c r="G6" s="176">
        <v>238873.00000000003</v>
      </c>
      <c r="H6" s="176">
        <v>57948.91</v>
      </c>
      <c r="I6" s="176">
        <v>180924.09000000003</v>
      </c>
      <c r="J6" s="176">
        <v>1944.1500000000003</v>
      </c>
      <c r="K6" s="176">
        <v>1939.3300000000002</v>
      </c>
      <c r="L6" s="176">
        <v>4.82</v>
      </c>
      <c r="M6" s="176">
        <v>20992.039999999972</v>
      </c>
      <c r="N6" s="105"/>
    </row>
    <row r="7" spans="1:14" ht="28.5" customHeight="1" x14ac:dyDescent="0.15">
      <c r="A7" s="110"/>
      <c r="B7" s="186" t="s">
        <v>14</v>
      </c>
      <c r="C7" s="176">
        <v>72879.933000000005</v>
      </c>
      <c r="D7" s="176">
        <v>28475.972000000002</v>
      </c>
      <c r="E7" s="176">
        <v>25221.278999999999</v>
      </c>
      <c r="F7" s="176">
        <v>3254.6929999999998</v>
      </c>
      <c r="G7" s="176">
        <v>44401.221000000005</v>
      </c>
      <c r="H7" s="176">
        <v>13797.541999999998</v>
      </c>
      <c r="I7" s="176">
        <v>30603.679</v>
      </c>
      <c r="J7" s="176">
        <v>0</v>
      </c>
      <c r="K7" s="176">
        <v>0</v>
      </c>
      <c r="L7" s="176">
        <v>0</v>
      </c>
      <c r="M7" s="176">
        <v>2.74</v>
      </c>
      <c r="N7" s="105"/>
    </row>
    <row r="8" spans="1:14" ht="28.5" customHeight="1" x14ac:dyDescent="0.15">
      <c r="A8" s="111" t="s">
        <v>226</v>
      </c>
      <c r="B8" s="186" t="s">
        <v>13</v>
      </c>
      <c r="C8" s="176">
        <v>79114.609999999971</v>
      </c>
      <c r="D8" s="176">
        <v>28768.109999999997</v>
      </c>
      <c r="E8" s="176">
        <v>28615.509999999995</v>
      </c>
      <c r="F8" s="176">
        <v>152.6</v>
      </c>
      <c r="G8" s="176">
        <v>44256.24</v>
      </c>
      <c r="H8" s="176">
        <v>7080.5899999999992</v>
      </c>
      <c r="I8" s="176">
        <v>37175.65</v>
      </c>
      <c r="J8" s="176">
        <v>463.81000000000006</v>
      </c>
      <c r="K8" s="176">
        <v>458.99000000000007</v>
      </c>
      <c r="L8" s="176">
        <v>4.82</v>
      </c>
      <c r="M8" s="176">
        <v>5626.4499999999716</v>
      </c>
      <c r="N8" s="105"/>
    </row>
    <row r="9" spans="1:14" ht="28.5" customHeight="1" x14ac:dyDescent="0.15">
      <c r="A9" s="110"/>
      <c r="B9" s="186" t="s">
        <v>14</v>
      </c>
      <c r="C9" s="176">
        <v>14518.545999999998</v>
      </c>
      <c r="D9" s="176">
        <v>6595.5650000000005</v>
      </c>
      <c r="E9" s="176">
        <v>6128.2749999999996</v>
      </c>
      <c r="F9" s="176">
        <v>467.29</v>
      </c>
      <c r="G9" s="176">
        <v>7920.241</v>
      </c>
      <c r="H9" s="176">
        <v>1444.903</v>
      </c>
      <c r="I9" s="176">
        <v>6475.3379999999997</v>
      </c>
      <c r="J9" s="176">
        <v>0</v>
      </c>
      <c r="K9" s="176">
        <v>0</v>
      </c>
      <c r="L9" s="176">
        <v>0</v>
      </c>
      <c r="M9" s="176">
        <v>2.74</v>
      </c>
      <c r="N9" s="105"/>
    </row>
    <row r="10" spans="1:14" ht="28.5" customHeight="1" x14ac:dyDescent="0.15">
      <c r="A10" s="111" t="s">
        <v>194</v>
      </c>
      <c r="B10" s="186" t="s">
        <v>13</v>
      </c>
      <c r="C10" s="176">
        <v>87054</v>
      </c>
      <c r="D10" s="176">
        <v>29557.34</v>
      </c>
      <c r="E10" s="176">
        <v>29481.03</v>
      </c>
      <c r="F10" s="176">
        <v>76.309999999999988</v>
      </c>
      <c r="G10" s="176">
        <v>52608.62</v>
      </c>
      <c r="H10" s="176">
        <v>21548.71</v>
      </c>
      <c r="I10" s="176">
        <v>31059.91</v>
      </c>
      <c r="J10" s="176">
        <v>592.45000000000005</v>
      </c>
      <c r="K10" s="176">
        <v>592.45000000000005</v>
      </c>
      <c r="L10" s="176">
        <v>0</v>
      </c>
      <c r="M10" s="176">
        <v>4295.59</v>
      </c>
      <c r="N10" s="105"/>
    </row>
    <row r="11" spans="1:14" ht="28.5" customHeight="1" x14ac:dyDescent="0.15">
      <c r="A11" s="110"/>
      <c r="B11" s="186" t="s">
        <v>14</v>
      </c>
      <c r="C11" s="176">
        <v>18813.61</v>
      </c>
      <c r="D11" s="176">
        <v>6831.7640000000001</v>
      </c>
      <c r="E11" s="176">
        <v>5634.5969999999998</v>
      </c>
      <c r="F11" s="176">
        <v>1197.1669999999999</v>
      </c>
      <c r="G11" s="176">
        <v>11981.846000000001</v>
      </c>
      <c r="H11" s="176">
        <v>5583.3709999999992</v>
      </c>
      <c r="I11" s="176">
        <v>6398.4750000000004</v>
      </c>
      <c r="J11" s="176">
        <v>0</v>
      </c>
      <c r="K11" s="176">
        <v>0</v>
      </c>
      <c r="L11" s="176">
        <v>0</v>
      </c>
      <c r="M11" s="176">
        <v>0</v>
      </c>
      <c r="N11" s="105"/>
    </row>
    <row r="12" spans="1:14" ht="28.5" customHeight="1" x14ac:dyDescent="0.15">
      <c r="A12" s="111" t="s">
        <v>195</v>
      </c>
      <c r="B12" s="186" t="s">
        <v>13</v>
      </c>
      <c r="C12" s="176">
        <v>68220.81</v>
      </c>
      <c r="D12" s="176">
        <v>22120.020000000004</v>
      </c>
      <c r="E12" s="176">
        <v>22085.510000000002</v>
      </c>
      <c r="F12" s="176">
        <v>34.51</v>
      </c>
      <c r="G12" s="176">
        <v>42379.770000000004</v>
      </c>
      <c r="H12" s="176">
        <v>14808.159999999998</v>
      </c>
      <c r="I12" s="176">
        <v>27571.61</v>
      </c>
      <c r="J12" s="176">
        <v>202.44000000000003</v>
      </c>
      <c r="K12" s="176">
        <v>202.44000000000003</v>
      </c>
      <c r="L12" s="176">
        <v>0</v>
      </c>
      <c r="M12" s="176">
        <v>3518.58</v>
      </c>
      <c r="N12" s="105"/>
    </row>
    <row r="13" spans="1:14" ht="28.5" customHeight="1" x14ac:dyDescent="0.15">
      <c r="A13" s="110"/>
      <c r="B13" s="186" t="s">
        <v>14</v>
      </c>
      <c r="C13" s="176">
        <v>13991.819000000001</v>
      </c>
      <c r="D13" s="176">
        <v>5116.6470000000008</v>
      </c>
      <c r="E13" s="176">
        <v>4676.0329999999994</v>
      </c>
      <c r="F13" s="176">
        <v>440.61400000000003</v>
      </c>
      <c r="G13" s="176">
        <v>8875.1720000000023</v>
      </c>
      <c r="H13" s="176">
        <v>3646.1459999999997</v>
      </c>
      <c r="I13" s="176">
        <v>5229.0259999999998</v>
      </c>
      <c r="J13" s="176">
        <v>0</v>
      </c>
      <c r="K13" s="176">
        <v>0</v>
      </c>
      <c r="L13" s="176">
        <v>0</v>
      </c>
      <c r="M13" s="176">
        <v>0</v>
      </c>
      <c r="N13" s="105"/>
    </row>
    <row r="14" spans="1:14" ht="28.5" customHeight="1" x14ac:dyDescent="0.15">
      <c r="A14" s="111" t="s">
        <v>196</v>
      </c>
      <c r="B14" s="186" t="s">
        <v>13</v>
      </c>
      <c r="C14" s="176">
        <v>158361.02000000002</v>
      </c>
      <c r="D14" s="176">
        <v>50495.779999999992</v>
      </c>
      <c r="E14" s="176">
        <v>50315.599999999991</v>
      </c>
      <c r="F14" s="176">
        <v>180.18</v>
      </c>
      <c r="G14" s="176">
        <v>99628.370000000024</v>
      </c>
      <c r="H14" s="176">
        <v>14511.45</v>
      </c>
      <c r="I14" s="176">
        <v>85116.920000000027</v>
      </c>
      <c r="J14" s="176">
        <v>685.45</v>
      </c>
      <c r="K14" s="176">
        <v>685.45</v>
      </c>
      <c r="L14" s="176">
        <v>0</v>
      </c>
      <c r="M14" s="176">
        <v>7551.42</v>
      </c>
      <c r="N14" s="105"/>
    </row>
    <row r="15" spans="1:14" ht="28.5" customHeight="1" thickBot="1" x14ac:dyDescent="0.2">
      <c r="A15" s="142"/>
      <c r="B15" s="200" t="s">
        <v>14</v>
      </c>
      <c r="C15" s="288">
        <v>25555.958000000002</v>
      </c>
      <c r="D15" s="288">
        <v>9931.996000000001</v>
      </c>
      <c r="E15" s="288">
        <v>8782.3739999999998</v>
      </c>
      <c r="F15" s="288">
        <v>1149.6219999999998</v>
      </c>
      <c r="G15" s="288">
        <v>15623.962</v>
      </c>
      <c r="H15" s="288">
        <v>3123.1219999999998</v>
      </c>
      <c r="I15" s="288">
        <v>12500.84</v>
      </c>
      <c r="J15" s="288">
        <v>0</v>
      </c>
      <c r="K15" s="288">
        <v>0</v>
      </c>
      <c r="L15" s="288">
        <v>0</v>
      </c>
      <c r="M15" s="289">
        <v>0</v>
      </c>
      <c r="N15" s="105"/>
    </row>
    <row r="16" spans="1:14" x14ac:dyDescent="0.15">
      <c r="A16" s="126" t="s">
        <v>168</v>
      </c>
      <c r="B16" s="89"/>
      <c r="C16" s="89"/>
      <c r="D16" s="89"/>
      <c r="E16" s="89"/>
      <c r="F16" s="89"/>
      <c r="G16" s="89"/>
      <c r="H16" s="89"/>
      <c r="I16" s="89"/>
      <c r="J16" s="89"/>
      <c r="K16" s="89"/>
      <c r="L16" s="89"/>
      <c r="M16" s="89"/>
      <c r="N16" s="89"/>
    </row>
    <row r="17" spans="1:14" ht="17.25" x14ac:dyDescent="0.15">
      <c r="A17" s="88" t="s">
        <v>378</v>
      </c>
      <c r="B17" s="89"/>
      <c r="C17" s="89"/>
      <c r="D17" s="89"/>
      <c r="E17" s="89"/>
      <c r="F17" s="89"/>
      <c r="G17" s="89"/>
      <c r="H17" s="89"/>
      <c r="I17" s="89"/>
      <c r="J17" s="89"/>
      <c r="K17" s="89"/>
      <c r="L17" s="89"/>
      <c r="M17" s="89"/>
      <c r="N17" s="89"/>
    </row>
    <row r="18" spans="1:14" ht="15" thickBot="1" x14ac:dyDescent="0.2">
      <c r="A18" s="388" t="s">
        <v>28</v>
      </c>
      <c r="B18" s="388"/>
      <c r="C18" s="388"/>
      <c r="D18" s="388"/>
      <c r="E18" s="388"/>
      <c r="F18" s="388"/>
      <c r="G18" s="388"/>
      <c r="H18" s="388"/>
      <c r="I18" s="388"/>
      <c r="J18" s="388"/>
      <c r="K18" s="388"/>
      <c r="L18" s="388"/>
      <c r="M18" s="388"/>
      <c r="N18" s="89"/>
    </row>
    <row r="19" spans="1:14" x14ac:dyDescent="0.15">
      <c r="A19" s="101"/>
      <c r="B19" s="102"/>
      <c r="C19" s="96"/>
      <c r="D19" s="103" t="s">
        <v>377</v>
      </c>
      <c r="E19" s="104"/>
      <c r="F19" s="104"/>
      <c r="G19" s="104"/>
      <c r="H19" s="104"/>
      <c r="I19" s="104"/>
      <c r="J19" s="103" t="s">
        <v>324</v>
      </c>
      <c r="K19" s="104"/>
      <c r="L19" s="104"/>
      <c r="M19" s="96"/>
      <c r="N19" s="105"/>
    </row>
    <row r="20" spans="1:14" x14ac:dyDescent="0.15">
      <c r="A20" s="106" t="s">
        <v>192</v>
      </c>
      <c r="B20" s="100"/>
      <c r="C20" s="195" t="s">
        <v>2</v>
      </c>
      <c r="D20" s="190" t="s">
        <v>169</v>
      </c>
      <c r="E20" s="185"/>
      <c r="F20" s="185"/>
      <c r="G20" s="190" t="s">
        <v>170</v>
      </c>
      <c r="H20" s="185"/>
      <c r="I20" s="185"/>
      <c r="J20" s="186" t="s">
        <v>2</v>
      </c>
      <c r="K20" s="186" t="s">
        <v>206</v>
      </c>
      <c r="L20" s="186" t="s">
        <v>207</v>
      </c>
      <c r="M20" s="195" t="s">
        <v>171</v>
      </c>
      <c r="N20" s="105"/>
    </row>
    <row r="21" spans="1:14" x14ac:dyDescent="0.15">
      <c r="A21" s="105"/>
      <c r="B21" s="89"/>
      <c r="C21" s="194"/>
      <c r="D21" s="186" t="s">
        <v>2</v>
      </c>
      <c r="E21" s="186" t="s">
        <v>10</v>
      </c>
      <c r="F21" s="186" t="s">
        <v>11</v>
      </c>
      <c r="G21" s="186" t="s">
        <v>2</v>
      </c>
      <c r="H21" s="186" t="s">
        <v>10</v>
      </c>
      <c r="I21" s="186" t="s">
        <v>11</v>
      </c>
      <c r="J21" s="194"/>
      <c r="K21" s="194"/>
      <c r="L21" s="194"/>
      <c r="M21" s="194"/>
      <c r="N21" s="105"/>
    </row>
    <row r="22" spans="1:14" x14ac:dyDescent="0.15">
      <c r="A22" s="111" t="s">
        <v>15</v>
      </c>
      <c r="B22" s="186" t="s">
        <v>13</v>
      </c>
      <c r="C22" s="176">
        <v>79114.609999999971</v>
      </c>
      <c r="D22" s="176">
        <v>28768.109999999997</v>
      </c>
      <c r="E22" s="176">
        <v>28615.509999999995</v>
      </c>
      <c r="F22" s="176">
        <v>152.6</v>
      </c>
      <c r="G22" s="176">
        <v>44256.24</v>
      </c>
      <c r="H22" s="176">
        <v>7080.5899999999992</v>
      </c>
      <c r="I22" s="176">
        <v>37175.65</v>
      </c>
      <c r="J22" s="176">
        <v>463.81000000000006</v>
      </c>
      <c r="K22" s="176">
        <v>458.99000000000007</v>
      </c>
      <c r="L22" s="176">
        <v>4.82</v>
      </c>
      <c r="M22" s="176">
        <v>5626.4499999999716</v>
      </c>
      <c r="N22" s="105"/>
    </row>
    <row r="23" spans="1:14" x14ac:dyDescent="0.15">
      <c r="A23" s="110"/>
      <c r="B23" s="186" t="s">
        <v>14</v>
      </c>
      <c r="C23" s="176">
        <v>14518.545999999998</v>
      </c>
      <c r="D23" s="176">
        <v>6595.5650000000005</v>
      </c>
      <c r="E23" s="176">
        <v>6128.2749999999996</v>
      </c>
      <c r="F23" s="176">
        <v>467.29</v>
      </c>
      <c r="G23" s="176">
        <v>7920.241</v>
      </c>
      <c r="H23" s="176">
        <v>1444.903</v>
      </c>
      <c r="I23" s="176">
        <v>6475.3379999999997</v>
      </c>
      <c r="J23" s="176">
        <v>0</v>
      </c>
      <c r="K23" s="176">
        <v>0</v>
      </c>
      <c r="L23" s="176">
        <v>0</v>
      </c>
      <c r="M23" s="176">
        <v>2.74</v>
      </c>
      <c r="N23" s="105"/>
    </row>
    <row r="24" spans="1:14" x14ac:dyDescent="0.15">
      <c r="A24" s="111" t="s">
        <v>439</v>
      </c>
      <c r="B24" s="186" t="s">
        <v>13</v>
      </c>
      <c r="C24" s="176">
        <v>14143.569999999996</v>
      </c>
      <c r="D24" s="176">
        <v>6536.5099999999984</v>
      </c>
      <c r="E24" s="176">
        <v>6509.6299999999983</v>
      </c>
      <c r="F24" s="176">
        <v>26.880000000000003</v>
      </c>
      <c r="G24" s="176">
        <v>6563.82</v>
      </c>
      <c r="H24" s="176">
        <v>140.65</v>
      </c>
      <c r="I24" s="176">
        <v>6423.17</v>
      </c>
      <c r="J24" s="176">
        <v>106.75</v>
      </c>
      <c r="K24" s="176">
        <v>106.75</v>
      </c>
      <c r="L24" s="176">
        <v>0</v>
      </c>
      <c r="M24" s="176">
        <v>936.48999999999921</v>
      </c>
      <c r="N24" s="105"/>
    </row>
    <row r="25" spans="1:14" x14ac:dyDescent="0.15">
      <c r="A25" s="110" t="s">
        <v>438</v>
      </c>
      <c r="B25" s="186" t="s">
        <v>14</v>
      </c>
      <c r="C25" s="176">
        <v>2489.9660000000003</v>
      </c>
      <c r="D25" s="176">
        <v>1415.875</v>
      </c>
      <c r="E25" s="176">
        <v>1283.5359999999998</v>
      </c>
      <c r="F25" s="176">
        <v>132.339</v>
      </c>
      <c r="G25" s="176">
        <v>1074.0909999999999</v>
      </c>
      <c r="H25" s="176">
        <v>23.901</v>
      </c>
      <c r="I25" s="176">
        <v>1050.19</v>
      </c>
      <c r="J25" s="176">
        <v>0</v>
      </c>
      <c r="K25" s="176">
        <v>0</v>
      </c>
      <c r="L25" s="176">
        <v>0</v>
      </c>
      <c r="M25" s="176">
        <v>0</v>
      </c>
      <c r="N25" s="105"/>
    </row>
    <row r="26" spans="1:14" x14ac:dyDescent="0.15">
      <c r="A26" s="111" t="s">
        <v>204</v>
      </c>
      <c r="B26" s="186" t="s">
        <v>13</v>
      </c>
      <c r="C26" s="176">
        <v>1540.9099999999999</v>
      </c>
      <c r="D26" s="176">
        <v>684.98</v>
      </c>
      <c r="E26" s="176">
        <v>684.98</v>
      </c>
      <c r="F26" s="176">
        <v>0</v>
      </c>
      <c r="G26" s="176">
        <v>706.94999999999993</v>
      </c>
      <c r="H26" s="176">
        <v>10.93</v>
      </c>
      <c r="I26" s="176">
        <v>696.02</v>
      </c>
      <c r="J26" s="176">
        <v>16.46</v>
      </c>
      <c r="K26" s="176">
        <v>16.46</v>
      </c>
      <c r="L26" s="176">
        <v>0</v>
      </c>
      <c r="M26" s="176">
        <v>132.51999999999998</v>
      </c>
      <c r="N26" s="105"/>
    </row>
    <row r="27" spans="1:14" x14ac:dyDescent="0.15">
      <c r="A27" s="110"/>
      <c r="B27" s="186" t="s">
        <v>14</v>
      </c>
      <c r="C27" s="176">
        <v>244.69900000000001</v>
      </c>
      <c r="D27" s="176">
        <v>136.28700000000001</v>
      </c>
      <c r="E27" s="176">
        <v>126.577</v>
      </c>
      <c r="F27" s="176">
        <v>9.7100000000000009</v>
      </c>
      <c r="G27" s="176">
        <v>108.41199999999999</v>
      </c>
      <c r="H27" s="176">
        <v>1.704</v>
      </c>
      <c r="I27" s="176">
        <v>106.708</v>
      </c>
      <c r="J27" s="176">
        <v>0</v>
      </c>
      <c r="K27" s="176">
        <v>0</v>
      </c>
      <c r="L27" s="176">
        <v>0</v>
      </c>
      <c r="M27" s="176">
        <v>0</v>
      </c>
      <c r="N27" s="105"/>
    </row>
    <row r="28" spans="1:14" x14ac:dyDescent="0.15">
      <c r="A28" s="143" t="s">
        <v>199</v>
      </c>
      <c r="B28" s="144" t="s">
        <v>13</v>
      </c>
      <c r="C28" s="176">
        <v>9675.4699999999957</v>
      </c>
      <c r="D28" s="176">
        <v>4681.9599999999982</v>
      </c>
      <c r="E28" s="176">
        <v>4666.2699999999986</v>
      </c>
      <c r="F28" s="176">
        <v>15.69</v>
      </c>
      <c r="G28" s="176">
        <v>4347.9699999999993</v>
      </c>
      <c r="H28" s="176">
        <v>121.16000000000001</v>
      </c>
      <c r="I28" s="176">
        <v>4226.8099999999995</v>
      </c>
      <c r="J28" s="176">
        <v>66.36</v>
      </c>
      <c r="K28" s="176">
        <v>66.36</v>
      </c>
      <c r="L28" s="176">
        <v>0</v>
      </c>
      <c r="M28" s="176">
        <v>579.17999999999915</v>
      </c>
      <c r="N28" s="105"/>
    </row>
    <row r="29" spans="1:14" x14ac:dyDescent="0.15">
      <c r="A29" s="145"/>
      <c r="B29" s="144" t="s">
        <v>14</v>
      </c>
      <c r="C29" s="176">
        <v>1740.2150000000001</v>
      </c>
      <c r="D29" s="176">
        <v>1012.1400000000001</v>
      </c>
      <c r="E29" s="176">
        <v>916.28200000000004</v>
      </c>
      <c r="F29" s="176">
        <v>95.858000000000004</v>
      </c>
      <c r="G29" s="176">
        <v>728.07499999999993</v>
      </c>
      <c r="H29" s="176">
        <v>19.997</v>
      </c>
      <c r="I29" s="176">
        <v>708.07799999999997</v>
      </c>
      <c r="J29" s="176">
        <v>0</v>
      </c>
      <c r="K29" s="176">
        <v>0</v>
      </c>
      <c r="L29" s="176">
        <v>0</v>
      </c>
      <c r="M29" s="176">
        <v>0</v>
      </c>
      <c r="N29" s="105"/>
    </row>
    <row r="30" spans="1:14" x14ac:dyDescent="0.15">
      <c r="A30" s="146" t="s">
        <v>386</v>
      </c>
      <c r="B30" s="144" t="s">
        <v>13</v>
      </c>
      <c r="C30" s="176">
        <v>2927.19</v>
      </c>
      <c r="D30" s="176">
        <v>1169.5700000000002</v>
      </c>
      <c r="E30" s="176">
        <v>1158.3800000000001</v>
      </c>
      <c r="F30" s="176">
        <v>11.190000000000001</v>
      </c>
      <c r="G30" s="176">
        <v>1508.9</v>
      </c>
      <c r="H30" s="176">
        <v>8.56</v>
      </c>
      <c r="I30" s="176">
        <v>1500.3400000000001</v>
      </c>
      <c r="J30" s="176">
        <v>23.93</v>
      </c>
      <c r="K30" s="176">
        <v>23.93</v>
      </c>
      <c r="L30" s="176">
        <v>0</v>
      </c>
      <c r="M30" s="176">
        <v>224.79000000000005</v>
      </c>
      <c r="N30" s="105"/>
    </row>
    <row r="31" spans="1:14" x14ac:dyDescent="0.15">
      <c r="A31" s="145"/>
      <c r="B31" s="144" t="s">
        <v>14</v>
      </c>
      <c r="C31" s="176">
        <v>505.05199999999996</v>
      </c>
      <c r="D31" s="176">
        <v>267.44799999999998</v>
      </c>
      <c r="E31" s="176">
        <v>240.67699999999999</v>
      </c>
      <c r="F31" s="176">
        <v>26.771000000000001</v>
      </c>
      <c r="G31" s="176">
        <v>237.60399999999998</v>
      </c>
      <c r="H31" s="176">
        <v>2.2000000000000002</v>
      </c>
      <c r="I31" s="176">
        <v>235.404</v>
      </c>
      <c r="J31" s="176">
        <v>0</v>
      </c>
      <c r="K31" s="176">
        <v>0</v>
      </c>
      <c r="L31" s="176">
        <v>0</v>
      </c>
      <c r="M31" s="176">
        <v>0</v>
      </c>
      <c r="N31" s="105"/>
    </row>
    <row r="32" spans="1:14" x14ac:dyDescent="0.15">
      <c r="A32" s="110" t="s">
        <v>435</v>
      </c>
      <c r="B32" s="186" t="s">
        <v>13</v>
      </c>
      <c r="C32" s="176">
        <v>64971.039999999972</v>
      </c>
      <c r="D32" s="176">
        <v>22231.599999999999</v>
      </c>
      <c r="E32" s="176">
        <v>22105.879999999997</v>
      </c>
      <c r="F32" s="176">
        <v>125.72</v>
      </c>
      <c r="G32" s="176">
        <v>37692.42</v>
      </c>
      <c r="H32" s="176">
        <v>6939.94</v>
      </c>
      <c r="I32" s="176">
        <v>30752.480000000003</v>
      </c>
      <c r="J32" s="176">
        <v>357.06000000000006</v>
      </c>
      <c r="K32" s="176">
        <v>352.24000000000007</v>
      </c>
      <c r="L32" s="176">
        <v>4.82</v>
      </c>
      <c r="M32" s="176">
        <v>4689.9599999999728</v>
      </c>
      <c r="N32" s="105"/>
    </row>
    <row r="33" spans="1:14" x14ac:dyDescent="0.15">
      <c r="A33" s="110" t="s">
        <v>438</v>
      </c>
      <c r="B33" s="186" t="s">
        <v>14</v>
      </c>
      <c r="C33" s="176">
        <v>12028.579999999998</v>
      </c>
      <c r="D33" s="176">
        <v>5179.6900000000005</v>
      </c>
      <c r="E33" s="176">
        <v>4844.7389999999996</v>
      </c>
      <c r="F33" s="176">
        <v>334.95100000000002</v>
      </c>
      <c r="G33" s="176">
        <v>6846.1500000000005</v>
      </c>
      <c r="H33" s="176">
        <v>1421.002</v>
      </c>
      <c r="I33" s="176">
        <v>5425.1480000000001</v>
      </c>
      <c r="J33" s="176">
        <v>0</v>
      </c>
      <c r="K33" s="176">
        <v>0</v>
      </c>
      <c r="L33" s="176">
        <v>0</v>
      </c>
      <c r="M33" s="176">
        <v>2.74</v>
      </c>
      <c r="N33" s="105"/>
    </row>
    <row r="34" spans="1:14" x14ac:dyDescent="0.15">
      <c r="A34" s="111" t="s">
        <v>218</v>
      </c>
      <c r="B34" s="186" t="s">
        <v>13</v>
      </c>
      <c r="C34" s="176">
        <v>27830.03999999999</v>
      </c>
      <c r="D34" s="176">
        <v>6353.7400000000016</v>
      </c>
      <c r="E34" s="176">
        <v>6289.8900000000012</v>
      </c>
      <c r="F34" s="176">
        <v>63.85</v>
      </c>
      <c r="G34" s="176">
        <v>19979.61</v>
      </c>
      <c r="H34" s="176">
        <v>2016.7</v>
      </c>
      <c r="I34" s="176">
        <v>17962.91</v>
      </c>
      <c r="J34" s="176">
        <v>125.76</v>
      </c>
      <c r="K34" s="176">
        <v>125.76</v>
      </c>
      <c r="L34" s="176">
        <v>0</v>
      </c>
      <c r="M34" s="176">
        <v>1370.9299999999882</v>
      </c>
      <c r="N34" s="105"/>
    </row>
    <row r="35" spans="1:14" x14ac:dyDescent="0.15">
      <c r="A35" s="110"/>
      <c r="B35" s="186" t="s">
        <v>14</v>
      </c>
      <c r="C35" s="176">
        <v>4900.3620000000001</v>
      </c>
      <c r="D35" s="176">
        <v>1681.0919999999999</v>
      </c>
      <c r="E35" s="176">
        <v>1610.8409999999999</v>
      </c>
      <c r="F35" s="176">
        <v>70.251000000000005</v>
      </c>
      <c r="G35" s="176">
        <v>3217.8490000000002</v>
      </c>
      <c r="H35" s="176">
        <v>122.735</v>
      </c>
      <c r="I35" s="176">
        <v>3095.114</v>
      </c>
      <c r="J35" s="176">
        <v>0</v>
      </c>
      <c r="K35" s="176">
        <v>0</v>
      </c>
      <c r="L35" s="176">
        <v>0</v>
      </c>
      <c r="M35" s="176">
        <v>1.421</v>
      </c>
      <c r="N35" s="105"/>
    </row>
    <row r="36" spans="1:14" x14ac:dyDescent="0.15">
      <c r="A36" s="111" t="s">
        <v>219</v>
      </c>
      <c r="B36" s="186" t="s">
        <v>13</v>
      </c>
      <c r="C36" s="176">
        <v>266.16000000000003</v>
      </c>
      <c r="D36" s="176">
        <v>81.92</v>
      </c>
      <c r="E36" s="176">
        <v>81.92</v>
      </c>
      <c r="F36" s="176">
        <v>0</v>
      </c>
      <c r="G36" s="176">
        <v>2.3199999999999998</v>
      </c>
      <c r="H36" s="176">
        <v>2.3199999999999998</v>
      </c>
      <c r="I36" s="176">
        <v>0</v>
      </c>
      <c r="J36" s="176">
        <v>4.82</v>
      </c>
      <c r="K36" s="176">
        <v>0</v>
      </c>
      <c r="L36" s="176">
        <v>4.82</v>
      </c>
      <c r="M36" s="176">
        <v>177.10000000000002</v>
      </c>
      <c r="N36" s="105"/>
    </row>
    <row r="37" spans="1:14" x14ac:dyDescent="0.15">
      <c r="A37" s="110"/>
      <c r="B37" s="186" t="s">
        <v>14</v>
      </c>
      <c r="C37" s="176">
        <v>13.955</v>
      </c>
      <c r="D37" s="176">
        <v>13.417999999999999</v>
      </c>
      <c r="E37" s="176">
        <v>13.417999999999999</v>
      </c>
      <c r="F37" s="176">
        <v>0</v>
      </c>
      <c r="G37" s="176">
        <v>0.53700000000000003</v>
      </c>
      <c r="H37" s="176">
        <v>0.53700000000000003</v>
      </c>
      <c r="I37" s="176">
        <v>0</v>
      </c>
      <c r="J37" s="176">
        <v>0</v>
      </c>
      <c r="K37" s="176">
        <v>0</v>
      </c>
      <c r="L37" s="176">
        <v>0</v>
      </c>
      <c r="M37" s="176">
        <v>0</v>
      </c>
      <c r="N37" s="105"/>
    </row>
    <row r="38" spans="1:14" x14ac:dyDescent="0.15">
      <c r="A38" s="111" t="s">
        <v>220</v>
      </c>
      <c r="B38" s="186" t="s">
        <v>13</v>
      </c>
      <c r="C38" s="176">
        <v>1995.04</v>
      </c>
      <c r="D38" s="176">
        <v>980.67</v>
      </c>
      <c r="E38" s="176">
        <v>971.88</v>
      </c>
      <c r="F38" s="176">
        <v>8.7900000000000009</v>
      </c>
      <c r="G38" s="176">
        <v>865.31000000000006</v>
      </c>
      <c r="H38" s="176">
        <v>472.74000000000007</v>
      </c>
      <c r="I38" s="176">
        <v>392.57</v>
      </c>
      <c r="J38" s="176">
        <v>14.83</v>
      </c>
      <c r="K38" s="176">
        <v>14.83</v>
      </c>
      <c r="L38" s="176">
        <v>0</v>
      </c>
      <c r="M38" s="176">
        <v>134.22999999999999</v>
      </c>
      <c r="N38" s="105"/>
    </row>
    <row r="39" spans="1:14" x14ac:dyDescent="0.15">
      <c r="A39" s="110"/>
      <c r="B39" s="186" t="s">
        <v>14</v>
      </c>
      <c r="C39" s="176">
        <v>463.41800000000001</v>
      </c>
      <c r="D39" s="176">
        <v>216.52199999999999</v>
      </c>
      <c r="E39" s="176">
        <v>201.72399999999999</v>
      </c>
      <c r="F39" s="176">
        <v>14.798</v>
      </c>
      <c r="G39" s="176">
        <v>246.89600000000002</v>
      </c>
      <c r="H39" s="176">
        <v>143.65</v>
      </c>
      <c r="I39" s="176">
        <v>103.246</v>
      </c>
      <c r="J39" s="176">
        <v>0</v>
      </c>
      <c r="K39" s="176">
        <v>0</v>
      </c>
      <c r="L39" s="176">
        <v>0</v>
      </c>
      <c r="M39" s="176">
        <v>0</v>
      </c>
      <c r="N39" s="105"/>
    </row>
    <row r="40" spans="1:14" x14ac:dyDescent="0.15">
      <c r="A40" s="111" t="s">
        <v>221</v>
      </c>
      <c r="B40" s="186" t="s">
        <v>13</v>
      </c>
      <c r="C40" s="176">
        <v>14838.929999999993</v>
      </c>
      <c r="D40" s="176">
        <v>4579.4199999999992</v>
      </c>
      <c r="E40" s="176">
        <v>4536.3399999999992</v>
      </c>
      <c r="F40" s="176">
        <v>43.08</v>
      </c>
      <c r="G40" s="176">
        <v>9158.2199999999993</v>
      </c>
      <c r="H40" s="176">
        <v>1115.81</v>
      </c>
      <c r="I40" s="176">
        <v>8042.41</v>
      </c>
      <c r="J40" s="176">
        <v>28.51</v>
      </c>
      <c r="K40" s="176">
        <v>28.51</v>
      </c>
      <c r="L40" s="176">
        <v>0</v>
      </c>
      <c r="M40" s="176">
        <v>1072.7799999999934</v>
      </c>
      <c r="N40" s="105"/>
    </row>
    <row r="41" spans="1:14" x14ac:dyDescent="0.15">
      <c r="A41" s="110"/>
      <c r="B41" s="186" t="s">
        <v>14</v>
      </c>
      <c r="C41" s="176">
        <v>2533.4989999999998</v>
      </c>
      <c r="D41" s="176">
        <v>1003.1800000000001</v>
      </c>
      <c r="E41" s="176">
        <v>882.45100000000002</v>
      </c>
      <c r="F41" s="176">
        <v>120.729</v>
      </c>
      <c r="G41" s="176">
        <v>1530.319</v>
      </c>
      <c r="H41" s="176">
        <v>236.446</v>
      </c>
      <c r="I41" s="176">
        <v>1293.873</v>
      </c>
      <c r="J41" s="176">
        <v>0</v>
      </c>
      <c r="K41" s="176">
        <v>0</v>
      </c>
      <c r="L41" s="176">
        <v>0</v>
      </c>
      <c r="M41" s="176">
        <v>0</v>
      </c>
      <c r="N41" s="105"/>
    </row>
    <row r="42" spans="1:14" x14ac:dyDescent="0.15">
      <c r="A42" s="111" t="s">
        <v>222</v>
      </c>
      <c r="B42" s="186" t="s">
        <v>13</v>
      </c>
      <c r="C42" s="176">
        <v>6130.529999999997</v>
      </c>
      <c r="D42" s="176">
        <v>3578.5899999999997</v>
      </c>
      <c r="E42" s="176">
        <v>3572.2599999999998</v>
      </c>
      <c r="F42" s="176">
        <v>6.33</v>
      </c>
      <c r="G42" s="176">
        <v>1818.5700000000002</v>
      </c>
      <c r="H42" s="176">
        <v>951.92000000000007</v>
      </c>
      <c r="I42" s="176">
        <v>866.65</v>
      </c>
      <c r="J42" s="176">
        <v>165.74</v>
      </c>
      <c r="K42" s="176">
        <v>165.74</v>
      </c>
      <c r="L42" s="176">
        <v>0</v>
      </c>
      <c r="M42" s="176">
        <v>567.62999999999761</v>
      </c>
      <c r="N42" s="105"/>
    </row>
    <row r="43" spans="1:14" x14ac:dyDescent="0.15">
      <c r="A43" s="110"/>
      <c r="B43" s="186" t="s">
        <v>14</v>
      </c>
      <c r="C43" s="176">
        <v>1254.2240000000002</v>
      </c>
      <c r="D43" s="176">
        <v>760.47900000000004</v>
      </c>
      <c r="E43" s="176">
        <v>733.66800000000001</v>
      </c>
      <c r="F43" s="176">
        <v>26.811</v>
      </c>
      <c r="G43" s="176">
        <v>493.745</v>
      </c>
      <c r="H43" s="176">
        <v>274.52699999999999</v>
      </c>
      <c r="I43" s="176">
        <v>219.21799999999999</v>
      </c>
      <c r="J43" s="176">
        <v>0</v>
      </c>
      <c r="K43" s="176">
        <v>0</v>
      </c>
      <c r="L43" s="176">
        <v>0</v>
      </c>
      <c r="M43" s="176">
        <v>0</v>
      </c>
      <c r="N43" s="105"/>
    </row>
    <row r="44" spans="1:14" x14ac:dyDescent="0.15">
      <c r="A44" s="111" t="s">
        <v>167</v>
      </c>
      <c r="B44" s="186" t="s">
        <v>13</v>
      </c>
      <c r="C44" s="176">
        <v>5160.3500000000004</v>
      </c>
      <c r="D44" s="176">
        <v>2329.69</v>
      </c>
      <c r="E44" s="176">
        <v>2329.69</v>
      </c>
      <c r="F44" s="176">
        <v>0</v>
      </c>
      <c r="G44" s="176">
        <v>2429.8500000000004</v>
      </c>
      <c r="H44" s="176">
        <v>1261.24</v>
      </c>
      <c r="I44" s="176">
        <v>1168.6100000000001</v>
      </c>
      <c r="J44" s="176">
        <v>2.86</v>
      </c>
      <c r="K44" s="176">
        <v>2.86</v>
      </c>
      <c r="L44" s="176">
        <v>0</v>
      </c>
      <c r="M44" s="176">
        <v>397.94999999999976</v>
      </c>
      <c r="N44" s="105"/>
    </row>
    <row r="45" spans="1:14" x14ac:dyDescent="0.15">
      <c r="A45" s="110"/>
      <c r="B45" s="186" t="s">
        <v>14</v>
      </c>
      <c r="C45" s="176">
        <v>1120.421</v>
      </c>
      <c r="D45" s="176">
        <v>522.06799999999998</v>
      </c>
      <c r="E45" s="176">
        <v>474.44</v>
      </c>
      <c r="F45" s="176">
        <v>47.628</v>
      </c>
      <c r="G45" s="176">
        <v>598.35300000000007</v>
      </c>
      <c r="H45" s="176">
        <v>351.923</v>
      </c>
      <c r="I45" s="176">
        <v>246.43</v>
      </c>
      <c r="J45" s="176">
        <v>0</v>
      </c>
      <c r="K45" s="176">
        <v>0</v>
      </c>
      <c r="L45" s="176">
        <v>0</v>
      </c>
      <c r="M45" s="176">
        <v>0</v>
      </c>
      <c r="N45" s="105"/>
    </row>
    <row r="46" spans="1:14" x14ac:dyDescent="0.15">
      <c r="A46" s="111" t="s">
        <v>379</v>
      </c>
      <c r="B46" s="186" t="s">
        <v>13</v>
      </c>
      <c r="C46" s="176">
        <v>8749.9899999999925</v>
      </c>
      <c r="D46" s="176">
        <v>4327.57</v>
      </c>
      <c r="E46" s="176">
        <v>4323.8999999999996</v>
      </c>
      <c r="F46" s="176">
        <v>3.67</v>
      </c>
      <c r="G46" s="176">
        <v>3438.54</v>
      </c>
      <c r="H46" s="176">
        <v>1119.21</v>
      </c>
      <c r="I46" s="176">
        <v>2319.33</v>
      </c>
      <c r="J46" s="176">
        <v>14.540000000000003</v>
      </c>
      <c r="K46" s="176">
        <v>14.540000000000003</v>
      </c>
      <c r="L46" s="176">
        <v>0</v>
      </c>
      <c r="M46" s="181">
        <v>969.33999999999344</v>
      </c>
      <c r="N46" s="105"/>
    </row>
    <row r="47" spans="1:14" ht="15" thickBot="1" x14ac:dyDescent="0.2">
      <c r="A47" s="147"/>
      <c r="B47" s="200" t="s">
        <v>14</v>
      </c>
      <c r="C47" s="178">
        <v>1742.701</v>
      </c>
      <c r="D47" s="178">
        <v>982.93100000000004</v>
      </c>
      <c r="E47" s="178">
        <v>928.197</v>
      </c>
      <c r="F47" s="178">
        <v>54.734000000000002</v>
      </c>
      <c r="G47" s="178">
        <v>758.45100000000002</v>
      </c>
      <c r="H47" s="178">
        <v>291.18400000000003</v>
      </c>
      <c r="I47" s="178">
        <v>467.267</v>
      </c>
      <c r="J47" s="178">
        <v>0</v>
      </c>
      <c r="K47" s="178">
        <v>0</v>
      </c>
      <c r="L47" s="178">
        <v>0</v>
      </c>
      <c r="M47" s="180">
        <v>1.319</v>
      </c>
      <c r="N47" s="105"/>
    </row>
    <row r="48" spans="1:14" x14ac:dyDescent="0.15">
      <c r="A48" s="126" t="s">
        <v>168</v>
      </c>
      <c r="B48" s="89"/>
      <c r="C48" s="89"/>
      <c r="D48" s="89"/>
      <c r="E48" s="89"/>
      <c r="F48" s="89"/>
      <c r="G48" s="89"/>
      <c r="H48" s="89"/>
      <c r="I48" s="89"/>
      <c r="J48" s="89"/>
      <c r="K48" s="89"/>
      <c r="L48" s="89"/>
      <c r="M48" s="89"/>
      <c r="N48" s="89"/>
    </row>
    <row r="49" spans="1:14" ht="17.25" x14ac:dyDescent="0.15">
      <c r="A49" s="88" t="s">
        <v>380</v>
      </c>
      <c r="B49" s="89"/>
      <c r="C49" s="89"/>
      <c r="D49" s="89"/>
      <c r="E49" s="89"/>
      <c r="F49" s="89"/>
      <c r="G49" s="89"/>
      <c r="H49" s="89"/>
      <c r="I49" s="89"/>
      <c r="J49" s="89"/>
      <c r="K49" s="89"/>
      <c r="L49" s="89"/>
      <c r="M49" s="89"/>
      <c r="N49" s="89"/>
    </row>
    <row r="50" spans="1:14" ht="15" thickBot="1" x14ac:dyDescent="0.2">
      <c r="A50" s="387" t="s">
        <v>28</v>
      </c>
      <c r="B50" s="387"/>
      <c r="C50" s="387"/>
      <c r="D50" s="387"/>
      <c r="E50" s="387"/>
      <c r="F50" s="387"/>
      <c r="G50" s="387"/>
      <c r="H50" s="387"/>
      <c r="I50" s="387"/>
      <c r="J50" s="387"/>
      <c r="K50" s="387"/>
      <c r="L50" s="387"/>
      <c r="M50" s="387"/>
      <c r="N50" s="89"/>
    </row>
    <row r="51" spans="1:14" x14ac:dyDescent="0.15">
      <c r="A51" s="148"/>
      <c r="B51" s="92"/>
      <c r="C51" s="91"/>
      <c r="D51" s="129" t="s">
        <v>381</v>
      </c>
      <c r="E51" s="183"/>
      <c r="F51" s="183"/>
      <c r="G51" s="183"/>
      <c r="H51" s="183"/>
      <c r="I51" s="183"/>
      <c r="J51" s="129" t="s">
        <v>382</v>
      </c>
      <c r="K51" s="183"/>
      <c r="L51" s="183"/>
      <c r="M51" s="149"/>
      <c r="N51" s="93"/>
    </row>
    <row r="52" spans="1:14" x14ac:dyDescent="0.15">
      <c r="A52" s="150" t="s">
        <v>192</v>
      </c>
      <c r="B52" s="95"/>
      <c r="C52" s="195" t="s">
        <v>2</v>
      </c>
      <c r="D52" s="190" t="s">
        <v>169</v>
      </c>
      <c r="E52" s="185"/>
      <c r="F52" s="185"/>
      <c r="G52" s="190" t="s">
        <v>170</v>
      </c>
      <c r="H52" s="185"/>
      <c r="I52" s="185"/>
      <c r="J52" s="186" t="s">
        <v>2</v>
      </c>
      <c r="K52" s="186" t="s">
        <v>278</v>
      </c>
      <c r="L52" s="186" t="s">
        <v>279</v>
      </c>
      <c r="M52" s="151" t="s">
        <v>171</v>
      </c>
      <c r="N52" s="93"/>
    </row>
    <row r="53" spans="1:14" ht="21" customHeight="1" x14ac:dyDescent="0.15">
      <c r="A53" s="187"/>
      <c r="B53" s="188"/>
      <c r="C53" s="194"/>
      <c r="D53" s="186" t="s">
        <v>2</v>
      </c>
      <c r="E53" s="186" t="s">
        <v>10</v>
      </c>
      <c r="F53" s="186" t="s">
        <v>11</v>
      </c>
      <c r="G53" s="186" t="s">
        <v>2</v>
      </c>
      <c r="H53" s="186" t="s">
        <v>10</v>
      </c>
      <c r="I53" s="186" t="s">
        <v>11</v>
      </c>
      <c r="J53" s="194"/>
      <c r="K53" s="194"/>
      <c r="L53" s="194"/>
      <c r="M53" s="152"/>
      <c r="N53" s="93"/>
    </row>
    <row r="54" spans="1:14" ht="21" customHeight="1" x14ac:dyDescent="0.15">
      <c r="A54" s="153" t="s">
        <v>15</v>
      </c>
      <c r="B54" s="186" t="s">
        <v>13</v>
      </c>
      <c r="C54" s="176">
        <v>87054</v>
      </c>
      <c r="D54" s="176">
        <v>29557.34</v>
      </c>
      <c r="E54" s="176">
        <v>29481.03</v>
      </c>
      <c r="F54" s="176">
        <v>76.31</v>
      </c>
      <c r="G54" s="176">
        <v>52608.62</v>
      </c>
      <c r="H54" s="176">
        <v>21548.71</v>
      </c>
      <c r="I54" s="176">
        <v>31059.91</v>
      </c>
      <c r="J54" s="176">
        <v>592.45000000000005</v>
      </c>
      <c r="K54" s="176">
        <v>592.45000000000005</v>
      </c>
      <c r="L54" s="176">
        <v>0</v>
      </c>
      <c r="M54" s="177">
        <v>4295.59</v>
      </c>
      <c r="N54" s="93"/>
    </row>
    <row r="55" spans="1:14" ht="21" customHeight="1" x14ac:dyDescent="0.15">
      <c r="A55" s="154"/>
      <c r="B55" s="186" t="s">
        <v>14</v>
      </c>
      <c r="C55" s="176">
        <v>18813.61</v>
      </c>
      <c r="D55" s="176">
        <v>6831.764000000001</v>
      </c>
      <c r="E55" s="176">
        <v>5634.5969999999998</v>
      </c>
      <c r="F55" s="176">
        <v>1197.1669999999999</v>
      </c>
      <c r="G55" s="176">
        <v>11981.846</v>
      </c>
      <c r="H55" s="176">
        <v>5583.3710000000001</v>
      </c>
      <c r="I55" s="176">
        <v>6398.4750000000004</v>
      </c>
      <c r="J55" s="176">
        <v>0</v>
      </c>
      <c r="K55" s="176">
        <v>0</v>
      </c>
      <c r="L55" s="176">
        <v>0</v>
      </c>
      <c r="M55" s="177">
        <v>0</v>
      </c>
      <c r="N55" s="93"/>
    </row>
    <row r="56" spans="1:14" ht="21" customHeight="1" x14ac:dyDescent="0.15">
      <c r="A56" s="153" t="s">
        <v>172</v>
      </c>
      <c r="B56" s="186" t="s">
        <v>13</v>
      </c>
      <c r="C56" s="176">
        <v>59124.76</v>
      </c>
      <c r="D56" s="176">
        <v>19682.41</v>
      </c>
      <c r="E56" s="176">
        <v>19638.13</v>
      </c>
      <c r="F56" s="176">
        <v>44.279999999999994</v>
      </c>
      <c r="G56" s="176">
        <v>36316.97</v>
      </c>
      <c r="H56" s="176">
        <v>15102.21</v>
      </c>
      <c r="I56" s="176">
        <v>21214.760000000002</v>
      </c>
      <c r="J56" s="176">
        <v>329.85</v>
      </c>
      <c r="K56" s="176">
        <v>329.85</v>
      </c>
      <c r="L56" s="176">
        <v>0</v>
      </c>
      <c r="M56" s="177">
        <v>2795.53</v>
      </c>
      <c r="N56" s="93"/>
    </row>
    <row r="57" spans="1:14" ht="21" customHeight="1" x14ac:dyDescent="0.15">
      <c r="A57" s="154"/>
      <c r="B57" s="186" t="s">
        <v>14</v>
      </c>
      <c r="C57" s="176">
        <v>13137.879000000001</v>
      </c>
      <c r="D57" s="176">
        <v>4630.9579999999996</v>
      </c>
      <c r="E57" s="176">
        <v>3765.817</v>
      </c>
      <c r="F57" s="176">
        <v>865.14099999999996</v>
      </c>
      <c r="G57" s="176">
        <v>8506.9210000000003</v>
      </c>
      <c r="H57" s="176">
        <v>3982.498</v>
      </c>
      <c r="I57" s="176">
        <v>4524.4229999999998</v>
      </c>
      <c r="J57" s="176">
        <v>0</v>
      </c>
      <c r="K57" s="176">
        <v>0</v>
      </c>
      <c r="L57" s="176">
        <v>0</v>
      </c>
      <c r="M57" s="177">
        <v>0</v>
      </c>
      <c r="N57" s="93"/>
    </row>
    <row r="58" spans="1:14" ht="21" customHeight="1" x14ac:dyDescent="0.15">
      <c r="A58" s="153" t="s">
        <v>173</v>
      </c>
      <c r="B58" s="186" t="s">
        <v>13</v>
      </c>
      <c r="C58" s="176">
        <v>3287.11</v>
      </c>
      <c r="D58" s="176">
        <v>755.68999999999983</v>
      </c>
      <c r="E58" s="176">
        <v>755.68999999999983</v>
      </c>
      <c r="F58" s="176">
        <v>0</v>
      </c>
      <c r="G58" s="176">
        <v>2402.2000000000003</v>
      </c>
      <c r="H58" s="176">
        <v>1319.3100000000002</v>
      </c>
      <c r="I58" s="176">
        <v>1082.8900000000001</v>
      </c>
      <c r="J58" s="176">
        <v>7.77</v>
      </c>
      <c r="K58" s="176">
        <v>7.77</v>
      </c>
      <c r="L58" s="176">
        <v>0</v>
      </c>
      <c r="M58" s="177">
        <v>121.45</v>
      </c>
      <c r="N58" s="93"/>
    </row>
    <row r="59" spans="1:14" ht="21" customHeight="1" x14ac:dyDescent="0.15">
      <c r="A59" s="154"/>
      <c r="B59" s="186" t="s">
        <v>14</v>
      </c>
      <c r="C59" s="176">
        <v>786.83500000000004</v>
      </c>
      <c r="D59" s="176">
        <v>191.1</v>
      </c>
      <c r="E59" s="176">
        <v>181.48599999999999</v>
      </c>
      <c r="F59" s="176">
        <v>9.6140000000000008</v>
      </c>
      <c r="G59" s="176">
        <v>595.73500000000001</v>
      </c>
      <c r="H59" s="176">
        <v>357.14600000000002</v>
      </c>
      <c r="I59" s="176">
        <v>238.589</v>
      </c>
      <c r="J59" s="176">
        <v>0</v>
      </c>
      <c r="K59" s="176">
        <v>0</v>
      </c>
      <c r="L59" s="176">
        <v>0</v>
      </c>
      <c r="M59" s="177">
        <v>0</v>
      </c>
      <c r="N59" s="93"/>
    </row>
    <row r="60" spans="1:14" ht="21" customHeight="1" x14ac:dyDescent="0.15">
      <c r="A60" s="153" t="s">
        <v>174</v>
      </c>
      <c r="B60" s="186" t="s">
        <v>13</v>
      </c>
      <c r="C60" s="176">
        <v>7759.7000000000007</v>
      </c>
      <c r="D60" s="176">
        <v>4470.9100000000008</v>
      </c>
      <c r="E60" s="176">
        <v>4466.5700000000006</v>
      </c>
      <c r="F60" s="176">
        <v>4.34</v>
      </c>
      <c r="G60" s="176">
        <v>2761.41</v>
      </c>
      <c r="H60" s="176">
        <v>1419.98</v>
      </c>
      <c r="I60" s="176">
        <v>1341.43</v>
      </c>
      <c r="J60" s="176">
        <v>49.45</v>
      </c>
      <c r="K60" s="176">
        <v>49.45</v>
      </c>
      <c r="L60" s="176">
        <v>0</v>
      </c>
      <c r="M60" s="177">
        <v>477.93</v>
      </c>
      <c r="N60" s="93"/>
    </row>
    <row r="61" spans="1:14" ht="21" customHeight="1" x14ac:dyDescent="0.15">
      <c r="A61" s="154"/>
      <c r="B61" s="186" t="s">
        <v>14</v>
      </c>
      <c r="C61" s="176">
        <v>1460.7339999999999</v>
      </c>
      <c r="D61" s="176">
        <v>904.33699999999999</v>
      </c>
      <c r="E61" s="176">
        <v>752.92</v>
      </c>
      <c r="F61" s="176">
        <v>151.417</v>
      </c>
      <c r="G61" s="176">
        <v>556.39699999999993</v>
      </c>
      <c r="H61" s="176">
        <v>304.40899999999999</v>
      </c>
      <c r="I61" s="176">
        <v>251.988</v>
      </c>
      <c r="J61" s="176">
        <v>0</v>
      </c>
      <c r="K61" s="176">
        <v>0</v>
      </c>
      <c r="L61" s="176">
        <v>0</v>
      </c>
      <c r="M61" s="177">
        <v>0</v>
      </c>
      <c r="N61" s="93"/>
    </row>
    <row r="62" spans="1:14" ht="21" customHeight="1" x14ac:dyDescent="0.15">
      <c r="A62" s="153" t="s">
        <v>175</v>
      </c>
      <c r="B62" s="186" t="s">
        <v>13</v>
      </c>
      <c r="C62" s="176">
        <v>5217.6799999999994</v>
      </c>
      <c r="D62" s="176">
        <v>1691.11</v>
      </c>
      <c r="E62" s="176">
        <v>1691.09</v>
      </c>
      <c r="F62" s="176">
        <v>0.02</v>
      </c>
      <c r="G62" s="176">
        <v>3322.96</v>
      </c>
      <c r="H62" s="176">
        <v>1372.32</v>
      </c>
      <c r="I62" s="176">
        <v>1950.6399999999999</v>
      </c>
      <c r="J62" s="176">
        <v>8.8800000000000008</v>
      </c>
      <c r="K62" s="176">
        <v>8.8800000000000008</v>
      </c>
      <c r="L62" s="176">
        <v>0</v>
      </c>
      <c r="M62" s="177">
        <v>194.73</v>
      </c>
      <c r="N62" s="93"/>
    </row>
    <row r="63" spans="1:14" ht="21" customHeight="1" x14ac:dyDescent="0.15">
      <c r="A63" s="154"/>
      <c r="B63" s="186" t="s">
        <v>14</v>
      </c>
      <c r="C63" s="176">
        <v>1193.7800000000002</v>
      </c>
      <c r="D63" s="176">
        <v>401.55100000000004</v>
      </c>
      <c r="E63" s="176">
        <v>314.20100000000002</v>
      </c>
      <c r="F63" s="176">
        <v>87.35</v>
      </c>
      <c r="G63" s="176">
        <v>792.22900000000004</v>
      </c>
      <c r="H63" s="176">
        <v>376.209</v>
      </c>
      <c r="I63" s="176">
        <v>416.02</v>
      </c>
      <c r="J63" s="176">
        <v>0</v>
      </c>
      <c r="K63" s="176">
        <v>0</v>
      </c>
      <c r="L63" s="176">
        <v>0</v>
      </c>
      <c r="M63" s="177">
        <v>0</v>
      </c>
      <c r="N63" s="93"/>
    </row>
    <row r="64" spans="1:14" ht="21" customHeight="1" x14ac:dyDescent="0.15">
      <c r="A64" s="153" t="s">
        <v>176</v>
      </c>
      <c r="B64" s="186" t="s">
        <v>13</v>
      </c>
      <c r="C64" s="176">
        <v>11664.75</v>
      </c>
      <c r="D64" s="176">
        <v>2957.22</v>
      </c>
      <c r="E64" s="176">
        <v>2929.5499999999997</v>
      </c>
      <c r="F64" s="176">
        <v>27.67</v>
      </c>
      <c r="G64" s="176">
        <v>7805.08</v>
      </c>
      <c r="H64" s="176">
        <v>2334.89</v>
      </c>
      <c r="I64" s="176">
        <v>5470.19</v>
      </c>
      <c r="J64" s="176">
        <v>196.5</v>
      </c>
      <c r="K64" s="176">
        <v>196.5</v>
      </c>
      <c r="L64" s="176">
        <v>0</v>
      </c>
      <c r="M64" s="177">
        <v>705.95</v>
      </c>
      <c r="N64" s="93"/>
    </row>
    <row r="65" spans="1:32" ht="21" customHeight="1" thickBot="1" x14ac:dyDescent="0.2">
      <c r="A65" s="155"/>
      <c r="B65" s="200" t="s">
        <v>14</v>
      </c>
      <c r="C65" s="178">
        <v>2234.3820000000001</v>
      </c>
      <c r="D65" s="178">
        <v>703.81799999999998</v>
      </c>
      <c r="E65" s="178">
        <v>620.173</v>
      </c>
      <c r="F65" s="178">
        <v>83.644999999999996</v>
      </c>
      <c r="G65" s="178">
        <v>1530.5640000000001</v>
      </c>
      <c r="H65" s="178">
        <v>563.10900000000004</v>
      </c>
      <c r="I65" s="178">
        <v>967.45500000000004</v>
      </c>
      <c r="J65" s="178">
        <v>0</v>
      </c>
      <c r="K65" s="178">
        <v>0</v>
      </c>
      <c r="L65" s="178">
        <v>0</v>
      </c>
      <c r="M65" s="179">
        <v>0</v>
      </c>
      <c r="N65" s="93"/>
    </row>
    <row r="66" spans="1:32" ht="21" customHeight="1" x14ac:dyDescent="0.15">
      <c r="A66" s="126" t="s">
        <v>168</v>
      </c>
      <c r="B66" s="93"/>
      <c r="C66" s="93"/>
      <c r="D66" s="93"/>
      <c r="E66" s="93"/>
      <c r="F66" s="93"/>
      <c r="G66" s="93"/>
      <c r="H66" s="93"/>
      <c r="I66" s="93"/>
      <c r="J66" s="93"/>
      <c r="K66" s="93"/>
      <c r="L66" s="93"/>
      <c r="M66" s="93"/>
      <c r="N66" s="89"/>
    </row>
    <row r="67" spans="1:32" s="88" customFormat="1" ht="17.25" x14ac:dyDescent="0.15">
      <c r="A67" s="88" t="s">
        <v>177</v>
      </c>
    </row>
    <row r="68" spans="1:32" ht="15" thickBot="1" x14ac:dyDescent="0.2">
      <c r="A68" s="387" t="s">
        <v>28</v>
      </c>
      <c r="B68" s="387"/>
      <c r="C68" s="387"/>
      <c r="D68" s="387"/>
      <c r="E68" s="387"/>
      <c r="F68" s="387"/>
      <c r="G68" s="387"/>
      <c r="H68" s="387"/>
      <c r="I68" s="387"/>
      <c r="J68" s="387"/>
      <c r="K68" s="387"/>
      <c r="L68" s="387"/>
      <c r="M68" s="387"/>
      <c r="N68" s="89"/>
    </row>
    <row r="69" spans="1:32" ht="22.5" customHeight="1" x14ac:dyDescent="0.15">
      <c r="A69" s="148"/>
      <c r="B69" s="92"/>
      <c r="C69" s="91"/>
      <c r="D69" s="129" t="s">
        <v>381</v>
      </c>
      <c r="E69" s="183"/>
      <c r="F69" s="183"/>
      <c r="G69" s="183"/>
      <c r="H69" s="183"/>
      <c r="I69" s="183"/>
      <c r="J69" s="129" t="s">
        <v>382</v>
      </c>
      <c r="K69" s="183"/>
      <c r="L69" s="183"/>
      <c r="M69" s="149"/>
      <c r="N69" s="93"/>
    </row>
    <row r="70" spans="1:32" ht="22.5" customHeight="1" x14ac:dyDescent="0.15">
      <c r="A70" s="150" t="s">
        <v>192</v>
      </c>
      <c r="B70" s="95"/>
      <c r="C70" s="195" t="s">
        <v>2</v>
      </c>
      <c r="D70" s="190" t="s">
        <v>169</v>
      </c>
      <c r="E70" s="185"/>
      <c r="F70" s="185"/>
      <c r="G70" s="190" t="s">
        <v>170</v>
      </c>
      <c r="H70" s="185"/>
      <c r="I70" s="185"/>
      <c r="J70" s="186" t="s">
        <v>2</v>
      </c>
      <c r="K70" s="186" t="s">
        <v>278</v>
      </c>
      <c r="L70" s="186" t="s">
        <v>279</v>
      </c>
      <c r="M70" s="151" t="s">
        <v>171</v>
      </c>
      <c r="N70" s="93"/>
    </row>
    <row r="71" spans="1:32" ht="22.5" customHeight="1" x14ac:dyDescent="0.15">
      <c r="A71" s="187"/>
      <c r="B71" s="188"/>
      <c r="C71" s="194"/>
      <c r="D71" s="186" t="s">
        <v>2</v>
      </c>
      <c r="E71" s="186" t="s">
        <v>10</v>
      </c>
      <c r="F71" s="186" t="s">
        <v>11</v>
      </c>
      <c r="G71" s="186" t="s">
        <v>2</v>
      </c>
      <c r="H71" s="186" t="s">
        <v>10</v>
      </c>
      <c r="I71" s="186" t="s">
        <v>11</v>
      </c>
      <c r="J71" s="194"/>
      <c r="K71" s="194"/>
      <c r="L71" s="194"/>
      <c r="M71" s="152"/>
      <c r="N71" s="93"/>
    </row>
    <row r="72" spans="1:32" ht="22.5" customHeight="1" x14ac:dyDescent="0.15">
      <c r="A72" s="153" t="s">
        <v>15</v>
      </c>
      <c r="B72" s="186" t="s">
        <v>13</v>
      </c>
      <c r="C72" s="290">
        <v>68220.81</v>
      </c>
      <c r="D72" s="291">
        <v>22120.020000000004</v>
      </c>
      <c r="E72" s="292">
        <v>22085.510000000002</v>
      </c>
      <c r="F72" s="292">
        <v>34.51</v>
      </c>
      <c r="G72" s="292">
        <v>42379.770000000004</v>
      </c>
      <c r="H72" s="292">
        <v>14808.159999999998</v>
      </c>
      <c r="I72" s="292">
        <v>27571.61</v>
      </c>
      <c r="J72" s="292">
        <v>202.44000000000003</v>
      </c>
      <c r="K72" s="292">
        <v>202.44000000000003</v>
      </c>
      <c r="L72" s="292">
        <v>0</v>
      </c>
      <c r="M72" s="293">
        <v>3518.58</v>
      </c>
      <c r="N72" s="93"/>
    </row>
    <row r="73" spans="1:32" ht="22.5" customHeight="1" x14ac:dyDescent="0.15">
      <c r="A73" s="154"/>
      <c r="B73" s="186" t="s">
        <v>14</v>
      </c>
      <c r="C73" s="290">
        <v>13991.819000000001</v>
      </c>
      <c r="D73" s="291">
        <v>5116.6470000000008</v>
      </c>
      <c r="E73" s="292">
        <v>4676.0329999999994</v>
      </c>
      <c r="F73" s="292">
        <v>440.61400000000003</v>
      </c>
      <c r="G73" s="292">
        <v>8875.1720000000023</v>
      </c>
      <c r="H73" s="292">
        <v>3646.1459999999997</v>
      </c>
      <c r="I73" s="292">
        <v>5229.0259999999998</v>
      </c>
      <c r="J73" s="292">
        <v>0</v>
      </c>
      <c r="K73" s="292">
        <v>0</v>
      </c>
      <c r="L73" s="292">
        <v>0</v>
      </c>
      <c r="M73" s="293">
        <v>0</v>
      </c>
      <c r="N73" s="93"/>
    </row>
    <row r="74" spans="1:32" ht="22.5" customHeight="1" x14ac:dyDescent="0.15">
      <c r="A74" s="153" t="s">
        <v>43</v>
      </c>
      <c r="B74" s="186" t="s">
        <v>13</v>
      </c>
      <c r="C74" s="290">
        <v>30826.39</v>
      </c>
      <c r="D74" s="291">
        <v>8461.8200000000015</v>
      </c>
      <c r="E74" s="292">
        <v>8457.8200000000015</v>
      </c>
      <c r="F74" s="292">
        <v>4</v>
      </c>
      <c r="G74" s="292">
        <v>20643.580000000002</v>
      </c>
      <c r="H74" s="292">
        <v>6052.48</v>
      </c>
      <c r="I74" s="292">
        <v>14591.1</v>
      </c>
      <c r="J74" s="292">
        <v>64.66</v>
      </c>
      <c r="K74" s="292">
        <v>64.66</v>
      </c>
      <c r="L74" s="292"/>
      <c r="M74" s="293">
        <v>1656.33</v>
      </c>
      <c r="N74" s="93"/>
    </row>
    <row r="75" spans="1:32" ht="22.5" customHeight="1" x14ac:dyDescent="0.15">
      <c r="A75" s="154"/>
      <c r="B75" s="186" t="s">
        <v>14</v>
      </c>
      <c r="C75" s="290">
        <v>5727.9679999999998</v>
      </c>
      <c r="D75" s="291">
        <v>1744.665</v>
      </c>
      <c r="E75" s="292">
        <v>1570.365</v>
      </c>
      <c r="F75" s="292">
        <v>174.3</v>
      </c>
      <c r="G75" s="292">
        <v>3983.3029999999999</v>
      </c>
      <c r="H75" s="292">
        <v>1352.95</v>
      </c>
      <c r="I75" s="292">
        <v>2630.3530000000001</v>
      </c>
      <c r="J75" s="292">
        <v>0</v>
      </c>
      <c r="K75" s="292"/>
      <c r="L75" s="292"/>
      <c r="M75" s="293">
        <v>0</v>
      </c>
      <c r="N75" s="93"/>
    </row>
    <row r="76" spans="1:32" ht="22.5" customHeight="1" x14ac:dyDescent="0.15">
      <c r="A76" s="153" t="s">
        <v>44</v>
      </c>
      <c r="B76" s="186" t="s">
        <v>13</v>
      </c>
      <c r="C76" s="290">
        <v>4468.13</v>
      </c>
      <c r="D76" s="291">
        <v>1923.01</v>
      </c>
      <c r="E76" s="292">
        <v>1919.6</v>
      </c>
      <c r="F76" s="292">
        <v>3.41</v>
      </c>
      <c r="G76" s="292">
        <v>2407.21</v>
      </c>
      <c r="H76" s="292">
        <v>656.8599999999999</v>
      </c>
      <c r="I76" s="292">
        <v>1750.35</v>
      </c>
      <c r="J76" s="292">
        <v>17.97</v>
      </c>
      <c r="K76" s="292">
        <v>17.97</v>
      </c>
      <c r="L76" s="292"/>
      <c r="M76" s="293">
        <v>119.94</v>
      </c>
      <c r="N76" s="93"/>
    </row>
    <row r="77" spans="1:32" ht="22.5" customHeight="1" x14ac:dyDescent="0.15">
      <c r="A77" s="154"/>
      <c r="B77" s="186" t="s">
        <v>14</v>
      </c>
      <c r="C77" s="290">
        <v>762.90800000000002</v>
      </c>
      <c r="D77" s="291">
        <v>356.73700000000002</v>
      </c>
      <c r="E77" s="292">
        <v>275.83600000000001</v>
      </c>
      <c r="F77" s="292">
        <v>80.900999999999996</v>
      </c>
      <c r="G77" s="292">
        <v>406.17099999999999</v>
      </c>
      <c r="H77" s="292">
        <v>115.283</v>
      </c>
      <c r="I77" s="292">
        <v>290.88799999999998</v>
      </c>
      <c r="J77" s="292">
        <v>0</v>
      </c>
      <c r="K77" s="292"/>
      <c r="L77" s="292"/>
      <c r="M77" s="293"/>
      <c r="N77" s="93"/>
    </row>
    <row r="78" spans="1:32" ht="22.5" customHeight="1" x14ac:dyDescent="0.15">
      <c r="A78" s="153" t="s">
        <v>442</v>
      </c>
      <c r="B78" s="186" t="s">
        <v>13</v>
      </c>
      <c r="C78" s="290">
        <v>9374.0199999999986</v>
      </c>
      <c r="D78" s="291">
        <v>3278.17</v>
      </c>
      <c r="E78" s="292">
        <v>3278.17</v>
      </c>
      <c r="F78" s="292" t="s">
        <v>574</v>
      </c>
      <c r="G78" s="292">
        <v>5581.22</v>
      </c>
      <c r="H78" s="292">
        <v>2145.5100000000002</v>
      </c>
      <c r="I78" s="292">
        <v>3435.71</v>
      </c>
      <c r="J78" s="292">
        <v>9.99</v>
      </c>
      <c r="K78" s="292">
        <v>9.99</v>
      </c>
      <c r="L78" s="292"/>
      <c r="M78" s="293">
        <v>504.64</v>
      </c>
      <c r="N78" s="93"/>
    </row>
    <row r="79" spans="1:32" ht="22.5" customHeight="1" x14ac:dyDescent="0.15">
      <c r="A79" s="154"/>
      <c r="B79" s="186" t="s">
        <v>14</v>
      </c>
      <c r="C79" s="290">
        <v>2028.9460000000001</v>
      </c>
      <c r="D79" s="291">
        <v>789.77800000000002</v>
      </c>
      <c r="E79" s="292">
        <v>730.21600000000001</v>
      </c>
      <c r="F79" s="292">
        <v>59.561999999999998</v>
      </c>
      <c r="G79" s="292">
        <v>1239.1680000000001</v>
      </c>
      <c r="H79" s="292">
        <v>609.07299999999998</v>
      </c>
      <c r="I79" s="292">
        <v>630.09500000000003</v>
      </c>
      <c r="J79" s="292">
        <v>0</v>
      </c>
      <c r="K79" s="292"/>
      <c r="L79" s="292"/>
      <c r="M79" s="293"/>
      <c r="N79" s="93"/>
    </row>
    <row r="80" spans="1:32" ht="22.5" customHeight="1" x14ac:dyDescent="0.15">
      <c r="A80" s="153" t="s">
        <v>330</v>
      </c>
      <c r="B80" s="186" t="s">
        <v>13</v>
      </c>
      <c r="C80" s="290">
        <v>18353.46</v>
      </c>
      <c r="D80" s="291">
        <v>6225.34</v>
      </c>
      <c r="E80" s="292">
        <v>6210.35</v>
      </c>
      <c r="F80" s="292">
        <v>14.99</v>
      </c>
      <c r="G80" s="292">
        <v>11093.8</v>
      </c>
      <c r="H80" s="292">
        <v>5029.6499999999996</v>
      </c>
      <c r="I80" s="292">
        <v>6064.15</v>
      </c>
      <c r="J80" s="292">
        <v>61.21</v>
      </c>
      <c r="K80" s="292">
        <v>61.21</v>
      </c>
      <c r="L80" s="292"/>
      <c r="M80" s="293">
        <v>973.11</v>
      </c>
      <c r="N80" s="93"/>
      <c r="O80" s="94"/>
      <c r="P80" s="94"/>
      <c r="Q80" s="94"/>
      <c r="R80" s="94"/>
      <c r="S80" s="94"/>
      <c r="T80" s="94"/>
      <c r="U80" s="94"/>
      <c r="V80" s="94"/>
      <c r="W80" s="94"/>
      <c r="X80" s="94"/>
      <c r="Y80" s="94"/>
      <c r="Z80" s="294"/>
      <c r="AA80" s="294"/>
      <c r="AB80" s="294"/>
      <c r="AC80" s="294"/>
      <c r="AD80" s="294"/>
      <c r="AE80" s="294"/>
      <c r="AF80" s="294"/>
    </row>
    <row r="81" spans="1:32" ht="22.5" customHeight="1" x14ac:dyDescent="0.15">
      <c r="A81" s="154"/>
      <c r="B81" s="186" t="s">
        <v>14</v>
      </c>
      <c r="C81" s="290">
        <v>4186.4860000000008</v>
      </c>
      <c r="D81" s="291">
        <v>1609.069</v>
      </c>
      <c r="E81" s="292">
        <v>1495.232</v>
      </c>
      <c r="F81" s="292">
        <v>113.837</v>
      </c>
      <c r="G81" s="292">
        <v>2577.4170000000004</v>
      </c>
      <c r="H81" s="292">
        <v>1305.4590000000001</v>
      </c>
      <c r="I81" s="292">
        <v>1271.9580000000001</v>
      </c>
      <c r="J81" s="292">
        <v>0</v>
      </c>
      <c r="K81" s="292"/>
      <c r="L81" s="292"/>
      <c r="M81" s="293"/>
      <c r="N81" s="93"/>
      <c r="O81" s="94"/>
      <c r="P81" s="94"/>
      <c r="Q81" s="94"/>
      <c r="R81" s="94"/>
      <c r="S81" s="94"/>
      <c r="T81" s="94"/>
      <c r="U81" s="94"/>
      <c r="V81" s="94"/>
      <c r="W81" s="94"/>
      <c r="X81" s="94"/>
      <c r="Y81" s="94"/>
      <c r="Z81" s="294"/>
      <c r="AA81" s="294"/>
      <c r="AB81" s="294"/>
      <c r="AC81" s="294"/>
      <c r="AD81" s="294"/>
      <c r="AE81" s="294"/>
      <c r="AF81" s="294"/>
    </row>
    <row r="82" spans="1:32" ht="22.5" customHeight="1" x14ac:dyDescent="0.15">
      <c r="A82" s="153" t="s">
        <v>46</v>
      </c>
      <c r="B82" s="186" t="s">
        <v>13</v>
      </c>
      <c r="C82" s="290">
        <v>5198.8100000000004</v>
      </c>
      <c r="D82" s="291">
        <v>2231.6800000000003</v>
      </c>
      <c r="E82" s="292">
        <v>2219.5700000000002</v>
      </c>
      <c r="F82" s="292">
        <v>12.110000000000001</v>
      </c>
      <c r="G82" s="292">
        <v>2653.96</v>
      </c>
      <c r="H82" s="292">
        <v>923.66000000000008</v>
      </c>
      <c r="I82" s="292">
        <v>1730.3</v>
      </c>
      <c r="J82" s="292">
        <v>48.61</v>
      </c>
      <c r="K82" s="292">
        <v>48.61</v>
      </c>
      <c r="L82" s="292"/>
      <c r="M82" s="293">
        <v>264.56</v>
      </c>
      <c r="N82" s="93"/>
    </row>
    <row r="83" spans="1:32" ht="22.5" customHeight="1" thickBot="1" x14ac:dyDescent="0.2">
      <c r="A83" s="155"/>
      <c r="B83" s="200" t="s">
        <v>14</v>
      </c>
      <c r="C83" s="295">
        <v>1285.511</v>
      </c>
      <c r="D83" s="296">
        <v>616.39800000000002</v>
      </c>
      <c r="E83" s="297">
        <v>604.38400000000001</v>
      </c>
      <c r="F83" s="297">
        <v>12.013999999999999</v>
      </c>
      <c r="G83" s="297">
        <v>669.11300000000006</v>
      </c>
      <c r="H83" s="297">
        <v>263.38099999999997</v>
      </c>
      <c r="I83" s="297">
        <v>405.73200000000003</v>
      </c>
      <c r="J83" s="297">
        <v>0</v>
      </c>
      <c r="K83" s="297"/>
      <c r="L83" s="297"/>
      <c r="M83" s="298"/>
      <c r="N83" s="93"/>
    </row>
    <row r="84" spans="1:32" ht="22.5" customHeight="1" x14ac:dyDescent="0.15">
      <c r="A84" s="126" t="s">
        <v>168</v>
      </c>
      <c r="B84" s="93"/>
      <c r="C84" s="93"/>
      <c r="D84" s="93"/>
      <c r="E84" s="93"/>
      <c r="F84" s="93"/>
      <c r="G84" s="93"/>
      <c r="H84" s="93"/>
      <c r="I84" s="93"/>
      <c r="J84" s="93"/>
      <c r="K84" s="93"/>
      <c r="L84" s="93"/>
      <c r="M84" s="93"/>
      <c r="N84" s="89"/>
    </row>
    <row r="85" spans="1:32" ht="21" customHeight="1" x14ac:dyDescent="0.15">
      <c r="A85" s="88" t="s">
        <v>383</v>
      </c>
      <c r="B85" s="89"/>
      <c r="C85" s="89"/>
      <c r="D85" s="89"/>
      <c r="E85" s="89"/>
      <c r="F85" s="89"/>
      <c r="G85" s="89"/>
      <c r="H85" s="89"/>
      <c r="I85" s="89"/>
      <c r="J85" s="89"/>
      <c r="K85" s="89"/>
      <c r="L85" s="89"/>
      <c r="M85" s="89"/>
      <c r="N85" s="89"/>
    </row>
    <row r="86" spans="1:32" ht="21" customHeight="1" thickBot="1" x14ac:dyDescent="0.2">
      <c r="A86" s="387" t="s">
        <v>28</v>
      </c>
      <c r="B86" s="387"/>
      <c r="C86" s="387"/>
      <c r="D86" s="387"/>
      <c r="E86" s="387"/>
      <c r="F86" s="387"/>
      <c r="G86" s="387"/>
      <c r="H86" s="387"/>
      <c r="I86" s="387"/>
      <c r="J86" s="387"/>
      <c r="K86" s="387"/>
      <c r="L86" s="387"/>
      <c r="M86" s="387"/>
      <c r="N86" s="89"/>
    </row>
    <row r="87" spans="1:32" ht="21" customHeight="1" x14ac:dyDescent="0.15">
      <c r="A87" s="148"/>
      <c r="B87" s="92"/>
      <c r="C87" s="91"/>
      <c r="D87" s="129" t="s">
        <v>398</v>
      </c>
      <c r="E87" s="183"/>
      <c r="F87" s="183"/>
      <c r="G87" s="183"/>
      <c r="H87" s="183"/>
      <c r="I87" s="183"/>
      <c r="J87" s="129" t="s">
        <v>399</v>
      </c>
      <c r="K87" s="183"/>
      <c r="L87" s="183"/>
      <c r="M87" s="149"/>
      <c r="N87" s="105"/>
    </row>
    <row r="88" spans="1:32" ht="21" customHeight="1" x14ac:dyDescent="0.15">
      <c r="A88" s="150" t="s">
        <v>192</v>
      </c>
      <c r="B88" s="95"/>
      <c r="C88" s="195" t="s">
        <v>2</v>
      </c>
      <c r="D88" s="190" t="s">
        <v>169</v>
      </c>
      <c r="E88" s="185"/>
      <c r="F88" s="185"/>
      <c r="G88" s="190" t="s">
        <v>170</v>
      </c>
      <c r="H88" s="185"/>
      <c r="I88" s="185"/>
      <c r="J88" s="186" t="s">
        <v>2</v>
      </c>
      <c r="K88" s="186" t="s">
        <v>400</v>
      </c>
      <c r="L88" s="186" t="s">
        <v>401</v>
      </c>
      <c r="M88" s="151" t="s">
        <v>171</v>
      </c>
      <c r="N88" s="105"/>
    </row>
    <row r="89" spans="1:32" ht="21" customHeight="1" x14ac:dyDescent="0.15">
      <c r="A89" s="187"/>
      <c r="B89" s="188"/>
      <c r="C89" s="194"/>
      <c r="D89" s="186" t="s">
        <v>2</v>
      </c>
      <c r="E89" s="186" t="s">
        <v>10</v>
      </c>
      <c r="F89" s="186" t="s">
        <v>11</v>
      </c>
      <c r="G89" s="186" t="s">
        <v>2</v>
      </c>
      <c r="H89" s="186" t="s">
        <v>10</v>
      </c>
      <c r="I89" s="186" t="s">
        <v>11</v>
      </c>
      <c r="J89" s="194"/>
      <c r="K89" s="194"/>
      <c r="L89" s="194"/>
      <c r="M89" s="152"/>
      <c r="N89" s="105"/>
    </row>
    <row r="90" spans="1:32" ht="21" customHeight="1" x14ac:dyDescent="0.15">
      <c r="A90" s="153" t="s">
        <v>15</v>
      </c>
      <c r="B90" s="186" t="s">
        <v>13</v>
      </c>
      <c r="C90" s="176">
        <v>158361.02000000002</v>
      </c>
      <c r="D90" s="176">
        <v>50495.779999999984</v>
      </c>
      <c r="E90" s="176">
        <v>50315.599999999991</v>
      </c>
      <c r="F90" s="176">
        <v>180.18</v>
      </c>
      <c r="G90" s="176">
        <v>99628.370000000039</v>
      </c>
      <c r="H90" s="176">
        <v>14511.45</v>
      </c>
      <c r="I90" s="176">
        <v>85116.920000000027</v>
      </c>
      <c r="J90" s="176">
        <v>685.45</v>
      </c>
      <c r="K90" s="176">
        <v>685.45</v>
      </c>
      <c r="L90" s="176">
        <v>0</v>
      </c>
      <c r="M90" s="176">
        <v>7551.42</v>
      </c>
      <c r="N90" s="105"/>
    </row>
    <row r="91" spans="1:32" ht="21" customHeight="1" x14ac:dyDescent="0.15">
      <c r="A91" s="154"/>
      <c r="B91" s="186" t="s">
        <v>14</v>
      </c>
      <c r="C91" s="176">
        <v>25555.958000000002</v>
      </c>
      <c r="D91" s="176">
        <v>9931.9959999999992</v>
      </c>
      <c r="E91" s="176">
        <v>8782.3739999999998</v>
      </c>
      <c r="F91" s="176">
        <v>1149.6219999999998</v>
      </c>
      <c r="G91" s="176">
        <v>15623.962000000001</v>
      </c>
      <c r="H91" s="176">
        <v>3123.1219999999998</v>
      </c>
      <c r="I91" s="176">
        <v>12500.84</v>
      </c>
      <c r="J91" s="176">
        <v>0</v>
      </c>
      <c r="K91" s="176">
        <v>0</v>
      </c>
      <c r="L91" s="176">
        <v>0</v>
      </c>
      <c r="M91" s="177">
        <v>0</v>
      </c>
      <c r="N91" s="105"/>
    </row>
    <row r="92" spans="1:32" ht="21" customHeight="1" x14ac:dyDescent="0.15">
      <c r="A92" s="153" t="s">
        <v>430</v>
      </c>
      <c r="B92" s="186" t="s">
        <v>13</v>
      </c>
      <c r="C92" s="176">
        <v>71858.760000000024</v>
      </c>
      <c r="D92" s="176">
        <v>23269.269999999997</v>
      </c>
      <c r="E92" s="176">
        <v>23141.97</v>
      </c>
      <c r="F92" s="176">
        <v>127.3</v>
      </c>
      <c r="G92" s="176">
        <v>45068.660000000018</v>
      </c>
      <c r="H92" s="176">
        <v>5326.0400000000009</v>
      </c>
      <c r="I92" s="176">
        <v>39742.62000000001</v>
      </c>
      <c r="J92" s="176">
        <v>441.9</v>
      </c>
      <c r="K92" s="176">
        <v>441.9</v>
      </c>
      <c r="L92" s="176">
        <v>0</v>
      </c>
      <c r="M92" s="176">
        <v>3078.9300000000003</v>
      </c>
      <c r="N92" s="105"/>
    </row>
    <row r="93" spans="1:32" ht="21" customHeight="1" x14ac:dyDescent="0.15">
      <c r="A93" s="154" t="s">
        <v>438</v>
      </c>
      <c r="B93" s="186" t="s">
        <v>14</v>
      </c>
      <c r="C93" s="176">
        <v>11060.493</v>
      </c>
      <c r="D93" s="176">
        <v>4396.2739999999994</v>
      </c>
      <c r="E93" s="176">
        <v>3811.0810000000001</v>
      </c>
      <c r="F93" s="176">
        <v>585.19299999999998</v>
      </c>
      <c r="G93" s="176">
        <v>6664.219000000001</v>
      </c>
      <c r="H93" s="176">
        <v>918.48799999999994</v>
      </c>
      <c r="I93" s="176">
        <v>5745.7309999999998</v>
      </c>
      <c r="J93" s="176">
        <v>0</v>
      </c>
      <c r="K93" s="176">
        <v>0</v>
      </c>
      <c r="L93" s="176">
        <v>0</v>
      </c>
      <c r="M93" s="177">
        <v>0</v>
      </c>
      <c r="N93" s="105"/>
    </row>
    <row r="94" spans="1:32" ht="21" customHeight="1" x14ac:dyDescent="0.15">
      <c r="A94" s="153" t="s">
        <v>48</v>
      </c>
      <c r="B94" s="186" t="s">
        <v>13</v>
      </c>
      <c r="C94" s="176">
        <v>14978.900000000001</v>
      </c>
      <c r="D94" s="176">
        <v>4728.8900000000012</v>
      </c>
      <c r="E94" s="176">
        <v>4704.5400000000009</v>
      </c>
      <c r="F94" s="176">
        <v>24.35</v>
      </c>
      <c r="G94" s="176">
        <v>9205.57</v>
      </c>
      <c r="H94" s="176">
        <v>1664.57</v>
      </c>
      <c r="I94" s="176">
        <v>7541</v>
      </c>
      <c r="J94" s="176">
        <v>175.19</v>
      </c>
      <c r="K94" s="176">
        <v>175.19</v>
      </c>
      <c r="L94" s="176">
        <v>0</v>
      </c>
      <c r="M94" s="177">
        <v>869.25</v>
      </c>
      <c r="N94" s="105"/>
    </row>
    <row r="95" spans="1:32" ht="21" customHeight="1" x14ac:dyDescent="0.15">
      <c r="A95" s="154"/>
      <c r="B95" s="186" t="s">
        <v>14</v>
      </c>
      <c r="C95" s="176">
        <v>2253.0950000000003</v>
      </c>
      <c r="D95" s="176">
        <v>863.94200000000001</v>
      </c>
      <c r="E95" s="176">
        <v>763.48900000000003</v>
      </c>
      <c r="F95" s="176">
        <v>100.453</v>
      </c>
      <c r="G95" s="176">
        <v>1389.153</v>
      </c>
      <c r="H95" s="176">
        <v>327.57900000000001</v>
      </c>
      <c r="I95" s="176">
        <v>1061.5740000000001</v>
      </c>
      <c r="J95" s="176">
        <v>0</v>
      </c>
      <c r="K95" s="176">
        <v>0</v>
      </c>
      <c r="L95" s="176">
        <v>0</v>
      </c>
      <c r="M95" s="177">
        <v>0</v>
      </c>
      <c r="N95" s="105"/>
    </row>
    <row r="96" spans="1:32" ht="21" customHeight="1" x14ac:dyDescent="0.15">
      <c r="A96" s="153" t="s">
        <v>49</v>
      </c>
      <c r="B96" s="186" t="s">
        <v>13</v>
      </c>
      <c r="C96" s="176">
        <v>8818.92</v>
      </c>
      <c r="D96" s="176">
        <v>3516.2200000000003</v>
      </c>
      <c r="E96" s="176">
        <v>3505.8</v>
      </c>
      <c r="F96" s="176">
        <v>10.42</v>
      </c>
      <c r="G96" s="176">
        <v>4901.5199999999995</v>
      </c>
      <c r="H96" s="176">
        <v>613.36</v>
      </c>
      <c r="I96" s="176">
        <v>4288.16</v>
      </c>
      <c r="J96" s="176">
        <v>0</v>
      </c>
      <c r="K96" s="176">
        <v>0</v>
      </c>
      <c r="L96" s="176">
        <v>0</v>
      </c>
      <c r="M96" s="177">
        <v>401.18</v>
      </c>
      <c r="N96" s="105"/>
    </row>
    <row r="97" spans="1:14" ht="21" customHeight="1" x14ac:dyDescent="0.15">
      <c r="A97" s="154"/>
      <c r="B97" s="186" t="s">
        <v>14</v>
      </c>
      <c r="C97" s="176">
        <v>1273.0149999999999</v>
      </c>
      <c r="D97" s="176">
        <v>596.14299999999992</v>
      </c>
      <c r="E97" s="176">
        <v>549.00199999999995</v>
      </c>
      <c r="F97" s="176">
        <v>47.140999999999998</v>
      </c>
      <c r="G97" s="176">
        <v>676.87200000000007</v>
      </c>
      <c r="H97" s="176">
        <v>51.454999999999998</v>
      </c>
      <c r="I97" s="176">
        <v>625.41700000000003</v>
      </c>
      <c r="J97" s="176">
        <v>0</v>
      </c>
      <c r="K97" s="176">
        <v>0</v>
      </c>
      <c r="L97" s="176">
        <v>0</v>
      </c>
      <c r="M97" s="177">
        <v>0</v>
      </c>
      <c r="N97" s="105"/>
    </row>
    <row r="98" spans="1:14" ht="21" customHeight="1" x14ac:dyDescent="0.15">
      <c r="A98" s="156" t="s">
        <v>419</v>
      </c>
      <c r="B98" s="144" t="s">
        <v>13</v>
      </c>
      <c r="C98" s="176">
        <v>20158.21000000001</v>
      </c>
      <c r="D98" s="176">
        <v>6646.119999999999</v>
      </c>
      <c r="E98" s="176">
        <v>6617.8399999999992</v>
      </c>
      <c r="F98" s="176">
        <v>28.279999999999998</v>
      </c>
      <c r="G98" s="176">
        <v>12497.22000000001</v>
      </c>
      <c r="H98" s="176">
        <v>1485.33</v>
      </c>
      <c r="I98" s="176">
        <v>11011.89000000001</v>
      </c>
      <c r="J98" s="176">
        <v>127.62</v>
      </c>
      <c r="K98" s="176">
        <v>127.62</v>
      </c>
      <c r="L98" s="176">
        <v>0</v>
      </c>
      <c r="M98" s="177">
        <v>887.25</v>
      </c>
      <c r="N98" s="105"/>
    </row>
    <row r="99" spans="1:14" ht="21" customHeight="1" x14ac:dyDescent="0.15">
      <c r="A99" s="157"/>
      <c r="B99" s="144" t="s">
        <v>14</v>
      </c>
      <c r="C99" s="176">
        <v>3144.3230000000003</v>
      </c>
      <c r="D99" s="176">
        <v>1248.6600000000001</v>
      </c>
      <c r="E99" s="176">
        <v>1135.9000000000001</v>
      </c>
      <c r="F99" s="176">
        <v>112.76</v>
      </c>
      <c r="G99" s="176">
        <v>1895.663</v>
      </c>
      <c r="H99" s="176">
        <v>199.29499999999999</v>
      </c>
      <c r="I99" s="176">
        <v>1696.3679999999999</v>
      </c>
      <c r="J99" s="176">
        <v>0</v>
      </c>
      <c r="K99" s="176">
        <v>0</v>
      </c>
      <c r="L99" s="176">
        <v>0</v>
      </c>
      <c r="M99" s="177">
        <v>0</v>
      </c>
      <c r="N99" s="105"/>
    </row>
    <row r="100" spans="1:14" ht="21" customHeight="1" x14ac:dyDescent="0.15">
      <c r="A100" s="154" t="s">
        <v>50</v>
      </c>
      <c r="B100" s="186" t="s">
        <v>13</v>
      </c>
      <c r="C100" s="176">
        <v>7539.0200000000013</v>
      </c>
      <c r="D100" s="176">
        <v>3883.9800000000005</v>
      </c>
      <c r="E100" s="176">
        <v>3842.3900000000003</v>
      </c>
      <c r="F100" s="176">
        <v>41.59</v>
      </c>
      <c r="G100" s="176">
        <v>3251.5500000000011</v>
      </c>
      <c r="H100" s="176">
        <v>1256.630000000001</v>
      </c>
      <c r="I100" s="176">
        <v>1994.92</v>
      </c>
      <c r="J100" s="176">
        <v>96.57</v>
      </c>
      <c r="K100" s="176">
        <v>96.57</v>
      </c>
      <c r="L100" s="176">
        <v>0</v>
      </c>
      <c r="M100" s="177">
        <v>306.92</v>
      </c>
      <c r="N100" s="105"/>
    </row>
    <row r="101" spans="1:14" ht="21" customHeight="1" x14ac:dyDescent="0.15">
      <c r="A101" s="154"/>
      <c r="B101" s="186" t="s">
        <v>14</v>
      </c>
      <c r="C101" s="176">
        <v>1432.7840000000001</v>
      </c>
      <c r="D101" s="176">
        <v>828.154</v>
      </c>
      <c r="E101" s="176">
        <v>689.01300000000003</v>
      </c>
      <c r="F101" s="176">
        <v>139.14099999999999</v>
      </c>
      <c r="G101" s="176">
        <v>604.63</v>
      </c>
      <c r="H101" s="176">
        <v>277.88</v>
      </c>
      <c r="I101" s="176">
        <v>326.75</v>
      </c>
      <c r="J101" s="176">
        <v>0</v>
      </c>
      <c r="K101" s="176">
        <v>0</v>
      </c>
      <c r="L101" s="176">
        <v>0</v>
      </c>
      <c r="M101" s="177">
        <v>0</v>
      </c>
      <c r="N101" s="105"/>
    </row>
    <row r="102" spans="1:14" ht="21" customHeight="1" x14ac:dyDescent="0.15">
      <c r="A102" s="153" t="s">
        <v>51</v>
      </c>
      <c r="B102" s="186" t="s">
        <v>13</v>
      </c>
      <c r="C102" s="176">
        <v>20363.710000000003</v>
      </c>
      <c r="D102" s="176">
        <v>4494.0599999999995</v>
      </c>
      <c r="E102" s="176">
        <v>4471.3999999999996</v>
      </c>
      <c r="F102" s="176">
        <v>22.66</v>
      </c>
      <c r="G102" s="176">
        <v>15212.8</v>
      </c>
      <c r="H102" s="176">
        <v>306.14999999999998</v>
      </c>
      <c r="I102" s="176">
        <v>14906.65</v>
      </c>
      <c r="J102" s="176">
        <v>42.52</v>
      </c>
      <c r="K102" s="176">
        <v>42.52</v>
      </c>
      <c r="L102" s="176">
        <v>0</v>
      </c>
      <c r="M102" s="177">
        <v>614.33000000000004</v>
      </c>
      <c r="N102" s="105"/>
    </row>
    <row r="103" spans="1:14" ht="21" customHeight="1" thickBot="1" x14ac:dyDescent="0.2">
      <c r="A103" s="158"/>
      <c r="B103" s="186" t="s">
        <v>14</v>
      </c>
      <c r="C103" s="176">
        <v>2957.2760000000003</v>
      </c>
      <c r="D103" s="176">
        <v>859.375</v>
      </c>
      <c r="E103" s="176">
        <v>673.67700000000002</v>
      </c>
      <c r="F103" s="176">
        <v>185.69800000000001</v>
      </c>
      <c r="G103" s="176">
        <v>2097.9010000000003</v>
      </c>
      <c r="H103" s="176">
        <v>62.279000000000003</v>
      </c>
      <c r="I103" s="176">
        <v>2035.6220000000001</v>
      </c>
      <c r="J103" s="176">
        <v>0</v>
      </c>
      <c r="K103" s="176">
        <v>0</v>
      </c>
      <c r="L103" s="176">
        <v>0</v>
      </c>
      <c r="M103" s="176">
        <v>0</v>
      </c>
      <c r="N103" s="105"/>
    </row>
    <row r="104" spans="1:14" ht="21" customHeight="1" x14ac:dyDescent="0.15">
      <c r="A104" s="126" t="s">
        <v>168</v>
      </c>
      <c r="B104" s="102"/>
      <c r="C104" s="102"/>
      <c r="D104" s="102"/>
      <c r="E104" s="102"/>
      <c r="F104" s="102"/>
      <c r="G104" s="102"/>
      <c r="H104" s="102"/>
      <c r="I104" s="102"/>
      <c r="J104" s="102"/>
      <c r="K104" s="102"/>
      <c r="L104" s="102"/>
      <c r="M104" s="102"/>
      <c r="N104" s="89"/>
    </row>
    <row r="105" spans="1:14" ht="16.5" customHeight="1" x14ac:dyDescent="0.15">
      <c r="A105" s="88" t="s">
        <v>384</v>
      </c>
      <c r="B105" s="89"/>
      <c r="C105" s="89"/>
      <c r="D105" s="89"/>
      <c r="E105" s="89"/>
      <c r="F105" s="89"/>
      <c r="G105" s="89"/>
      <c r="H105" s="89"/>
      <c r="I105" s="89"/>
      <c r="J105" s="89"/>
      <c r="K105" s="89"/>
      <c r="L105" s="89"/>
      <c r="M105" s="89"/>
      <c r="N105" s="89"/>
    </row>
    <row r="106" spans="1:14" ht="16.5" customHeight="1" thickBot="1" x14ac:dyDescent="0.2">
      <c r="A106" s="387" t="s">
        <v>28</v>
      </c>
      <c r="B106" s="387"/>
      <c r="C106" s="387"/>
      <c r="D106" s="387"/>
      <c r="E106" s="387"/>
      <c r="F106" s="387"/>
      <c r="G106" s="387"/>
      <c r="H106" s="387"/>
      <c r="I106" s="387"/>
      <c r="J106" s="387"/>
      <c r="K106" s="387"/>
      <c r="L106" s="387"/>
      <c r="M106" s="387"/>
      <c r="N106" s="89"/>
    </row>
    <row r="107" spans="1:14" ht="16.5" customHeight="1" x14ac:dyDescent="0.15">
      <c r="A107" s="148"/>
      <c r="B107" s="92"/>
      <c r="C107" s="91"/>
      <c r="D107" s="129" t="s">
        <v>381</v>
      </c>
      <c r="E107" s="183"/>
      <c r="F107" s="183"/>
      <c r="G107" s="183"/>
      <c r="H107" s="183"/>
      <c r="I107" s="183"/>
      <c r="J107" s="129" t="s">
        <v>382</v>
      </c>
      <c r="K107" s="183"/>
      <c r="L107" s="183"/>
      <c r="M107" s="149"/>
      <c r="N107" s="93"/>
    </row>
    <row r="108" spans="1:14" ht="16.5" customHeight="1" x14ac:dyDescent="0.15">
      <c r="A108" s="150" t="s">
        <v>192</v>
      </c>
      <c r="B108" s="95"/>
      <c r="C108" s="195" t="s">
        <v>2</v>
      </c>
      <c r="D108" s="190" t="s">
        <v>169</v>
      </c>
      <c r="E108" s="185"/>
      <c r="F108" s="185"/>
      <c r="G108" s="190" t="s">
        <v>170</v>
      </c>
      <c r="H108" s="185"/>
      <c r="I108" s="185"/>
      <c r="J108" s="186" t="s">
        <v>2</v>
      </c>
      <c r="K108" s="186" t="s">
        <v>278</v>
      </c>
      <c r="L108" s="186" t="s">
        <v>279</v>
      </c>
      <c r="M108" s="151" t="s">
        <v>171</v>
      </c>
      <c r="N108" s="93"/>
    </row>
    <row r="109" spans="1:14" ht="16.5" customHeight="1" x14ac:dyDescent="0.15">
      <c r="A109" s="187"/>
      <c r="B109" s="188"/>
      <c r="C109" s="194"/>
      <c r="D109" s="186" t="s">
        <v>2</v>
      </c>
      <c r="E109" s="186" t="s">
        <v>10</v>
      </c>
      <c r="F109" s="186" t="s">
        <v>11</v>
      </c>
      <c r="G109" s="186" t="s">
        <v>2</v>
      </c>
      <c r="H109" s="186" t="s">
        <v>10</v>
      </c>
      <c r="I109" s="186" t="s">
        <v>11</v>
      </c>
      <c r="J109" s="194"/>
      <c r="K109" s="194"/>
      <c r="L109" s="194"/>
      <c r="M109" s="152"/>
      <c r="N109" s="93"/>
    </row>
    <row r="110" spans="1:14" ht="16.5" customHeight="1" x14ac:dyDescent="0.15">
      <c r="A110" s="153" t="s">
        <v>436</v>
      </c>
      <c r="B110" s="186" t="s">
        <v>13</v>
      </c>
      <c r="C110" s="176">
        <v>86502.260000000009</v>
      </c>
      <c r="D110" s="176">
        <v>27226.509999999991</v>
      </c>
      <c r="E110" s="176">
        <v>27173.62999999999</v>
      </c>
      <c r="F110" s="176">
        <v>52.88</v>
      </c>
      <c r="G110" s="176">
        <v>54559.710000000021</v>
      </c>
      <c r="H110" s="176">
        <v>9185.41</v>
      </c>
      <c r="I110" s="176">
        <v>45374.300000000017</v>
      </c>
      <c r="J110" s="176">
        <v>243.55</v>
      </c>
      <c r="K110" s="176">
        <v>243.55</v>
      </c>
      <c r="L110" s="176">
        <v>0</v>
      </c>
      <c r="M110" s="177">
        <v>4472.49</v>
      </c>
      <c r="N110" s="93"/>
    </row>
    <row r="111" spans="1:14" ht="16.5" customHeight="1" x14ac:dyDescent="0.15">
      <c r="A111" s="154" t="s">
        <v>437</v>
      </c>
      <c r="B111" s="186" t="s">
        <v>14</v>
      </c>
      <c r="C111" s="176">
        <v>14495.465000000002</v>
      </c>
      <c r="D111" s="176">
        <v>5535.7220000000007</v>
      </c>
      <c r="E111" s="176">
        <v>4971.2929999999997</v>
      </c>
      <c r="F111" s="176">
        <v>564.42899999999997</v>
      </c>
      <c r="G111" s="176">
        <v>8959.7430000000004</v>
      </c>
      <c r="H111" s="176">
        <v>2204.634</v>
      </c>
      <c r="I111" s="176">
        <v>6755.1090000000004</v>
      </c>
      <c r="J111" s="176">
        <v>0</v>
      </c>
      <c r="K111" s="176">
        <v>0</v>
      </c>
      <c r="L111" s="176">
        <v>0</v>
      </c>
      <c r="M111" s="177">
        <v>0</v>
      </c>
      <c r="N111" s="93"/>
    </row>
    <row r="112" spans="1:14" ht="16.5" customHeight="1" x14ac:dyDescent="0.15">
      <c r="A112" s="153" t="s">
        <v>178</v>
      </c>
      <c r="B112" s="186" t="s">
        <v>13</v>
      </c>
      <c r="C112" s="176">
        <v>15777.9</v>
      </c>
      <c r="D112" s="176">
        <v>6324.6899999999987</v>
      </c>
      <c r="E112" s="176">
        <v>6323.7499999999991</v>
      </c>
      <c r="F112" s="176">
        <v>0.94</v>
      </c>
      <c r="G112" s="176">
        <v>8608.6500000000015</v>
      </c>
      <c r="H112" s="176">
        <v>4485.8500000000004</v>
      </c>
      <c r="I112" s="176">
        <v>4122.8</v>
      </c>
      <c r="J112" s="176">
        <v>112.26</v>
      </c>
      <c r="K112" s="176">
        <v>112.26</v>
      </c>
      <c r="L112" s="176">
        <v>0</v>
      </c>
      <c r="M112" s="177">
        <v>732.3</v>
      </c>
      <c r="N112" s="93"/>
    </row>
    <row r="113" spans="1:14" ht="16.5" customHeight="1" x14ac:dyDescent="0.15">
      <c r="A113" s="154"/>
      <c r="B113" s="186" t="s">
        <v>14</v>
      </c>
      <c r="C113" s="176">
        <v>3231.4279999999999</v>
      </c>
      <c r="D113" s="176">
        <v>1366.8130000000001</v>
      </c>
      <c r="E113" s="176">
        <v>1314.2</v>
      </c>
      <c r="F113" s="176">
        <v>52.613</v>
      </c>
      <c r="G113" s="176">
        <v>1864.615</v>
      </c>
      <c r="H113" s="176">
        <v>1137.355</v>
      </c>
      <c r="I113" s="176">
        <v>727.26</v>
      </c>
      <c r="J113" s="176">
        <v>0</v>
      </c>
      <c r="K113" s="176">
        <v>0</v>
      </c>
      <c r="L113" s="176">
        <v>0</v>
      </c>
      <c r="M113" s="177">
        <v>0</v>
      </c>
      <c r="N113" s="93"/>
    </row>
    <row r="114" spans="1:14" ht="16.5" customHeight="1" x14ac:dyDescent="0.15">
      <c r="A114" s="153" t="s">
        <v>329</v>
      </c>
      <c r="B114" s="186" t="s">
        <v>13</v>
      </c>
      <c r="C114" s="176">
        <v>922.00999999999908</v>
      </c>
      <c r="D114" s="176">
        <v>707.88999999999908</v>
      </c>
      <c r="E114" s="176">
        <v>703.30999999999904</v>
      </c>
      <c r="F114" s="176">
        <v>4.58</v>
      </c>
      <c r="G114" s="176">
        <v>189.78999999999996</v>
      </c>
      <c r="H114" s="176">
        <v>0</v>
      </c>
      <c r="I114" s="201">
        <v>189.78999999999996</v>
      </c>
      <c r="J114" s="176">
        <v>0</v>
      </c>
      <c r="K114" s="176">
        <v>0</v>
      </c>
      <c r="L114" s="176">
        <v>0</v>
      </c>
      <c r="M114" s="177">
        <v>24.33</v>
      </c>
      <c r="N114" s="93"/>
    </row>
    <row r="115" spans="1:14" ht="16.5" customHeight="1" x14ac:dyDescent="0.15">
      <c r="A115" s="154"/>
      <c r="B115" s="186" t="s">
        <v>14</v>
      </c>
      <c r="C115" s="176">
        <v>100.84999999999998</v>
      </c>
      <c r="D115" s="176">
        <v>90.252999999999986</v>
      </c>
      <c r="E115" s="176">
        <v>89.938999999999993</v>
      </c>
      <c r="F115" s="176">
        <v>0.314</v>
      </c>
      <c r="G115" s="176">
        <v>10.597</v>
      </c>
      <c r="H115" s="176">
        <v>0</v>
      </c>
      <c r="I115" s="176">
        <v>10.597</v>
      </c>
      <c r="J115" s="176">
        <v>0</v>
      </c>
      <c r="K115" s="176">
        <v>0</v>
      </c>
      <c r="L115" s="176">
        <v>0</v>
      </c>
      <c r="M115" s="177">
        <v>0</v>
      </c>
      <c r="N115" s="93"/>
    </row>
    <row r="116" spans="1:14" ht="16.5" customHeight="1" x14ac:dyDescent="0.15">
      <c r="A116" s="153" t="s">
        <v>385</v>
      </c>
      <c r="B116" s="186" t="s">
        <v>13</v>
      </c>
      <c r="C116" s="176">
        <v>19225.02</v>
      </c>
      <c r="D116" s="176">
        <v>5537.37</v>
      </c>
      <c r="E116" s="176">
        <v>5505.99</v>
      </c>
      <c r="F116" s="176">
        <v>31.38</v>
      </c>
      <c r="G116" s="176">
        <v>12845.220000000001</v>
      </c>
      <c r="H116" s="176">
        <v>80.019999999999982</v>
      </c>
      <c r="I116" s="176">
        <v>12765.2</v>
      </c>
      <c r="J116" s="176">
        <v>12.59</v>
      </c>
      <c r="K116" s="176">
        <v>12.59</v>
      </c>
      <c r="L116" s="176">
        <v>0</v>
      </c>
      <c r="M116" s="177">
        <v>829.84</v>
      </c>
      <c r="N116" s="93"/>
    </row>
    <row r="117" spans="1:14" ht="16.5" customHeight="1" x14ac:dyDescent="0.15">
      <c r="A117" s="154"/>
      <c r="B117" s="186" t="s">
        <v>14</v>
      </c>
      <c r="C117" s="176">
        <v>3141.7359999999999</v>
      </c>
      <c r="D117" s="176">
        <v>1018.15</v>
      </c>
      <c r="E117" s="176">
        <v>849.90099999999995</v>
      </c>
      <c r="F117" s="176">
        <v>168.249</v>
      </c>
      <c r="G117" s="176">
        <v>2123.5859999999998</v>
      </c>
      <c r="H117" s="176">
        <v>15.08</v>
      </c>
      <c r="I117" s="176">
        <v>2108.5059999999999</v>
      </c>
      <c r="J117" s="176">
        <v>0</v>
      </c>
      <c r="K117" s="176">
        <v>0</v>
      </c>
      <c r="L117" s="176">
        <v>0</v>
      </c>
      <c r="M117" s="177">
        <v>0</v>
      </c>
      <c r="N117" s="93"/>
    </row>
    <row r="118" spans="1:14" ht="16.5" customHeight="1" x14ac:dyDescent="0.15">
      <c r="A118" s="153" t="s">
        <v>179</v>
      </c>
      <c r="B118" s="186" t="s">
        <v>13</v>
      </c>
      <c r="C118" s="176">
        <v>37038.36</v>
      </c>
      <c r="D118" s="176">
        <v>10068.799999999992</v>
      </c>
      <c r="E118" s="176">
        <v>10062.419999999993</v>
      </c>
      <c r="F118" s="176">
        <v>6.3800000000000008</v>
      </c>
      <c r="G118" s="176">
        <v>24829.890000000014</v>
      </c>
      <c r="H118" s="176">
        <v>1079.57</v>
      </c>
      <c r="I118" s="176">
        <v>23750.320000000014</v>
      </c>
      <c r="J118" s="176">
        <v>69.760000000000005</v>
      </c>
      <c r="K118" s="176">
        <v>69.760000000000005</v>
      </c>
      <c r="L118" s="176">
        <v>0</v>
      </c>
      <c r="M118" s="177">
        <v>2069.91</v>
      </c>
      <c r="N118" s="93"/>
    </row>
    <row r="119" spans="1:14" ht="16.5" customHeight="1" x14ac:dyDescent="0.15">
      <c r="A119" s="154"/>
      <c r="B119" s="186" t="s">
        <v>14</v>
      </c>
      <c r="C119" s="176">
        <v>5304.9580000000005</v>
      </c>
      <c r="D119" s="176">
        <v>2006.905</v>
      </c>
      <c r="E119" s="176">
        <v>1682.9259999999999</v>
      </c>
      <c r="F119" s="176">
        <v>323.97899999999998</v>
      </c>
      <c r="G119" s="176">
        <v>3298.0530000000003</v>
      </c>
      <c r="H119" s="176">
        <v>160.32</v>
      </c>
      <c r="I119" s="176">
        <v>3137.7330000000002</v>
      </c>
      <c r="J119" s="176">
        <v>0</v>
      </c>
      <c r="K119" s="176">
        <v>0</v>
      </c>
      <c r="L119" s="176">
        <v>0</v>
      </c>
      <c r="M119" s="177">
        <v>0</v>
      </c>
      <c r="N119" s="93"/>
    </row>
    <row r="120" spans="1:14" ht="16.5" customHeight="1" x14ac:dyDescent="0.15">
      <c r="A120" s="159" t="s">
        <v>331</v>
      </c>
      <c r="B120" s="160" t="s">
        <v>13</v>
      </c>
      <c r="C120" s="202">
        <v>13538.970000000003</v>
      </c>
      <c r="D120" s="202">
        <v>4587.7600000000011</v>
      </c>
      <c r="E120" s="202">
        <v>4578.1600000000008</v>
      </c>
      <c r="F120" s="202">
        <v>9.6</v>
      </c>
      <c r="G120" s="202">
        <v>8086.1600000000008</v>
      </c>
      <c r="H120" s="202">
        <v>3539.9700000000003</v>
      </c>
      <c r="I120" s="202">
        <v>4546.1900000000005</v>
      </c>
      <c r="J120" s="202">
        <v>48.94</v>
      </c>
      <c r="K120" s="202">
        <v>48.94</v>
      </c>
      <c r="L120" s="202">
        <v>0</v>
      </c>
      <c r="M120" s="203">
        <v>816.11</v>
      </c>
      <c r="N120" s="93"/>
    </row>
    <row r="121" spans="1:14" ht="16.5" customHeight="1" thickBot="1" x14ac:dyDescent="0.2">
      <c r="A121" s="155"/>
      <c r="B121" s="200" t="s">
        <v>14</v>
      </c>
      <c r="C121" s="178">
        <v>2716.4930000000004</v>
      </c>
      <c r="D121" s="178">
        <v>1053.6010000000001</v>
      </c>
      <c r="E121" s="178">
        <v>1034.327</v>
      </c>
      <c r="F121" s="178">
        <v>19.274000000000001</v>
      </c>
      <c r="G121" s="178">
        <v>1662.8920000000001</v>
      </c>
      <c r="H121" s="178">
        <v>891.87900000000002</v>
      </c>
      <c r="I121" s="178">
        <v>771.01300000000003</v>
      </c>
      <c r="J121" s="178">
        <v>0</v>
      </c>
      <c r="K121" s="178">
        <v>0</v>
      </c>
      <c r="L121" s="178">
        <v>0</v>
      </c>
      <c r="M121" s="179">
        <v>0</v>
      </c>
      <c r="N121" s="93"/>
    </row>
    <row r="122" spans="1:14" ht="16.5" customHeight="1" x14ac:dyDescent="0.15">
      <c r="A122" s="126" t="s">
        <v>168</v>
      </c>
      <c r="B122" s="93"/>
      <c r="C122" s="93"/>
      <c r="D122" s="93"/>
      <c r="E122" s="93"/>
      <c r="F122" s="93"/>
      <c r="G122" s="93"/>
      <c r="H122" s="93"/>
      <c r="I122" s="93"/>
      <c r="J122" s="93"/>
      <c r="K122" s="93"/>
      <c r="L122" s="93"/>
      <c r="M122" s="93"/>
      <c r="N122" s="89"/>
    </row>
  </sheetData>
  <mergeCells count="6">
    <mergeCell ref="A106:M106"/>
    <mergeCell ref="A2:M2"/>
    <mergeCell ref="A68:M68"/>
    <mergeCell ref="A18:M18"/>
    <mergeCell ref="A50:M50"/>
    <mergeCell ref="A86:M86"/>
  </mergeCells>
  <phoneticPr fontId="3"/>
  <pageMargins left="0.78750000000000009" right="0.78750000000000009" top="0.98402777777777772" bottom="0.98402777777777772" header="0.51180555555555562" footer="0.51180555555555562"/>
  <pageSetup paperSize="9" scale="90" firstPageNumber="33" orientation="landscape" useFirstPageNumber="1" r:id="rId1"/>
  <headerFooter alignWithMargins="0"/>
  <rowBreaks count="5" manualBreakCount="5">
    <brk id="16" max="13" man="1"/>
    <brk id="48" max="13" man="1"/>
    <brk id="66" max="13" man="1"/>
    <brk id="84" max="13" man="1"/>
    <brk id="10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表紙</vt:lpstr>
      <vt:lpstr>凡例</vt:lpstr>
      <vt:lpstr>計画樹立年度一覧表</vt:lpstr>
      <vt:lpstr>（参考）市町村合併の状況</vt:lpstr>
      <vt:lpstr>青森県の森林現況</vt:lpstr>
      <vt:lpstr>１．森林資源総括表</vt:lpstr>
      <vt:lpstr>２．森林現況</vt:lpstr>
      <vt:lpstr>３．民有林森林資源表</vt:lpstr>
      <vt:lpstr>４．国有林森林資源表</vt:lpstr>
      <vt:lpstr>５．樹種別齢級別森林資源表</vt:lpstr>
      <vt:lpstr>６．所有形態別森林資源表</vt:lpstr>
      <vt:lpstr>６．所有形態別森林資源表(市町村別）</vt:lpstr>
      <vt:lpstr>７．制限林普通林別森林資源表</vt:lpstr>
      <vt:lpstr>８．制限林の種類別面積</vt:lpstr>
      <vt:lpstr>'（参考）市町村合併の状況'!Print_Area</vt:lpstr>
      <vt:lpstr>'１．森林資源総括表'!Print_Area</vt:lpstr>
      <vt:lpstr>'２．森林現況'!Print_Area</vt:lpstr>
      <vt:lpstr>'４．国有林森林資源表'!Print_Area</vt:lpstr>
      <vt:lpstr>計画樹立年度一覧表!Print_Area</vt:lpstr>
      <vt:lpstr>青森県の森林現況!Print_Area</vt:lpstr>
      <vt:lpstr>表紙!Print_Area</vt:lpstr>
      <vt:lpstr>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Keikaku165</dc:creator>
  <cp:lastModifiedBy>201op</cp:lastModifiedBy>
  <cp:lastPrinted>2021-03-09T06:43:19Z</cp:lastPrinted>
  <dcterms:created xsi:type="dcterms:W3CDTF">2002-01-31T04:26:04Z</dcterms:created>
  <dcterms:modified xsi:type="dcterms:W3CDTF">2021-03-16T04:03:01Z</dcterms:modified>
</cp:coreProperties>
</file>